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P:\DAJIM\05. AFFAIRES INSTITUTIONNELLES\01.INSTANCES\01.CONSEIL D'ADMINISTRATION\CONSEIL-ADMINISTRATION\CA UCA\CA\7 DELIBERATIONS 2026\4 DELIB 12 MAI 2026\RECTORAT\"/>
    </mc:Choice>
  </mc:AlternateContent>
  <xr:revisionPtr revIDLastSave="0" documentId="8_{300F06DB-00C3-40EC-BE2D-F384CA86D22F}" xr6:coauthVersionLast="47" xr6:coauthVersionMax="47" xr10:uidLastSave="{00000000-0000-0000-0000-000000000000}"/>
  <workbookProtection workbookAlgorithmName="SHA-512" workbookHashValue="KeFklNedzg5UQliLlMy8HiUIhmfTM/c83fqP2gatW4qxOjOqbAEO95MErtP1Ut+sHJKDbybe+yUf/pl2uhSkZA==" workbookSaltValue="bU/8c5FhiuLPMqZwmAsxsQ==" workbookSpinCount="100000" lockStructure="1"/>
  <bookViews>
    <workbookView xWindow="1500" yWindow="1500" windowWidth="17280" windowHeight="8880" tabRatio="772" activeTab="3" xr2:uid="{00000000-000D-0000-FFFF-FFFF00000000}"/>
  </bookViews>
  <sheets>
    <sheet name="DONNEES GENERALES" sheetId="1" r:id="rId1"/>
    <sheet name="OPERATIONS PATRIMONIALES" sheetId="4" r:id="rId2"/>
    <sheet name="OPERATIONS D'INTERVENTION" sheetId="5" r:id="rId3"/>
    <sheet name="COÛTS - FINANCEMENT" sheetId="2" r:id="rId4"/>
    <sheet name="REFERENCES" sheetId="3" r:id="rId5"/>
  </sheets>
  <definedNames>
    <definedName name="_xlnm._FilterDatabase" localSheetId="3" hidden="1">'COÛTS - FINANCEMENT'!$B$5:$P$6</definedName>
    <definedName name="_xlnm._FilterDatabase" localSheetId="2" hidden="1">'OPERATIONS D''INTERVENTION'!$B$4:$T$4</definedName>
    <definedName name="CAT_ERP">#REF!</definedName>
    <definedName name="DESTINATION">#REF!</definedName>
    <definedName name="MATURITE">REFERENCES!#REF!</definedName>
    <definedName name="OBJ">REFERENCES!$B$2:$B$3</definedName>
    <definedName name="ON">#REF!</definedName>
    <definedName name="STRAT">REFERENCES!$D$2:$D$3</definedName>
    <definedName name="TYPE">REFERENCES!#REF!</definedName>
    <definedName name="TYPE_INT">REFERENCES!#REF!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" l="1"/>
  <c r="K12" i="2"/>
  <c r="M12" i="2" l="1"/>
  <c r="H12" i="2"/>
  <c r="K7" i="4"/>
  <c r="O12" i="2" l="1"/>
  <c r="I12" i="2" l="1"/>
  <c r="J12" i="2"/>
  <c r="N12" i="2"/>
  <c r="P12" i="2"/>
  <c r="G12" i="2"/>
  <c r="J7" i="4"/>
  <c r="N13" i="2" l="1"/>
  <c r="J13" i="2"/>
  <c r="I13" i="2"/>
  <c r="L13" i="2"/>
  <c r="K13" i="2"/>
  <c r="M13" i="2"/>
  <c r="P13" i="2"/>
  <c r="O13" i="2"/>
</calcChain>
</file>

<file path=xl/sharedStrings.xml><?xml version="1.0" encoding="utf-8"?>
<sst xmlns="http://schemas.openxmlformats.org/spreadsheetml/2006/main" count="697" uniqueCount="114">
  <si>
    <t>Direction de l'immobilier de l'Etat</t>
  </si>
  <si>
    <t>SYNTHESE DE LA STRATEGIE IMMOBILIERE</t>
  </si>
  <si>
    <t>3 axes stratégiques prioritaires : 
1) Rénovation du parc immobilier.
2) Efficience énergétique des bâtiments.
3) Réalisation des projets d'opérations emblématiques d’ores et déjà prévus et financés dans le cadre du CPER.</t>
  </si>
  <si>
    <t xml:space="preserve">OBJECTIFS </t>
  </si>
  <si>
    <t>TYPOLOGIE</t>
  </si>
  <si>
    <t>DETAILS</t>
  </si>
  <si>
    <t>QUALITATIF</t>
  </si>
  <si>
    <t>QUANTITATIF</t>
  </si>
  <si>
    <t>5. Amélioration des conditions d'usage</t>
  </si>
  <si>
    <t>INTITULE DE L'OPERATION</t>
  </si>
  <si>
    <t>CODE CHORUS BÂTIMENT</t>
  </si>
  <si>
    <t>LIBELLE BÂTIMENT</t>
  </si>
  <si>
    <t>VILLE</t>
  </si>
  <si>
    <t>DESCRIPTION DE L'OPERATION</t>
  </si>
  <si>
    <t>AUGMENTATION OU REDUCTION DE SURFACES EN M² SUB</t>
  </si>
  <si>
    <t>DEBUT</t>
  </si>
  <si>
    <t>FIN</t>
  </si>
  <si>
    <t>COÛT PREVISIONNEL HT</t>
  </si>
  <si>
    <t>COÛT PREVISIONNEL TDC</t>
  </si>
  <si>
    <t>RECETTE EVENTUELLE TTC</t>
  </si>
  <si>
    <t>PARTENAIRES</t>
  </si>
  <si>
    <t>ETAT D'AVANCEMENT</t>
  </si>
  <si>
    <t>COMMENTAIRE</t>
  </si>
  <si>
    <t xml:space="preserve">CAMPUS SANTE </t>
  </si>
  <si>
    <t>SAINT JEAN D'ANGELY</t>
  </si>
  <si>
    <t>NICE</t>
  </si>
  <si>
    <t xml:space="preserve">Construction nouvelle </t>
  </si>
  <si>
    <t>CPER 2021-2027</t>
  </si>
  <si>
    <t>Conception</t>
  </si>
  <si>
    <t>IH HELIIX</t>
  </si>
  <si>
    <t>Construction nouvelle</t>
  </si>
  <si>
    <t>Campus Prometteur</t>
  </si>
  <si>
    <t>Centre de diffusion de la Culture Scientifique et Développement Durable</t>
  </si>
  <si>
    <t>390388</t>
  </si>
  <si>
    <t>BAT. T (LPMC) VALROSE</t>
  </si>
  <si>
    <t>Rénovation</t>
  </si>
  <si>
    <t xml:space="preserve">OPERATIONS D'INTERVENTION </t>
  </si>
  <si>
    <t>Thématique(s) concernée(s) (Oui/non)</t>
  </si>
  <si>
    <t>N° Domaine</t>
  </si>
  <si>
    <t>LIBELLE Campus</t>
  </si>
  <si>
    <t>N° Sous Domaine</t>
  </si>
  <si>
    <t>DESCRIPTION OPERATION*</t>
  </si>
  <si>
    <t>Interventions techniques</t>
  </si>
  <si>
    <t>Accessibilité</t>
  </si>
  <si>
    <t>Amiante</t>
  </si>
  <si>
    <t>Autres interventions réglementaires</t>
  </si>
  <si>
    <t>Energie et environnement</t>
  </si>
  <si>
    <t>COÛT PREVISIONNEL DES BESOINS TDC</t>
  </si>
  <si>
    <t>Programmation d'ici 2030</t>
  </si>
  <si>
    <t>Maintien des performances initiales</t>
  </si>
  <si>
    <t>VALROSE</t>
  </si>
  <si>
    <t>Nice</t>
  </si>
  <si>
    <t>1.1</t>
  </si>
  <si>
    <t>Clos couvert</t>
  </si>
  <si>
    <t>Oui</t>
  </si>
  <si>
    <t>CARLONE</t>
  </si>
  <si>
    <t>TROTABAS</t>
  </si>
  <si>
    <t>Plaine du VAR</t>
  </si>
  <si>
    <t>MEDECINE</t>
  </si>
  <si>
    <t xml:space="preserve">IUT </t>
  </si>
  <si>
    <t>SOPHIATECH</t>
  </si>
  <si>
    <t>Biot</t>
  </si>
  <si>
    <t>1.2</t>
  </si>
  <si>
    <t>Conformité réglementaire(autres)</t>
  </si>
  <si>
    <t xml:space="preserve"> </t>
  </si>
  <si>
    <t>1.2.1</t>
  </si>
  <si>
    <t>Conformité réglementaire(Sécurité Incendie)</t>
  </si>
  <si>
    <t>1.2.2</t>
  </si>
  <si>
    <t>Conformité réglementaire(Electrique)</t>
  </si>
  <si>
    <t>1.2.3</t>
  </si>
  <si>
    <t>Conformité réglementaire(Risque Amiante)</t>
  </si>
  <si>
    <t>1.3</t>
  </si>
  <si>
    <t>Entretien courant</t>
  </si>
  <si>
    <t>INSPE</t>
  </si>
  <si>
    <t>Nice/La Seyne sur Mer</t>
  </si>
  <si>
    <t>Amélioration des performances intrinsèques</t>
  </si>
  <si>
    <t>2.1 et 2.2</t>
  </si>
  <si>
    <t>Performance énergétique du bâti et installations</t>
  </si>
  <si>
    <t>2.3</t>
  </si>
  <si>
    <t>2.4</t>
  </si>
  <si>
    <t>Solidité (risque sismique, structurel)</t>
  </si>
  <si>
    <t>Amélioration des conditions d'usage  - fiabilisation</t>
  </si>
  <si>
    <t>3.1</t>
  </si>
  <si>
    <t>Réseau informatique</t>
  </si>
  <si>
    <t>3.2</t>
  </si>
  <si>
    <t>Sûreté</t>
  </si>
  <si>
    <t>3.3</t>
  </si>
  <si>
    <t>Cadre de vie-Végétalisation-Lieu de vie</t>
  </si>
  <si>
    <t>Entretien patrimoine historique et œuvre artistique</t>
  </si>
  <si>
    <t> </t>
  </si>
  <si>
    <t>TOTAL</t>
  </si>
  <si>
    <t xml:space="preserve">         -   €</t>
  </si>
  <si>
    <t>REPARTITION DU FINANCEMENT</t>
  </si>
  <si>
    <t>CPER</t>
  </si>
  <si>
    <t>AUTRES SUBVENTIONS PUBLIQUES</t>
  </si>
  <si>
    <t xml:space="preserve"> OPERATION</t>
  </si>
  <si>
    <r>
      <rPr>
        <i/>
        <sz val="7"/>
        <color theme="1"/>
        <rFont val="Arial"/>
        <family val="2"/>
      </rPr>
      <t>CPER</t>
    </r>
    <r>
      <rPr>
        <sz val="10"/>
        <color theme="1"/>
        <rFont val="Arial"/>
        <family val="2"/>
      </rPr>
      <t xml:space="preserve">
ETAT</t>
    </r>
  </si>
  <si>
    <r>
      <rPr>
        <i/>
        <sz val="7"/>
        <color theme="1"/>
        <rFont val="Arial"/>
        <family val="2"/>
      </rPr>
      <t>CPER</t>
    </r>
    <r>
      <rPr>
        <sz val="10"/>
        <color theme="1"/>
        <rFont val="Arial"/>
        <family val="2"/>
      </rPr>
      <t xml:space="preserve">
REGION</t>
    </r>
  </si>
  <si>
    <t>ETAT</t>
  </si>
  <si>
    <t>REGION</t>
  </si>
  <si>
    <t>DEPARTEMENT</t>
  </si>
  <si>
    <t>METROPOLE / COMMUNE</t>
  </si>
  <si>
    <t>FINANCEMENTS PRIVES</t>
  </si>
  <si>
    <t>FONDS PROPRES</t>
  </si>
  <si>
    <t>PATRIMONIALE</t>
  </si>
  <si>
    <t>Répartition de la participation</t>
  </si>
  <si>
    <t>D'INTERVENTION</t>
  </si>
  <si>
    <t xml:space="preserve">Réaliser les projets d'opérations patrimoniales emblématiques
Libérer ou réorganiser des surfaces
Améliorer les conditions d'usage et l'adaptation aux activités
</t>
  </si>
  <si>
    <t>1. Optimisation de l'utilisation des surfaces</t>
  </si>
  <si>
    <t>2. Maintien des performances initiales des bâtiments</t>
  </si>
  <si>
    <t>3. Amélioration des performances intrinsèques</t>
  </si>
  <si>
    <t>Clos et couvert
Conformité règlementaire.
Entretien courant : gros entretien récurrent.</t>
  </si>
  <si>
    <t>Performances énergétiques.
Accessibilité.
Solidité, prévention sismique.
Désamiantage.</t>
  </si>
  <si>
    <t>Réseau informatique.
Sûreté.
Cadre de vie, végétalisation, lieu de vie.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</si>
</sst>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[$€-40C]_-;\-* #,##0\ [$€-40C]_-;_-* &quot;-&quot;??\ [$€-40C]_-;_-@_-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7"/>
      <color theme="1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DEDED"/>
        <bgColor rgb="FFEDEDED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 style="thin">
        <color theme="6"/>
      </right>
      <top style="double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6"/>
      </left>
      <right style="thin">
        <color theme="6"/>
      </right>
      <top style="double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/>
      <top style="double">
        <color theme="6"/>
      </top>
      <bottom/>
      <diagonal/>
    </border>
    <border>
      <left style="thin">
        <color theme="6"/>
      </left>
      <right/>
      <top style="double">
        <color theme="6"/>
      </top>
      <bottom style="thin">
        <color theme="6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/>
      <top/>
      <bottom/>
      <diagonal/>
    </border>
    <border>
      <left style="thick">
        <color theme="2" tint="-0.24994659260841701"/>
      </left>
      <right style="thin">
        <color theme="6"/>
      </right>
      <top style="double">
        <color theme="6"/>
      </top>
      <bottom/>
      <diagonal/>
    </border>
    <border>
      <left style="thick">
        <color theme="2" tint="-0.24994659260841701"/>
      </left>
      <right style="thin">
        <color theme="6"/>
      </right>
      <top style="double">
        <color theme="6"/>
      </top>
      <bottom style="thin">
        <color theme="6"/>
      </bottom>
      <diagonal/>
    </border>
    <border>
      <left/>
      <right style="thin">
        <color theme="6"/>
      </right>
      <top style="double">
        <color theme="6"/>
      </top>
      <bottom/>
      <diagonal/>
    </border>
    <border>
      <left/>
      <right style="thin">
        <color theme="6"/>
      </right>
      <top style="double">
        <color theme="6"/>
      </top>
      <bottom style="thin">
        <color theme="6"/>
      </bottom>
      <diagonal/>
    </border>
    <border>
      <left style="thin">
        <color theme="2" tint="-0.24994659260841701"/>
      </left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/>
      <bottom/>
      <diagonal/>
    </border>
    <border>
      <left style="thin">
        <color theme="6"/>
      </left>
      <right style="thick">
        <color theme="2" tint="-0.24994659260841701"/>
      </right>
      <top style="double">
        <color theme="6"/>
      </top>
      <bottom/>
      <diagonal/>
    </border>
    <border>
      <left style="thin">
        <color theme="6"/>
      </left>
      <right style="thick">
        <color theme="2" tint="-0.24994659260841701"/>
      </right>
      <top style="double">
        <color theme="6"/>
      </top>
      <bottom style="thin">
        <color theme="6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double">
        <color rgb="FFA5A5A5"/>
      </top>
      <bottom style="thin">
        <color rgb="FFA5A5A5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2" fillId="0" borderId="0" xfId="0" applyFont="1"/>
    <xf numFmtId="0" fontId="0" fillId="0" borderId="2" xfId="0" applyBorder="1" applyAlignment="1">
      <alignment horizontal="center" vertical="center"/>
    </xf>
    <xf numFmtId="44" fontId="0" fillId="0" borderId="0" xfId="1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2" borderId="3" xfId="0" applyFill="1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/>
    <xf numFmtId="44" fontId="2" fillId="0" borderId="1" xfId="1" applyFont="1" applyBorder="1"/>
    <xf numFmtId="9" fontId="2" fillId="0" borderId="1" xfId="2" applyFont="1" applyBorder="1"/>
    <xf numFmtId="0" fontId="2" fillId="0" borderId="6" xfId="0" applyFont="1" applyBorder="1"/>
    <xf numFmtId="44" fontId="2" fillId="0" borderId="6" xfId="1" applyFont="1" applyBorder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0" fillId="0" borderId="0" xfId="1" applyFont="1" applyAlignment="1">
      <alignment wrapText="1"/>
    </xf>
    <xf numFmtId="0" fontId="0" fillId="0" borderId="0" xfId="0" applyAlignment="1">
      <alignment horizontal="centerContinuous"/>
    </xf>
    <xf numFmtId="44" fontId="2" fillId="0" borderId="8" xfId="1" applyFont="1" applyBorder="1"/>
    <xf numFmtId="44" fontId="2" fillId="0" borderId="9" xfId="1" applyFont="1" applyBorder="1"/>
    <xf numFmtId="0" fontId="2" fillId="0" borderId="10" xfId="0" applyFont="1" applyBorder="1" applyAlignment="1">
      <alignment horizontal="centerContinuous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44" fontId="2" fillId="0" borderId="12" xfId="1" applyFont="1" applyBorder="1"/>
    <xf numFmtId="9" fontId="2" fillId="0" borderId="13" xfId="2" applyFont="1" applyBorder="1"/>
    <xf numFmtId="0" fontId="2" fillId="2" borderId="10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44" fontId="2" fillId="0" borderId="14" xfId="1" applyFont="1" applyBorder="1"/>
    <xf numFmtId="9" fontId="2" fillId="0" borderId="15" xfId="2" applyFont="1" applyBorder="1"/>
    <xf numFmtId="0" fontId="0" fillId="0" borderId="16" xfId="0" applyBorder="1" applyAlignment="1">
      <alignment horizontal="centerContinuous"/>
    </xf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44" fontId="2" fillId="0" borderId="18" xfId="1" applyFont="1" applyBorder="1"/>
    <xf numFmtId="9" fontId="2" fillId="0" borderId="19" xfId="2" applyFont="1" applyBorder="1"/>
    <xf numFmtId="0" fontId="2" fillId="0" borderId="17" xfId="0" applyFont="1" applyBorder="1" applyAlignment="1">
      <alignment horizontal="center" vertical="center" wrapText="1"/>
    </xf>
    <xf numFmtId="0" fontId="0" fillId="2" borderId="16" xfId="0" applyFill="1" applyBorder="1" applyAlignment="1">
      <alignment horizontal="centerContinuous"/>
    </xf>
    <xf numFmtId="0" fontId="0" fillId="0" borderId="20" xfId="0" applyBorder="1"/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9" fontId="2" fillId="0" borderId="1" xfId="2" applyFont="1" applyBorder="1" applyAlignment="1">
      <alignment wrapText="1"/>
    </xf>
    <xf numFmtId="44" fontId="2" fillId="0" borderId="1" xfId="1" applyFont="1" applyBorder="1" applyAlignment="1">
      <alignment wrapText="1"/>
    </xf>
    <xf numFmtId="44" fontId="0" fillId="0" borderId="0" xfId="1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2" applyFont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4" fontId="0" fillId="0" borderId="11" xfId="0" applyNumberFormat="1" applyBorder="1"/>
    <xf numFmtId="4" fontId="0" fillId="0" borderId="17" xfId="0" applyNumberFormat="1" applyBorder="1"/>
    <xf numFmtId="4" fontId="0" fillId="0" borderId="0" xfId="0" applyNumberFormat="1"/>
    <xf numFmtId="4" fontId="4" fillId="0" borderId="17" xfId="0" applyNumberFormat="1" applyFont="1" applyBorder="1"/>
    <xf numFmtId="0" fontId="6" fillId="3" borderId="24" xfId="0" applyFont="1" applyFill="1" applyBorder="1" applyAlignment="1">
      <alignment wrapText="1"/>
    </xf>
    <xf numFmtId="0" fontId="6" fillId="0" borderId="24" xfId="0" applyFont="1" applyBorder="1" applyAlignment="1">
      <alignment wrapText="1"/>
    </xf>
    <xf numFmtId="6" fontId="6" fillId="3" borderId="24" xfId="0" applyNumberFormat="1" applyFont="1" applyFill="1" applyBorder="1" applyAlignment="1">
      <alignment wrapText="1"/>
    </xf>
    <xf numFmtId="6" fontId="6" fillId="0" borderId="24" xfId="0" applyNumberFormat="1" applyFont="1" applyBorder="1" applyAlignment="1">
      <alignment wrapText="1"/>
    </xf>
    <xf numFmtId="6" fontId="7" fillId="3" borderId="25" xfId="0" applyNumberFormat="1" applyFont="1" applyFill="1" applyBorder="1" applyAlignment="1">
      <alignment wrapText="1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5" fillId="0" borderId="0" xfId="0" applyFont="1"/>
    <xf numFmtId="0" fontId="6" fillId="3" borderId="24" xfId="0" applyFont="1" applyFill="1" applyBorder="1"/>
    <xf numFmtId="0" fontId="6" fillId="0" borderId="24" xfId="0" applyFont="1" applyBorder="1"/>
    <xf numFmtId="0" fontId="10" fillId="0" borderId="24" xfId="0" applyFont="1" applyBorder="1"/>
    <xf numFmtId="0" fontId="10" fillId="3" borderId="24" xfId="0" applyFont="1" applyFill="1" applyBorder="1"/>
    <xf numFmtId="0" fontId="5" fillId="0" borderId="24" xfId="0" applyFont="1" applyBorder="1"/>
    <xf numFmtId="0" fontId="5" fillId="3" borderId="24" xfId="0" applyFont="1" applyFill="1" applyBorder="1"/>
    <xf numFmtId="0" fontId="8" fillId="3" borderId="25" xfId="0" applyFont="1" applyFill="1" applyBorder="1"/>
    <xf numFmtId="0" fontId="8" fillId="3" borderId="25" xfId="0" applyFont="1" applyFill="1" applyBorder="1" applyAlignment="1">
      <alignment wrapText="1"/>
    </xf>
    <xf numFmtId="14" fontId="10" fillId="3" borderId="24" xfId="0" applyNumberFormat="1" applyFont="1" applyFill="1" applyBorder="1"/>
    <xf numFmtId="14" fontId="10" fillId="0" borderId="24" xfId="0" applyNumberFormat="1" applyFont="1" applyBorder="1"/>
    <xf numFmtId="0" fontId="10" fillId="0" borderId="24" xfId="0" applyFont="1" applyBorder="1" applyAlignment="1">
      <alignment wrapText="1"/>
    </xf>
    <xf numFmtId="6" fontId="10" fillId="3" borderId="24" xfId="0" applyNumberFormat="1" applyFont="1" applyFill="1" applyBorder="1" applyAlignment="1">
      <alignment wrapText="1"/>
    </xf>
    <xf numFmtId="6" fontId="10" fillId="0" borderId="24" xfId="0" applyNumberFormat="1" applyFont="1" applyBorder="1" applyAlignment="1">
      <alignment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14" fontId="10" fillId="0" borderId="24" xfId="0" applyNumberFormat="1" applyFont="1" applyBorder="1" applyAlignment="1">
      <alignment vertical="center"/>
    </xf>
    <xf numFmtId="6" fontId="6" fillId="0" borderId="2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wrapText="1"/>
    </xf>
    <xf numFmtId="164" fontId="6" fillId="0" borderId="0" xfId="0" applyNumberFormat="1" applyFont="1"/>
    <xf numFmtId="0" fontId="11" fillId="4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6" xfId="0" applyFont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37">
    <dxf>
      <alignment textRotation="0" wrapText="1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textRotation="0" wrapText="1" justifyLastLine="0" shrinkToFit="0" readingOrder="0"/>
    </dxf>
    <dxf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justifyLastLine="0" shrinkToFit="0" readingOrder="0"/>
    </dxf>
    <dxf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numFmt numFmtId="34" formatCode="_-* #,##0.00\ &quot;€&quot;_-;\-* #,##0.00\ &quot;€&quot;_-;_-* &quot;-&quot;??\ &quot;€&quot;_-;_-@_-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textRotation="0" wrapText="1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b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thick">
          <color theme="2" tint="-0.2499465926084170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 style="thick">
          <color theme="2" tint="-0.2499465926084170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/>
        <right style="thick">
          <color theme="2" tint="-0.2499465926084170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ck">
          <color theme="2" tint="-0.24994659260841701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au7" displayName="Tableau7" ref="B7:D11" totalsRowShown="0" headerRowDxfId="26" dataDxfId="25">
  <autoFilter ref="B7:D11" xr:uid="{00000000-0009-0000-0100-000007000000}"/>
  <tableColumns count="3">
    <tableColumn id="1" xr3:uid="{00000000-0010-0000-0000-000001000000}" name="OBJECTIFS " dataDxfId="24"/>
    <tableColumn id="3" xr3:uid="{00000000-0010-0000-0000-000003000000}" name="TYPOLOGIE" dataDxfId="23"/>
    <tableColumn id="2" xr3:uid="{00000000-0010-0000-0000-000002000000}" name="DETAILS" dataDxfId="22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au8" displayName="Tableau8" ref="B3:B4" totalsRowShown="0" headerRowDxfId="21" dataDxfId="20">
  <autoFilter ref="B3:B4" xr:uid="{00000000-0009-0000-0100-000008000000}">
    <filterColumn colId="0" hiddenButton="1"/>
  </autoFilter>
  <tableColumns count="1">
    <tableColumn id="1" xr3:uid="{00000000-0010-0000-0100-000001000000}" name="SYNTHESE DE LA STRATEGIE IMMOBILIERE" dataDxfId="19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6" displayName="Tableau6" ref="B3:O7" headerRowDxfId="18" dataDxfId="17">
  <autoFilter ref="B3:O7" xr:uid="{00000000-0009-0000-0100-000006000000}"/>
  <tableColumns count="14">
    <tableColumn id="4" xr3:uid="{00000000-0010-0000-0200-000004000000}" name="INTITULE DE L'OPERATION" dataDxfId="16"/>
    <tableColumn id="15" xr3:uid="{00000000-0010-0000-0200-00000F000000}" name="CODE CHORUS BÂTIMENT" dataDxfId="15"/>
    <tableColumn id="14" xr3:uid="{00000000-0010-0000-0200-00000E000000}" name="LIBELLE BÂTIMENT" dataDxfId="14"/>
    <tableColumn id="16" xr3:uid="{00000000-0010-0000-0200-000010000000}" name="VILLE" dataDxfId="13"/>
    <tableColumn id="5" xr3:uid="{00000000-0010-0000-0200-000005000000}" name="DESCRIPTION DE L'OPERATION" dataDxfId="12"/>
    <tableColumn id="6" xr3:uid="{00000000-0010-0000-0200-000006000000}" name="AUGMENTATION OU REDUCTION DE SURFACES EN M² SUB" dataDxfId="11"/>
    <tableColumn id="7" xr3:uid="{00000000-0010-0000-0200-000007000000}" name="DEBUT" dataDxfId="10"/>
    <tableColumn id="8" xr3:uid="{00000000-0010-0000-0200-000008000000}" name="FIN" dataDxfId="9"/>
    <tableColumn id="9" xr3:uid="{00000000-0010-0000-0200-000009000000}" name="COÛT PREVISIONNEL HT" totalsRowFunction="sum" dataDxfId="8" totalsRowDxfId="7" dataCellStyle="Monétaire"/>
    <tableColumn id="12" xr3:uid="{00000000-0010-0000-0200-00000C000000}" name="COÛT PREVISIONNEL TDC" dataDxfId="6" totalsRowDxfId="5" dataCellStyle="Monétaire"/>
    <tableColumn id="1" xr3:uid="{00000000-0010-0000-0200-000001000000}" name="RECETTE EVENTUELLE TTC" dataDxfId="4" totalsRowDxfId="3" dataCellStyle="Monétaire"/>
    <tableColumn id="10" xr3:uid="{00000000-0010-0000-0200-00000A000000}" name="PARTENAIRES" dataDxfId="2"/>
    <tableColumn id="11" xr3:uid="{00000000-0010-0000-0200-00000B000000}" name="ETAT D'AVANCEMENT" dataDxfId="1"/>
    <tableColumn id="3" xr3:uid="{00000000-0010-0000-0200-000003000000}" name="COMMENTAIRE" dataDxfId="0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leau12" displayName="Tableau12" ref="B5:P12" headerRowDxfId="36">
  <autoFilter ref="B5:P12" xr:uid="{00000000-0009-0000-0100-00000C000000}">
    <filterColumn colId="0" hiddenButton="1"/>
    <filterColumn colId="4" hiddenButton="1"/>
    <filterColumn colId="5" hiddenButton="1"/>
    <filterColumn colId="7" hiddenButton="1"/>
    <filterColumn colId="8" hiddenButton="1"/>
    <filterColumn colId="12" hiddenButton="1"/>
    <filterColumn colId="14" hiddenButton="1"/>
  </autoFilter>
  <tableColumns count="15">
    <tableColumn id="1" xr3:uid="{00000000-0010-0000-0400-000001000000}" name="INTITULE DE L'OPERATION" totalsRowLabel="Total" dataDxfId="35"/>
    <tableColumn id="14" xr3:uid="{00000000-0010-0000-0400-00000E000000}" name="CODE CHORUS BÂTIMENT" dataDxfId="34"/>
    <tableColumn id="8" xr3:uid="{00000000-0010-0000-0400-000008000000}" name="LIBELLE BÂTIMENT"/>
    <tableColumn id="15" xr3:uid="{00000000-0010-0000-0400-00000F000000}" name="VILLE"/>
    <tableColumn id="2" xr3:uid="{00000000-0010-0000-0400-000002000000}" name=" OPERATION"/>
    <tableColumn id="3" xr3:uid="{00000000-0010-0000-0400-000003000000}" name="COÛT PREVISIONNEL HT" totalsRowFunction="sum" totalsRowDxfId="33" dataCellStyle="Monétaire"/>
    <tableColumn id="12" xr3:uid="{00000000-0010-0000-0400-00000C000000}" name="COÛT PREVISIONNEL TDC" dataDxfId="32" totalsRowDxfId="31" dataCellStyle="Monétaire"/>
    <tableColumn id="4" xr3:uid="{00000000-0010-0000-0400-000004000000}" name="CPER_x000a_ETAT" totalsRowFunction="sum" dataDxfId="30"/>
    <tableColumn id="5" xr3:uid="{00000000-0010-0000-0400-000005000000}" name="CPER_x000a_REGION" totalsRowFunction="sum" dataDxfId="29"/>
    <tableColumn id="7" xr3:uid="{00000000-0010-0000-0400-000007000000}" name="ETAT"/>
    <tableColumn id="6" xr3:uid="{00000000-0010-0000-0400-000006000000}" name="REGION"/>
    <tableColumn id="13" xr3:uid="{00000000-0010-0000-0400-00000D000000}" name="DEPARTEMENT"/>
    <tableColumn id="9" xr3:uid="{00000000-0010-0000-0400-000009000000}" name="METROPOLE / COMMUNE" totalsRowFunction="sum" dataDxfId="28"/>
    <tableColumn id="11" xr3:uid="{00000000-0010-0000-0400-00000B000000}" name="FINANCEMENTS PRIVES"/>
    <tableColumn id="10" xr3:uid="{00000000-0010-0000-0400-00000A000000}" name="FONDS PROPRES" totalsRowFunction="sum" dataDxfId="27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D11"/>
  <sheetViews>
    <sheetView showGridLines="0" topLeftCell="A3" workbookViewId="0">
      <selection activeCell="D8" sqref="D8"/>
    </sheetView>
  </sheetViews>
  <sheetFormatPr baseColWidth="10" defaultColWidth="11.44140625" defaultRowHeight="13.2" x14ac:dyDescent="0.25"/>
  <cols>
    <col min="2" max="2" width="42.6640625" customWidth="1"/>
    <col min="3" max="3" width="16.44140625" customWidth="1"/>
    <col min="4" max="4" width="45.77734375" customWidth="1"/>
  </cols>
  <sheetData>
    <row r="1" spans="2:4" ht="27.75" customHeight="1" x14ac:dyDescent="0.25">
      <c r="B1" s="47" t="s">
        <v>0</v>
      </c>
    </row>
    <row r="3" spans="2:4" x14ac:dyDescent="0.25">
      <c r="B3" s="7" t="s">
        <v>1</v>
      </c>
    </row>
    <row r="4" spans="2:4" ht="105.75" customHeight="1" x14ac:dyDescent="0.25">
      <c r="B4" s="48" t="s">
        <v>2</v>
      </c>
    </row>
    <row r="7" spans="2:4" s="5" customFormat="1" x14ac:dyDescent="0.25">
      <c r="B7" s="5" t="s">
        <v>3</v>
      </c>
      <c r="C7" s="5" t="s">
        <v>4</v>
      </c>
      <c r="D7" s="5" t="s">
        <v>5</v>
      </c>
    </row>
    <row r="8" spans="2:4" ht="79.2" x14ac:dyDescent="0.25">
      <c r="B8" s="49" t="s">
        <v>108</v>
      </c>
      <c r="C8" s="49" t="s">
        <v>6</v>
      </c>
      <c r="D8" s="50" t="s">
        <v>107</v>
      </c>
    </row>
    <row r="9" spans="2:4" ht="39.6" x14ac:dyDescent="0.25">
      <c r="B9" s="49" t="s">
        <v>109</v>
      </c>
      <c r="C9" s="49" t="s">
        <v>6</v>
      </c>
      <c r="D9" s="50" t="s">
        <v>111</v>
      </c>
    </row>
    <row r="10" spans="2:4" ht="52.8" x14ac:dyDescent="0.25">
      <c r="B10" s="49" t="s">
        <v>110</v>
      </c>
      <c r="C10" s="49" t="s">
        <v>6</v>
      </c>
      <c r="D10" s="50" t="s">
        <v>112</v>
      </c>
    </row>
    <row r="11" spans="2:4" ht="39.6" x14ac:dyDescent="0.25">
      <c r="B11" s="49" t="s">
        <v>8</v>
      </c>
      <c r="C11" s="49" t="s">
        <v>6</v>
      </c>
      <c r="D11" s="50" t="s">
        <v>113</v>
      </c>
    </row>
  </sheetData>
  <sheetProtection algorithmName="SHA-512" hashValue="bRlIWe439bcGyzPfZ49pabs4+tAB4oLriVCZ+C7Mker35m2x2oPBxwJhzbMfZxeDwDXZM1yMCWC4yvWKkfyAUA==" saltValue="xPxMW0Lc26lPpK2dQsGF6g==" spinCount="100000" sheet="1" objects="1" scenarios="1"/>
  <dataValidations count="1">
    <dataValidation type="list" allowBlank="1" showInputMessage="1" showErrorMessage="1" sqref="C8:C11" xr:uid="{00000000-0002-0000-0000-000000000000}">
      <formula1>OBJ</formula1>
    </dataValidation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B1:O7"/>
  <sheetViews>
    <sheetView showGridLines="0" workbookViewId="0">
      <selection activeCell="I20" sqref="I20"/>
    </sheetView>
  </sheetViews>
  <sheetFormatPr baseColWidth="10" defaultColWidth="11.44140625" defaultRowHeight="13.2" x14ac:dyDescent="0.25"/>
  <cols>
    <col min="1" max="1" width="4.77734375" customWidth="1"/>
    <col min="2" max="3" width="17.109375" customWidth="1"/>
    <col min="4" max="4" width="33" customWidth="1"/>
    <col min="5" max="5" width="22.109375" customWidth="1"/>
    <col min="6" max="6" width="19.33203125" customWidth="1"/>
    <col min="7" max="8" width="17.109375" customWidth="1"/>
    <col min="9" max="9" width="22.44140625" customWidth="1"/>
    <col min="10" max="11" width="23.44140625" customWidth="1"/>
    <col min="12" max="13" width="17.109375" customWidth="1"/>
    <col min="14" max="14" width="17.44140625" customWidth="1"/>
    <col min="15" max="15" width="18.44140625" customWidth="1"/>
  </cols>
  <sheetData>
    <row r="1" spans="2:15" ht="27.75" customHeight="1" x14ac:dyDescent="0.25">
      <c r="B1" s="47" t="s">
        <v>0</v>
      </c>
    </row>
    <row r="3" spans="2:15" s="2" customFormat="1" ht="53.4" thickBot="1" x14ac:dyDescent="0.3">
      <c r="B3" s="2" t="s">
        <v>9</v>
      </c>
      <c r="C3" s="46" t="s">
        <v>10</v>
      </c>
      <c r="D3" s="46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</row>
    <row r="4" spans="2:15" x14ac:dyDescent="0.25">
      <c r="B4" s="43" t="s">
        <v>23</v>
      </c>
      <c r="C4" s="43"/>
      <c r="D4" s="43" t="s">
        <v>24</v>
      </c>
      <c r="E4" s="43" t="s">
        <v>25</v>
      </c>
      <c r="F4" s="10" t="s">
        <v>26</v>
      </c>
      <c r="G4" s="118">
        <v>11121</v>
      </c>
      <c r="H4" s="118">
        <v>2025</v>
      </c>
      <c r="I4" s="118">
        <v>2029</v>
      </c>
      <c r="J4" s="53">
        <v>27227696</v>
      </c>
      <c r="K4" s="53">
        <v>32673235</v>
      </c>
      <c r="L4" s="21"/>
      <c r="M4" s="43" t="s">
        <v>27</v>
      </c>
      <c r="N4" s="2" t="s">
        <v>28</v>
      </c>
      <c r="O4" s="3"/>
    </row>
    <row r="5" spans="2:15" ht="26.4" x14ac:dyDescent="0.25">
      <c r="B5" s="43" t="s">
        <v>29</v>
      </c>
      <c r="C5" s="43"/>
      <c r="D5" s="43" t="s">
        <v>24</v>
      </c>
      <c r="E5" s="43" t="s">
        <v>25</v>
      </c>
      <c r="F5" s="43" t="s">
        <v>30</v>
      </c>
      <c r="G5" s="118">
        <v>627</v>
      </c>
      <c r="H5" s="118">
        <v>2025</v>
      </c>
      <c r="I5" s="118">
        <v>2029</v>
      </c>
      <c r="J5" s="53">
        <v>4422938</v>
      </c>
      <c r="K5" s="53">
        <v>5307525</v>
      </c>
      <c r="L5" s="21"/>
      <c r="M5" s="43" t="s">
        <v>31</v>
      </c>
      <c r="N5" s="2" t="s">
        <v>28</v>
      </c>
      <c r="O5" s="3"/>
    </row>
    <row r="6" spans="2:15" ht="66.599999999999994" thickBot="1" x14ac:dyDescent="0.3">
      <c r="B6" s="43" t="s">
        <v>32</v>
      </c>
      <c r="C6" s="10" t="s">
        <v>33</v>
      </c>
      <c r="D6" s="43" t="s">
        <v>34</v>
      </c>
      <c r="E6" s="43" t="s">
        <v>25</v>
      </c>
      <c r="F6" s="43" t="s">
        <v>35</v>
      </c>
      <c r="G6" s="43">
        <v>0</v>
      </c>
      <c r="H6" s="43">
        <v>2025</v>
      </c>
      <c r="I6" s="43">
        <v>2027</v>
      </c>
      <c r="J6" s="53">
        <v>6058432</v>
      </c>
      <c r="K6" s="53">
        <v>7240000</v>
      </c>
      <c r="L6" s="21"/>
      <c r="M6" s="43" t="s">
        <v>27</v>
      </c>
      <c r="N6" s="2" t="s">
        <v>28</v>
      </c>
      <c r="O6" s="3"/>
    </row>
    <row r="7" spans="2:15" ht="13.8" thickTop="1" x14ac:dyDescent="0.25">
      <c r="B7" s="54"/>
      <c r="C7" s="54"/>
      <c r="D7" s="54"/>
      <c r="E7" s="54"/>
      <c r="F7" s="55"/>
      <c r="G7" s="55"/>
      <c r="H7" s="55"/>
      <c r="I7" s="55"/>
      <c r="J7" s="56">
        <f>SUBTOTAL(9,J4:J6)</f>
        <v>37709066</v>
      </c>
      <c r="K7" s="56">
        <f>SUBTOTAL(9,K4:K6)</f>
        <v>45220760</v>
      </c>
      <c r="L7" s="52"/>
      <c r="M7" s="51"/>
      <c r="N7" s="45"/>
      <c r="O7" s="3"/>
    </row>
  </sheetData>
  <sheetProtection algorithmName="SHA-512" hashValue="80d96pfJzDYRIsHeOJBYpM3QZOsgCSL79kRhUaiEiq4I3oFxQcog2hla4CWewakVtKvZhzmKgQZN/S1lgPsUYw==" saltValue="ShVr3/fBE5e6hwAd7jCJt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B1:T96"/>
  <sheetViews>
    <sheetView showGridLines="0" workbookViewId="0">
      <pane xSplit="8" ySplit="4" topLeftCell="I5" activePane="bottomRight" state="frozen"/>
      <selection pane="topRight"/>
      <selection pane="bottomLeft"/>
      <selection pane="bottomRight" activeCell="F69" sqref="F69"/>
    </sheetView>
  </sheetViews>
  <sheetFormatPr baseColWidth="10" defaultColWidth="11.44140625" defaultRowHeight="12.75" customHeight="1" x14ac:dyDescent="0.25"/>
  <cols>
    <col min="1" max="1" width="3" customWidth="1"/>
    <col min="2" max="2" width="11.44140625" style="5"/>
    <col min="3" max="3" width="33.77734375" customWidth="1"/>
    <col min="4" max="4" width="11.109375" customWidth="1"/>
    <col min="5" max="5" width="21.44140625" customWidth="1"/>
    <col min="7" max="7" width="10" style="5" customWidth="1"/>
    <col min="8" max="8" width="37" customWidth="1"/>
    <col min="9" max="9" width="11.44140625" style="5" customWidth="1"/>
    <col min="10" max="10" width="8.44140625" style="5" customWidth="1"/>
    <col min="11" max="11" width="7.44140625" style="5" customWidth="1"/>
    <col min="12" max="12" width="11.44140625" style="5"/>
    <col min="13" max="13" width="9.44140625" style="5" customWidth="1"/>
    <col min="17" max="17" width="14.44140625" customWidth="1"/>
    <col min="18" max="18" width="14.77734375" customWidth="1"/>
    <col min="19" max="19" width="17" customWidth="1"/>
    <col min="20" max="20" width="34" customWidth="1"/>
  </cols>
  <sheetData>
    <row r="1" spans="2:20" ht="16.5" customHeight="1" x14ac:dyDescent="0.3">
      <c r="B1" s="85"/>
      <c r="C1" s="67" t="s">
        <v>0</v>
      </c>
      <c r="D1" s="68"/>
      <c r="E1" s="66"/>
      <c r="F1" s="66"/>
      <c r="G1" s="85"/>
      <c r="H1" s="66"/>
      <c r="I1" s="85"/>
      <c r="J1" s="85"/>
      <c r="K1" s="105"/>
      <c r="L1" s="85"/>
      <c r="M1" s="85"/>
      <c r="N1" s="66"/>
      <c r="O1" s="66"/>
      <c r="P1" s="66"/>
      <c r="Q1" s="66"/>
      <c r="R1" s="71"/>
      <c r="S1" s="66"/>
      <c r="T1" s="66"/>
    </row>
    <row r="2" spans="2:20" ht="13.05" customHeight="1" x14ac:dyDescent="0.3">
      <c r="B2" s="86"/>
      <c r="C2" s="69" t="s">
        <v>36</v>
      </c>
      <c r="D2" s="70"/>
      <c r="E2" s="69"/>
      <c r="F2" s="69"/>
      <c r="G2" s="86"/>
      <c r="H2" s="69"/>
      <c r="I2" s="86"/>
      <c r="J2" s="86"/>
      <c r="K2" s="106"/>
      <c r="L2" s="85"/>
      <c r="M2" s="85"/>
      <c r="N2" s="66"/>
      <c r="O2" s="66"/>
      <c r="P2" s="66"/>
      <c r="Q2" s="111"/>
      <c r="R2" s="111"/>
      <c r="S2" s="66"/>
      <c r="T2" s="66"/>
    </row>
    <row r="3" spans="2:20" ht="16.05" customHeight="1" x14ac:dyDescent="0.3">
      <c r="B3" s="86"/>
      <c r="C3" s="69"/>
      <c r="D3" s="70"/>
      <c r="E3" s="69"/>
      <c r="F3" s="69"/>
      <c r="G3" s="86"/>
      <c r="H3" s="69"/>
      <c r="I3" s="119" t="s">
        <v>37</v>
      </c>
      <c r="J3" s="120"/>
      <c r="K3" s="120"/>
      <c r="L3" s="120"/>
      <c r="M3" s="121"/>
      <c r="N3" s="71"/>
      <c r="O3" s="66"/>
      <c r="P3" s="66"/>
      <c r="Q3" s="66"/>
      <c r="R3" s="71"/>
      <c r="S3" s="66"/>
      <c r="T3" s="66"/>
    </row>
    <row r="4" spans="2:20" s="117" customFormat="1" ht="69" x14ac:dyDescent="0.25">
      <c r="B4" s="112" t="s">
        <v>38</v>
      </c>
      <c r="C4" s="113" t="s">
        <v>9</v>
      </c>
      <c r="D4" s="114" t="s">
        <v>10</v>
      </c>
      <c r="E4" s="114" t="s">
        <v>39</v>
      </c>
      <c r="F4" s="114" t="s">
        <v>12</v>
      </c>
      <c r="G4" s="112" t="s">
        <v>40</v>
      </c>
      <c r="H4" s="114" t="s">
        <v>41</v>
      </c>
      <c r="I4" s="115" t="s">
        <v>42</v>
      </c>
      <c r="J4" s="115" t="s">
        <v>43</v>
      </c>
      <c r="K4" s="115" t="s">
        <v>44</v>
      </c>
      <c r="L4" s="115" t="s">
        <v>45</v>
      </c>
      <c r="M4" s="115" t="s">
        <v>46</v>
      </c>
      <c r="N4" s="116" t="s">
        <v>15</v>
      </c>
      <c r="O4" s="116" t="s">
        <v>16</v>
      </c>
      <c r="P4" s="114" t="s">
        <v>17</v>
      </c>
      <c r="Q4" s="112" t="s">
        <v>47</v>
      </c>
      <c r="R4" s="112" t="s">
        <v>48</v>
      </c>
      <c r="S4" s="114" t="s">
        <v>21</v>
      </c>
      <c r="T4" s="116" t="s">
        <v>22</v>
      </c>
    </row>
    <row r="5" spans="2:20" s="1" customFormat="1" ht="14.4" x14ac:dyDescent="0.3">
      <c r="B5" s="87">
        <v>1</v>
      </c>
      <c r="C5" s="72" t="s">
        <v>49</v>
      </c>
      <c r="D5" s="72"/>
      <c r="E5" s="72" t="s">
        <v>50</v>
      </c>
      <c r="F5" s="72" t="s">
        <v>51</v>
      </c>
      <c r="G5" s="87" t="s">
        <v>52</v>
      </c>
      <c r="H5" s="72" t="s">
        <v>53</v>
      </c>
      <c r="I5" s="87" t="s">
        <v>54</v>
      </c>
      <c r="J5" s="87"/>
      <c r="K5" s="87"/>
      <c r="L5" s="87"/>
      <c r="M5" s="107"/>
      <c r="N5" s="80">
        <v>45658</v>
      </c>
      <c r="O5" s="80">
        <v>47848</v>
      </c>
      <c r="P5" s="61"/>
      <c r="Q5" s="63">
        <v>6355302</v>
      </c>
      <c r="R5" s="61"/>
      <c r="S5" s="72"/>
      <c r="T5" s="72"/>
    </row>
    <row r="6" spans="2:20" ht="14.4" x14ac:dyDescent="0.3">
      <c r="B6" s="88">
        <v>1</v>
      </c>
      <c r="C6" s="73" t="s">
        <v>49</v>
      </c>
      <c r="D6" s="73"/>
      <c r="E6" s="73" t="s">
        <v>55</v>
      </c>
      <c r="F6" s="73" t="s">
        <v>51</v>
      </c>
      <c r="G6" s="93" t="s">
        <v>52</v>
      </c>
      <c r="H6" s="73" t="s">
        <v>53</v>
      </c>
      <c r="I6" s="93" t="s">
        <v>54</v>
      </c>
      <c r="J6" s="93"/>
      <c r="K6" s="93"/>
      <c r="L6" s="93"/>
      <c r="M6" s="96"/>
      <c r="N6" s="81">
        <v>45658</v>
      </c>
      <c r="O6" s="81">
        <v>47848</v>
      </c>
      <c r="P6" s="62"/>
      <c r="Q6" s="64">
        <v>790283</v>
      </c>
      <c r="R6" s="62"/>
      <c r="S6" s="73"/>
      <c r="T6" s="73"/>
    </row>
    <row r="7" spans="2:20" ht="14.4" x14ac:dyDescent="0.3">
      <c r="B7" s="89">
        <v>1</v>
      </c>
      <c r="C7" s="72" t="s">
        <v>49</v>
      </c>
      <c r="D7" s="72"/>
      <c r="E7" s="72" t="s">
        <v>56</v>
      </c>
      <c r="F7" s="72" t="s">
        <v>51</v>
      </c>
      <c r="G7" s="87" t="s">
        <v>52</v>
      </c>
      <c r="H7" s="72" t="s">
        <v>53</v>
      </c>
      <c r="I7" s="87" t="s">
        <v>54</v>
      </c>
      <c r="J7" s="87"/>
      <c r="K7" s="87"/>
      <c r="L7" s="87"/>
      <c r="M7" s="107"/>
      <c r="N7" s="80">
        <v>45658</v>
      </c>
      <c r="O7" s="80">
        <v>47848</v>
      </c>
      <c r="P7" s="61"/>
      <c r="Q7" s="63">
        <v>138000</v>
      </c>
      <c r="R7" s="61"/>
      <c r="S7" s="72"/>
      <c r="T7" s="72"/>
    </row>
    <row r="8" spans="2:20" ht="14.4" x14ac:dyDescent="0.3">
      <c r="B8" s="88">
        <v>1</v>
      </c>
      <c r="C8" s="73" t="s">
        <v>49</v>
      </c>
      <c r="D8" s="73"/>
      <c r="E8" s="74" t="s">
        <v>57</v>
      </c>
      <c r="F8" s="73" t="s">
        <v>51</v>
      </c>
      <c r="G8" s="93" t="s">
        <v>52</v>
      </c>
      <c r="H8" s="73" t="s">
        <v>53</v>
      </c>
      <c r="I8" s="93" t="s">
        <v>54</v>
      </c>
      <c r="J8" s="93"/>
      <c r="K8" s="93"/>
      <c r="L8" s="93"/>
      <c r="M8" s="96"/>
      <c r="N8" s="81">
        <v>45658</v>
      </c>
      <c r="O8" s="81">
        <v>47848</v>
      </c>
      <c r="P8" s="62"/>
      <c r="Q8" s="64">
        <v>96300</v>
      </c>
      <c r="R8" s="62"/>
      <c r="S8" s="73"/>
      <c r="T8" s="73"/>
    </row>
    <row r="9" spans="2:20" ht="14.4" x14ac:dyDescent="0.3">
      <c r="B9" s="89">
        <v>1</v>
      </c>
      <c r="C9" s="72" t="s">
        <v>49</v>
      </c>
      <c r="D9" s="72"/>
      <c r="E9" s="75" t="s">
        <v>58</v>
      </c>
      <c r="F9" s="72" t="s">
        <v>51</v>
      </c>
      <c r="G9" s="87" t="s">
        <v>52</v>
      </c>
      <c r="H9" s="72" t="s">
        <v>53</v>
      </c>
      <c r="I9" s="87" t="s">
        <v>54</v>
      </c>
      <c r="J9" s="87"/>
      <c r="K9" s="87"/>
      <c r="L9" s="87"/>
      <c r="M9" s="107"/>
      <c r="N9" s="80">
        <v>45658</v>
      </c>
      <c r="O9" s="80">
        <v>47848</v>
      </c>
      <c r="P9" s="61"/>
      <c r="Q9" s="63">
        <v>4250400</v>
      </c>
      <c r="R9" s="61"/>
      <c r="S9" s="72"/>
      <c r="T9" s="72"/>
    </row>
    <row r="10" spans="2:20" ht="14.4" x14ac:dyDescent="0.3">
      <c r="B10" s="88">
        <v>1</v>
      </c>
      <c r="C10" s="73" t="s">
        <v>49</v>
      </c>
      <c r="D10" s="73"/>
      <c r="E10" s="74" t="s">
        <v>59</v>
      </c>
      <c r="F10" s="73" t="s">
        <v>51</v>
      </c>
      <c r="G10" s="93" t="s">
        <v>52</v>
      </c>
      <c r="H10" s="73" t="s">
        <v>53</v>
      </c>
      <c r="I10" s="93" t="s">
        <v>54</v>
      </c>
      <c r="J10" s="93"/>
      <c r="K10" s="93"/>
      <c r="L10" s="93"/>
      <c r="M10" s="96"/>
      <c r="N10" s="81">
        <v>45658</v>
      </c>
      <c r="O10" s="81">
        <v>47848</v>
      </c>
      <c r="P10" s="62"/>
      <c r="Q10" s="64">
        <v>15000</v>
      </c>
      <c r="R10" s="82"/>
      <c r="S10" s="73"/>
      <c r="T10" s="73"/>
    </row>
    <row r="11" spans="2:20" ht="14.4" x14ac:dyDescent="0.3">
      <c r="B11" s="89">
        <v>1</v>
      </c>
      <c r="C11" s="72" t="s">
        <v>49</v>
      </c>
      <c r="D11" s="72"/>
      <c r="E11" s="72" t="s">
        <v>24</v>
      </c>
      <c r="F11" s="72" t="s">
        <v>51</v>
      </c>
      <c r="G11" s="87" t="s">
        <v>52</v>
      </c>
      <c r="H11" s="72" t="s">
        <v>53</v>
      </c>
      <c r="I11" s="87" t="s">
        <v>54</v>
      </c>
      <c r="J11" s="87"/>
      <c r="K11" s="87"/>
      <c r="L11" s="87"/>
      <c r="M11" s="107"/>
      <c r="N11" s="80">
        <v>45658</v>
      </c>
      <c r="O11" s="80">
        <v>47848</v>
      </c>
      <c r="P11" s="61"/>
      <c r="Q11" s="63">
        <v>2704200</v>
      </c>
      <c r="R11" s="83">
        <v>1352000</v>
      </c>
      <c r="S11" s="72"/>
      <c r="T11" s="72"/>
    </row>
    <row r="12" spans="2:20" ht="14.4" x14ac:dyDescent="0.3">
      <c r="B12" s="88">
        <v>1</v>
      </c>
      <c r="C12" s="73" t="s">
        <v>49</v>
      </c>
      <c r="D12" s="73"/>
      <c r="E12" s="73" t="s">
        <v>60</v>
      </c>
      <c r="F12" s="73" t="s">
        <v>61</v>
      </c>
      <c r="G12" s="93" t="s">
        <v>52</v>
      </c>
      <c r="H12" s="73" t="s">
        <v>53</v>
      </c>
      <c r="I12" s="93" t="s">
        <v>54</v>
      </c>
      <c r="J12" s="93"/>
      <c r="K12" s="93"/>
      <c r="L12" s="93"/>
      <c r="M12" s="96"/>
      <c r="N12" s="81">
        <v>45658</v>
      </c>
      <c r="O12" s="81">
        <v>47848</v>
      </c>
      <c r="P12" s="62"/>
      <c r="Q12" s="64">
        <v>1306935</v>
      </c>
      <c r="R12" s="84">
        <v>653500</v>
      </c>
      <c r="S12" s="73"/>
      <c r="T12" s="76"/>
    </row>
    <row r="13" spans="2:20" ht="14.4" x14ac:dyDescent="0.3">
      <c r="B13" s="89">
        <v>1</v>
      </c>
      <c r="C13" s="72" t="s">
        <v>49</v>
      </c>
      <c r="D13" s="72"/>
      <c r="E13" s="72" t="s">
        <v>50</v>
      </c>
      <c r="F13" s="72" t="s">
        <v>51</v>
      </c>
      <c r="G13" s="87" t="s">
        <v>62</v>
      </c>
      <c r="H13" s="72" t="s">
        <v>63</v>
      </c>
      <c r="I13" s="87" t="s">
        <v>64</v>
      </c>
      <c r="J13" s="87"/>
      <c r="K13" s="87"/>
      <c r="L13" s="87" t="s">
        <v>54</v>
      </c>
      <c r="M13" s="87"/>
      <c r="N13" s="80">
        <v>45658</v>
      </c>
      <c r="O13" s="80">
        <v>47848</v>
      </c>
      <c r="P13" s="61"/>
      <c r="Q13" s="63">
        <v>225000</v>
      </c>
      <c r="R13" s="83">
        <v>225000</v>
      </c>
      <c r="S13" s="72"/>
      <c r="T13" s="72"/>
    </row>
    <row r="14" spans="2:20" ht="14.4" x14ac:dyDescent="0.3">
      <c r="B14" s="88">
        <v>1</v>
      </c>
      <c r="C14" s="73" t="s">
        <v>49</v>
      </c>
      <c r="D14" s="73"/>
      <c r="E14" s="74" t="s">
        <v>57</v>
      </c>
      <c r="F14" s="73" t="s">
        <v>51</v>
      </c>
      <c r="G14" s="93" t="s">
        <v>62</v>
      </c>
      <c r="H14" s="73" t="s">
        <v>63</v>
      </c>
      <c r="I14" s="93" t="s">
        <v>64</v>
      </c>
      <c r="J14" s="93"/>
      <c r="K14" s="93"/>
      <c r="L14" s="93" t="s">
        <v>54</v>
      </c>
      <c r="M14" s="93"/>
      <c r="N14" s="81">
        <v>45658</v>
      </c>
      <c r="O14" s="81">
        <v>47848</v>
      </c>
      <c r="P14" s="62"/>
      <c r="Q14" s="64">
        <v>45000</v>
      </c>
      <c r="R14" s="64">
        <v>45000</v>
      </c>
      <c r="S14" s="73"/>
      <c r="T14" s="73"/>
    </row>
    <row r="15" spans="2:20" ht="14.4" x14ac:dyDescent="0.3">
      <c r="B15" s="89">
        <v>1</v>
      </c>
      <c r="C15" s="72" t="s">
        <v>49</v>
      </c>
      <c r="D15" s="72"/>
      <c r="E15" s="72" t="s">
        <v>50</v>
      </c>
      <c r="F15" s="72" t="s">
        <v>51</v>
      </c>
      <c r="G15" s="87" t="s">
        <v>65</v>
      </c>
      <c r="H15" s="72" t="s">
        <v>66</v>
      </c>
      <c r="I15" s="87" t="s">
        <v>64</v>
      </c>
      <c r="J15" s="87"/>
      <c r="K15" s="87"/>
      <c r="L15" s="87" t="s">
        <v>54</v>
      </c>
      <c r="M15" s="107"/>
      <c r="N15" s="80">
        <v>45658</v>
      </c>
      <c r="O15" s="80">
        <v>47848</v>
      </c>
      <c r="P15" s="61"/>
      <c r="Q15" s="63">
        <v>150000</v>
      </c>
      <c r="R15" s="63">
        <v>150000</v>
      </c>
      <c r="S15" s="72"/>
      <c r="T15" s="72"/>
    </row>
    <row r="16" spans="2:20" ht="14.4" x14ac:dyDescent="0.3">
      <c r="B16" s="88">
        <v>1</v>
      </c>
      <c r="C16" s="73" t="s">
        <v>49</v>
      </c>
      <c r="D16" s="73"/>
      <c r="E16" s="73" t="s">
        <v>55</v>
      </c>
      <c r="F16" s="73" t="s">
        <v>51</v>
      </c>
      <c r="G16" s="93" t="s">
        <v>65</v>
      </c>
      <c r="H16" s="73" t="s">
        <v>66</v>
      </c>
      <c r="I16" s="93" t="s">
        <v>64</v>
      </c>
      <c r="J16" s="93"/>
      <c r="K16" s="93"/>
      <c r="L16" s="93" t="s">
        <v>54</v>
      </c>
      <c r="M16" s="96"/>
      <c r="N16" s="81">
        <v>45658</v>
      </c>
      <c r="O16" s="81">
        <v>47848</v>
      </c>
      <c r="P16" s="62"/>
      <c r="Q16" s="64">
        <v>97500</v>
      </c>
      <c r="R16" s="64">
        <v>97500</v>
      </c>
      <c r="S16" s="73"/>
      <c r="T16" s="73"/>
    </row>
    <row r="17" spans="2:20" ht="14.4" x14ac:dyDescent="0.3">
      <c r="B17" s="89">
        <v>1</v>
      </c>
      <c r="C17" s="72" t="s">
        <v>49</v>
      </c>
      <c r="D17" s="72"/>
      <c r="E17" s="75" t="s">
        <v>57</v>
      </c>
      <c r="F17" s="72" t="s">
        <v>51</v>
      </c>
      <c r="G17" s="87" t="s">
        <v>65</v>
      </c>
      <c r="H17" s="72" t="s">
        <v>66</v>
      </c>
      <c r="I17" s="87" t="s">
        <v>64</v>
      </c>
      <c r="J17" s="87"/>
      <c r="K17" s="87"/>
      <c r="L17" s="87" t="s">
        <v>54</v>
      </c>
      <c r="M17" s="107"/>
      <c r="N17" s="80">
        <v>45658</v>
      </c>
      <c r="O17" s="80">
        <v>47848</v>
      </c>
      <c r="P17" s="61"/>
      <c r="Q17" s="63">
        <v>52500</v>
      </c>
      <c r="R17" s="63">
        <v>52500</v>
      </c>
      <c r="S17" s="72"/>
      <c r="T17" s="72"/>
    </row>
    <row r="18" spans="2:20" ht="14.4" x14ac:dyDescent="0.3">
      <c r="B18" s="88">
        <v>1</v>
      </c>
      <c r="C18" s="73" t="s">
        <v>49</v>
      </c>
      <c r="D18" s="73"/>
      <c r="E18" s="74" t="s">
        <v>59</v>
      </c>
      <c r="F18" s="73" t="s">
        <v>51</v>
      </c>
      <c r="G18" s="93" t="s">
        <v>65</v>
      </c>
      <c r="H18" s="73" t="s">
        <v>66</v>
      </c>
      <c r="I18" s="93" t="s">
        <v>64</v>
      </c>
      <c r="J18" s="93"/>
      <c r="K18" s="93"/>
      <c r="L18" s="93" t="s">
        <v>54</v>
      </c>
      <c r="M18" s="96"/>
      <c r="N18" s="81">
        <v>45658</v>
      </c>
      <c r="O18" s="81">
        <v>47848</v>
      </c>
      <c r="P18" s="62"/>
      <c r="Q18" s="64">
        <v>3750</v>
      </c>
      <c r="R18" s="62"/>
      <c r="S18" s="73"/>
      <c r="T18" s="73"/>
    </row>
    <row r="19" spans="2:20" ht="14.4" x14ac:dyDescent="0.3">
      <c r="B19" s="89">
        <v>1</v>
      </c>
      <c r="C19" s="72" t="s">
        <v>49</v>
      </c>
      <c r="D19" s="72"/>
      <c r="E19" s="72" t="s">
        <v>24</v>
      </c>
      <c r="F19" s="72" t="s">
        <v>51</v>
      </c>
      <c r="G19" s="87" t="s">
        <v>65</v>
      </c>
      <c r="H19" s="72" t="s">
        <v>66</v>
      </c>
      <c r="I19" s="87" t="s">
        <v>64</v>
      </c>
      <c r="J19" s="87"/>
      <c r="K19" s="87"/>
      <c r="L19" s="87" t="s">
        <v>54</v>
      </c>
      <c r="M19" s="107"/>
      <c r="N19" s="80">
        <v>45658</v>
      </c>
      <c r="O19" s="80">
        <v>47848</v>
      </c>
      <c r="P19" s="61"/>
      <c r="Q19" s="63">
        <v>51750</v>
      </c>
      <c r="R19" s="63">
        <v>52000</v>
      </c>
      <c r="S19" s="72"/>
      <c r="T19" s="72"/>
    </row>
    <row r="20" spans="2:20" ht="14.4" x14ac:dyDescent="0.3">
      <c r="B20" s="88">
        <v>1</v>
      </c>
      <c r="C20" s="73" t="s">
        <v>49</v>
      </c>
      <c r="D20" s="73"/>
      <c r="E20" s="73" t="s">
        <v>60</v>
      </c>
      <c r="F20" s="73" t="s">
        <v>61</v>
      </c>
      <c r="G20" s="93" t="s">
        <v>65</v>
      </c>
      <c r="H20" s="73" t="s">
        <v>66</v>
      </c>
      <c r="I20" s="93" t="s">
        <v>64</v>
      </c>
      <c r="J20" s="93"/>
      <c r="K20" s="93"/>
      <c r="L20" s="93" t="s">
        <v>54</v>
      </c>
      <c r="M20" s="96"/>
      <c r="N20" s="81">
        <v>45658</v>
      </c>
      <c r="O20" s="81">
        <v>47848</v>
      </c>
      <c r="P20" s="62"/>
      <c r="Q20" s="64">
        <v>22500</v>
      </c>
      <c r="R20" s="62"/>
      <c r="S20" s="73"/>
      <c r="T20" s="73"/>
    </row>
    <row r="21" spans="2:20" ht="14.4" x14ac:dyDescent="0.3">
      <c r="B21" s="89">
        <v>1</v>
      </c>
      <c r="C21" s="72" t="s">
        <v>49</v>
      </c>
      <c r="D21" s="72"/>
      <c r="E21" s="72" t="s">
        <v>55</v>
      </c>
      <c r="F21" s="72" t="s">
        <v>51</v>
      </c>
      <c r="G21" s="87" t="s">
        <v>67</v>
      </c>
      <c r="H21" s="72" t="s">
        <v>68</v>
      </c>
      <c r="I21" s="87" t="s">
        <v>64</v>
      </c>
      <c r="J21" s="87"/>
      <c r="K21" s="87"/>
      <c r="L21" s="87" t="s">
        <v>54</v>
      </c>
      <c r="M21" s="87" t="s">
        <v>54</v>
      </c>
      <c r="N21" s="80">
        <v>45658</v>
      </c>
      <c r="O21" s="80">
        <v>47848</v>
      </c>
      <c r="P21" s="61"/>
      <c r="Q21" s="63">
        <v>375000</v>
      </c>
      <c r="R21" s="63">
        <v>375000</v>
      </c>
      <c r="S21" s="72"/>
      <c r="T21" s="72"/>
    </row>
    <row r="22" spans="2:20" ht="14.4" x14ac:dyDescent="0.3">
      <c r="B22" s="88">
        <v>1</v>
      </c>
      <c r="C22" s="73" t="s">
        <v>49</v>
      </c>
      <c r="D22" s="73"/>
      <c r="E22" s="74" t="s">
        <v>58</v>
      </c>
      <c r="F22" s="73" t="s">
        <v>51</v>
      </c>
      <c r="G22" s="93" t="s">
        <v>67</v>
      </c>
      <c r="H22" s="73" t="s">
        <v>68</v>
      </c>
      <c r="I22" s="93" t="s">
        <v>64</v>
      </c>
      <c r="J22" s="93"/>
      <c r="K22" s="93"/>
      <c r="L22" s="93" t="s">
        <v>54</v>
      </c>
      <c r="M22" s="93" t="s">
        <v>54</v>
      </c>
      <c r="N22" s="81">
        <v>45658</v>
      </c>
      <c r="O22" s="81">
        <v>47848</v>
      </c>
      <c r="P22" s="62"/>
      <c r="Q22" s="64">
        <v>52500</v>
      </c>
      <c r="R22" s="64">
        <v>52500</v>
      </c>
      <c r="S22" s="73"/>
      <c r="T22" s="73"/>
    </row>
    <row r="23" spans="2:20" ht="14.4" x14ac:dyDescent="0.3">
      <c r="B23" s="89">
        <v>1</v>
      </c>
      <c r="C23" s="72" t="s">
        <v>49</v>
      </c>
      <c r="D23" s="72"/>
      <c r="E23" s="75" t="s">
        <v>59</v>
      </c>
      <c r="F23" s="72" t="s">
        <v>51</v>
      </c>
      <c r="G23" s="87" t="s">
        <v>67</v>
      </c>
      <c r="H23" s="72" t="s">
        <v>68</v>
      </c>
      <c r="I23" s="87" t="s">
        <v>64</v>
      </c>
      <c r="J23" s="87"/>
      <c r="K23" s="87"/>
      <c r="L23" s="87" t="s">
        <v>54</v>
      </c>
      <c r="M23" s="87" t="s">
        <v>54</v>
      </c>
      <c r="N23" s="80">
        <v>45658</v>
      </c>
      <c r="O23" s="80">
        <v>47848</v>
      </c>
      <c r="P23" s="61"/>
      <c r="Q23" s="63">
        <v>1500</v>
      </c>
      <c r="R23" s="61"/>
      <c r="S23" s="72"/>
      <c r="T23" s="72"/>
    </row>
    <row r="24" spans="2:20" ht="14.4" x14ac:dyDescent="0.3">
      <c r="B24" s="88">
        <v>1</v>
      </c>
      <c r="C24" s="73" t="s">
        <v>49</v>
      </c>
      <c r="D24" s="73"/>
      <c r="E24" s="73" t="s">
        <v>60</v>
      </c>
      <c r="F24" s="73" t="s">
        <v>61</v>
      </c>
      <c r="G24" s="93" t="s">
        <v>67</v>
      </c>
      <c r="H24" s="73" t="s">
        <v>68</v>
      </c>
      <c r="I24" s="93" t="s">
        <v>64</v>
      </c>
      <c r="J24" s="93"/>
      <c r="K24" s="93"/>
      <c r="L24" s="93" t="s">
        <v>54</v>
      </c>
      <c r="M24" s="93" t="s">
        <v>54</v>
      </c>
      <c r="N24" s="81">
        <v>45658</v>
      </c>
      <c r="O24" s="81">
        <v>47848</v>
      </c>
      <c r="P24" s="62"/>
      <c r="Q24" s="64">
        <v>225000</v>
      </c>
      <c r="R24" s="64">
        <v>225000</v>
      </c>
      <c r="S24" s="73"/>
      <c r="T24" s="73"/>
    </row>
    <row r="25" spans="2:20" ht="14.4" x14ac:dyDescent="0.3">
      <c r="B25" s="89">
        <v>1</v>
      </c>
      <c r="C25" s="72" t="s">
        <v>49</v>
      </c>
      <c r="D25" s="72"/>
      <c r="E25" s="72" t="s">
        <v>50</v>
      </c>
      <c r="F25" s="72" t="s">
        <v>51</v>
      </c>
      <c r="G25" s="87" t="s">
        <v>69</v>
      </c>
      <c r="H25" s="72" t="s">
        <v>70</v>
      </c>
      <c r="I25" s="87" t="s">
        <v>64</v>
      </c>
      <c r="J25" s="87"/>
      <c r="K25" s="87" t="s">
        <v>54</v>
      </c>
      <c r="L25" s="87"/>
      <c r="M25" s="107"/>
      <c r="N25" s="80">
        <v>45658</v>
      </c>
      <c r="O25" s="80">
        <v>47848</v>
      </c>
      <c r="P25" s="61"/>
      <c r="Q25" s="63">
        <v>892500</v>
      </c>
      <c r="R25" s="63">
        <v>892500</v>
      </c>
      <c r="S25" s="72"/>
      <c r="T25" s="72"/>
    </row>
    <row r="26" spans="2:20" ht="14.4" x14ac:dyDescent="0.3">
      <c r="B26" s="88">
        <v>1</v>
      </c>
      <c r="C26" s="73" t="s">
        <v>49</v>
      </c>
      <c r="D26" s="73"/>
      <c r="E26" s="73" t="s">
        <v>55</v>
      </c>
      <c r="F26" s="73" t="s">
        <v>51</v>
      </c>
      <c r="G26" s="93" t="s">
        <v>69</v>
      </c>
      <c r="H26" s="73" t="s">
        <v>70</v>
      </c>
      <c r="I26" s="93" t="s">
        <v>64</v>
      </c>
      <c r="J26" s="93"/>
      <c r="K26" s="93" t="s">
        <v>54</v>
      </c>
      <c r="L26" s="93"/>
      <c r="M26" s="96"/>
      <c r="N26" s="81">
        <v>45658</v>
      </c>
      <c r="O26" s="81">
        <v>47848</v>
      </c>
      <c r="P26" s="62"/>
      <c r="Q26" s="64">
        <v>336000</v>
      </c>
      <c r="R26" s="64">
        <v>336000</v>
      </c>
      <c r="S26" s="73"/>
      <c r="T26" s="73"/>
    </row>
    <row r="27" spans="2:20" ht="14.4" x14ac:dyDescent="0.3">
      <c r="B27" s="89">
        <v>1</v>
      </c>
      <c r="C27" s="72" t="s">
        <v>49</v>
      </c>
      <c r="D27" s="72"/>
      <c r="E27" s="72" t="s">
        <v>56</v>
      </c>
      <c r="F27" s="72" t="s">
        <v>51</v>
      </c>
      <c r="G27" s="87" t="s">
        <v>69</v>
      </c>
      <c r="H27" s="72" t="s">
        <v>70</v>
      </c>
      <c r="I27" s="87" t="s">
        <v>64</v>
      </c>
      <c r="J27" s="87"/>
      <c r="K27" s="87" t="s">
        <v>54</v>
      </c>
      <c r="L27" s="87"/>
      <c r="M27" s="107"/>
      <c r="N27" s="80">
        <v>45658</v>
      </c>
      <c r="O27" s="80">
        <v>47848</v>
      </c>
      <c r="P27" s="61"/>
      <c r="Q27" s="63">
        <v>58500</v>
      </c>
      <c r="R27" s="63">
        <v>58500</v>
      </c>
      <c r="S27" s="72"/>
      <c r="T27" s="72"/>
    </row>
    <row r="28" spans="2:20" ht="14.4" x14ac:dyDescent="0.3">
      <c r="B28" s="88">
        <v>1</v>
      </c>
      <c r="C28" s="73" t="s">
        <v>49</v>
      </c>
      <c r="D28" s="73"/>
      <c r="E28" s="74" t="s">
        <v>58</v>
      </c>
      <c r="F28" s="73" t="s">
        <v>51</v>
      </c>
      <c r="G28" s="93" t="s">
        <v>69</v>
      </c>
      <c r="H28" s="73" t="s">
        <v>70</v>
      </c>
      <c r="I28" s="93" t="s">
        <v>64</v>
      </c>
      <c r="J28" s="93"/>
      <c r="K28" s="93" t="s">
        <v>54</v>
      </c>
      <c r="L28" s="93"/>
      <c r="M28" s="96"/>
      <c r="N28" s="81">
        <v>45658</v>
      </c>
      <c r="O28" s="81">
        <v>47848</v>
      </c>
      <c r="P28" s="62"/>
      <c r="Q28" s="64">
        <v>2289123</v>
      </c>
      <c r="R28" s="84">
        <v>763000</v>
      </c>
      <c r="S28" s="73"/>
      <c r="T28" s="73"/>
    </row>
    <row r="29" spans="2:20" ht="14.4" x14ac:dyDescent="0.3">
      <c r="B29" s="89">
        <v>1</v>
      </c>
      <c r="C29" s="72" t="s">
        <v>49</v>
      </c>
      <c r="D29" s="72"/>
      <c r="E29" s="75" t="s">
        <v>59</v>
      </c>
      <c r="F29" s="72" t="s">
        <v>51</v>
      </c>
      <c r="G29" s="87" t="s">
        <v>69</v>
      </c>
      <c r="H29" s="72" t="s">
        <v>70</v>
      </c>
      <c r="I29" s="87" t="s">
        <v>64</v>
      </c>
      <c r="J29" s="87"/>
      <c r="K29" s="87" t="s">
        <v>54</v>
      </c>
      <c r="L29" s="87"/>
      <c r="M29" s="107"/>
      <c r="N29" s="80">
        <v>45658</v>
      </c>
      <c r="O29" s="80">
        <v>47848</v>
      </c>
      <c r="P29" s="61"/>
      <c r="Q29" s="63">
        <v>2512392</v>
      </c>
      <c r="R29" s="83">
        <v>1256000</v>
      </c>
      <c r="S29" s="72"/>
      <c r="T29" s="77"/>
    </row>
    <row r="30" spans="2:20" ht="14.4" x14ac:dyDescent="0.3">
      <c r="B30" s="88">
        <v>1</v>
      </c>
      <c r="C30" s="73" t="s">
        <v>49</v>
      </c>
      <c r="D30" s="73"/>
      <c r="E30" s="73" t="s">
        <v>50</v>
      </c>
      <c r="F30" s="73" t="s">
        <v>51</v>
      </c>
      <c r="G30" s="93" t="s">
        <v>71</v>
      </c>
      <c r="H30" s="73" t="s">
        <v>72</v>
      </c>
      <c r="I30" s="93" t="s">
        <v>54</v>
      </c>
      <c r="J30" s="93"/>
      <c r="K30" s="93"/>
      <c r="L30" s="93"/>
      <c r="M30" s="96"/>
      <c r="N30" s="81">
        <v>45658</v>
      </c>
      <c r="O30" s="81">
        <v>47848</v>
      </c>
      <c r="P30" s="62"/>
      <c r="Q30" s="64">
        <v>2845500</v>
      </c>
      <c r="R30" s="62"/>
      <c r="S30" s="73"/>
      <c r="T30" s="73"/>
    </row>
    <row r="31" spans="2:20" ht="14.4" x14ac:dyDescent="0.3">
      <c r="B31" s="89">
        <v>1</v>
      </c>
      <c r="C31" s="72" t="s">
        <v>49</v>
      </c>
      <c r="D31" s="72"/>
      <c r="E31" s="72" t="s">
        <v>55</v>
      </c>
      <c r="F31" s="72" t="s">
        <v>51</v>
      </c>
      <c r="G31" s="87" t="s">
        <v>71</v>
      </c>
      <c r="H31" s="72" t="s">
        <v>72</v>
      </c>
      <c r="I31" s="87" t="s">
        <v>54</v>
      </c>
      <c r="J31" s="87"/>
      <c r="K31" s="87"/>
      <c r="L31" s="87"/>
      <c r="M31" s="107"/>
      <c r="N31" s="80">
        <v>45658</v>
      </c>
      <c r="O31" s="80">
        <v>47848</v>
      </c>
      <c r="P31" s="61"/>
      <c r="Q31" s="63">
        <v>1021500</v>
      </c>
      <c r="R31" s="61"/>
      <c r="S31" s="72"/>
      <c r="T31" s="72"/>
    </row>
    <row r="32" spans="2:20" ht="14.4" x14ac:dyDescent="0.3">
      <c r="B32" s="88">
        <v>1</v>
      </c>
      <c r="C32" s="73" t="s">
        <v>49</v>
      </c>
      <c r="D32" s="73"/>
      <c r="E32" s="73" t="s">
        <v>56</v>
      </c>
      <c r="F32" s="73" t="s">
        <v>51</v>
      </c>
      <c r="G32" s="93" t="s">
        <v>71</v>
      </c>
      <c r="H32" s="73" t="s">
        <v>72</v>
      </c>
      <c r="I32" s="93" t="s">
        <v>54</v>
      </c>
      <c r="J32" s="93"/>
      <c r="K32" s="93"/>
      <c r="L32" s="93"/>
      <c r="M32" s="96"/>
      <c r="N32" s="81">
        <v>45658</v>
      </c>
      <c r="O32" s="81">
        <v>47848</v>
      </c>
      <c r="P32" s="62"/>
      <c r="Q32" s="64">
        <v>337500</v>
      </c>
      <c r="R32" s="62"/>
      <c r="S32" s="73"/>
      <c r="T32" s="73"/>
    </row>
    <row r="33" spans="2:20" ht="14.4" x14ac:dyDescent="0.3">
      <c r="B33" s="89">
        <v>1</v>
      </c>
      <c r="C33" s="72" t="s">
        <v>49</v>
      </c>
      <c r="D33" s="72"/>
      <c r="E33" s="75" t="s">
        <v>57</v>
      </c>
      <c r="F33" s="72" t="s">
        <v>51</v>
      </c>
      <c r="G33" s="87" t="s">
        <v>71</v>
      </c>
      <c r="H33" s="72" t="s">
        <v>72</v>
      </c>
      <c r="I33" s="87" t="s">
        <v>54</v>
      </c>
      <c r="J33" s="87"/>
      <c r="K33" s="87"/>
      <c r="L33" s="87"/>
      <c r="M33" s="107"/>
      <c r="N33" s="80">
        <v>45658</v>
      </c>
      <c r="O33" s="80">
        <v>47848</v>
      </c>
      <c r="P33" s="61"/>
      <c r="Q33" s="63">
        <v>27000</v>
      </c>
      <c r="R33" s="61"/>
      <c r="S33" s="72"/>
      <c r="T33" s="72"/>
    </row>
    <row r="34" spans="2:20" ht="14.4" x14ac:dyDescent="0.3">
      <c r="B34" s="88">
        <v>1</v>
      </c>
      <c r="C34" s="73" t="s">
        <v>49</v>
      </c>
      <c r="D34" s="73"/>
      <c r="E34" s="74" t="s">
        <v>58</v>
      </c>
      <c r="F34" s="73" t="s">
        <v>51</v>
      </c>
      <c r="G34" s="93" t="s">
        <v>71</v>
      </c>
      <c r="H34" s="73" t="s">
        <v>72</v>
      </c>
      <c r="I34" s="93" t="s">
        <v>54</v>
      </c>
      <c r="J34" s="93"/>
      <c r="K34" s="93"/>
      <c r="L34" s="93"/>
      <c r="M34" s="96"/>
      <c r="N34" s="81">
        <v>45658</v>
      </c>
      <c r="O34" s="81">
        <v>47848</v>
      </c>
      <c r="P34" s="62"/>
      <c r="Q34" s="64">
        <v>4087146</v>
      </c>
      <c r="R34" s="62"/>
      <c r="S34" s="73"/>
      <c r="T34" s="73"/>
    </row>
    <row r="35" spans="2:20" ht="14.4" x14ac:dyDescent="0.3">
      <c r="B35" s="89">
        <v>1</v>
      </c>
      <c r="C35" s="72" t="s">
        <v>49</v>
      </c>
      <c r="D35" s="72"/>
      <c r="E35" s="75" t="s">
        <v>59</v>
      </c>
      <c r="F35" s="72" t="s">
        <v>51</v>
      </c>
      <c r="G35" s="87" t="s">
        <v>71</v>
      </c>
      <c r="H35" s="72" t="s">
        <v>72</v>
      </c>
      <c r="I35" s="87" t="s">
        <v>54</v>
      </c>
      <c r="J35" s="87"/>
      <c r="K35" s="87"/>
      <c r="L35" s="87"/>
      <c r="M35" s="107"/>
      <c r="N35" s="80">
        <v>45658</v>
      </c>
      <c r="O35" s="80">
        <v>47848</v>
      </c>
      <c r="P35" s="61"/>
      <c r="Q35" s="63">
        <v>895500</v>
      </c>
      <c r="R35" s="61"/>
      <c r="S35" s="72"/>
      <c r="T35" s="72"/>
    </row>
    <row r="36" spans="2:20" ht="14.4" x14ac:dyDescent="0.3">
      <c r="B36" s="88">
        <v>1</v>
      </c>
      <c r="C36" s="73" t="s">
        <v>49</v>
      </c>
      <c r="D36" s="73"/>
      <c r="E36" s="73" t="s">
        <v>24</v>
      </c>
      <c r="F36" s="73" t="s">
        <v>51</v>
      </c>
      <c r="G36" s="93" t="s">
        <v>71</v>
      </c>
      <c r="H36" s="73" t="s">
        <v>72</v>
      </c>
      <c r="I36" s="93" t="s">
        <v>54</v>
      </c>
      <c r="J36" s="93"/>
      <c r="K36" s="93"/>
      <c r="L36" s="93"/>
      <c r="M36" s="96"/>
      <c r="N36" s="81">
        <v>45658</v>
      </c>
      <c r="O36" s="81">
        <v>47848</v>
      </c>
      <c r="P36" s="62"/>
      <c r="Q36" s="64">
        <v>1728750</v>
      </c>
      <c r="R36" s="62"/>
      <c r="S36" s="73"/>
      <c r="T36" s="73"/>
    </row>
    <row r="37" spans="2:20" ht="14.4" x14ac:dyDescent="0.3">
      <c r="B37" s="89">
        <v>1</v>
      </c>
      <c r="C37" s="72" t="s">
        <v>49</v>
      </c>
      <c r="D37" s="72"/>
      <c r="E37" s="72" t="s">
        <v>60</v>
      </c>
      <c r="F37" s="72" t="s">
        <v>61</v>
      </c>
      <c r="G37" s="87" t="s">
        <v>71</v>
      </c>
      <c r="H37" s="72" t="s">
        <v>72</v>
      </c>
      <c r="I37" s="87" t="s">
        <v>54</v>
      </c>
      <c r="J37" s="87"/>
      <c r="K37" s="87"/>
      <c r="L37" s="87"/>
      <c r="M37" s="107"/>
      <c r="N37" s="80">
        <v>45658</v>
      </c>
      <c r="O37" s="80">
        <v>47848</v>
      </c>
      <c r="P37" s="61"/>
      <c r="Q37" s="63">
        <v>1049250</v>
      </c>
      <c r="R37" s="61"/>
      <c r="S37" s="72"/>
      <c r="T37" s="72"/>
    </row>
    <row r="38" spans="2:20" ht="14.4" x14ac:dyDescent="0.3">
      <c r="B38" s="88">
        <v>1</v>
      </c>
      <c r="C38" s="73" t="s">
        <v>49</v>
      </c>
      <c r="D38" s="73"/>
      <c r="E38" s="73" t="s">
        <v>73</v>
      </c>
      <c r="F38" s="73" t="s">
        <v>74</v>
      </c>
      <c r="G38" s="93" t="s">
        <v>71</v>
      </c>
      <c r="H38" s="73" t="s">
        <v>72</v>
      </c>
      <c r="I38" s="93" t="s">
        <v>54</v>
      </c>
      <c r="J38" s="93"/>
      <c r="K38" s="93"/>
      <c r="L38" s="93"/>
      <c r="M38" s="96"/>
      <c r="N38" s="81">
        <v>45658</v>
      </c>
      <c r="O38" s="81">
        <v>47848</v>
      </c>
      <c r="P38" s="62"/>
      <c r="Q38" s="64">
        <v>46500</v>
      </c>
      <c r="R38" s="62"/>
      <c r="S38" s="73"/>
      <c r="T38" s="73"/>
    </row>
    <row r="39" spans="2:20" ht="14.4" x14ac:dyDescent="0.3">
      <c r="B39" s="89">
        <v>2</v>
      </c>
      <c r="C39" s="72" t="s">
        <v>75</v>
      </c>
      <c r="D39" s="72" t="s">
        <v>64</v>
      </c>
      <c r="E39" s="72" t="s">
        <v>50</v>
      </c>
      <c r="F39" s="72" t="s">
        <v>51</v>
      </c>
      <c r="G39" s="87" t="s">
        <v>76</v>
      </c>
      <c r="H39" s="72" t="s">
        <v>77</v>
      </c>
      <c r="I39" s="87" t="s">
        <v>54</v>
      </c>
      <c r="J39" s="87"/>
      <c r="K39" s="87"/>
      <c r="L39" s="87"/>
      <c r="M39" s="87" t="s">
        <v>54</v>
      </c>
      <c r="N39" s="80">
        <v>45658</v>
      </c>
      <c r="O39" s="80">
        <v>47848</v>
      </c>
      <c r="P39" s="61"/>
      <c r="Q39" s="63">
        <v>37808672</v>
      </c>
      <c r="R39" s="61"/>
      <c r="S39" s="72"/>
      <c r="T39" s="72"/>
    </row>
    <row r="40" spans="2:20" ht="14.4" x14ac:dyDescent="0.3">
      <c r="B40" s="88">
        <v>2</v>
      </c>
      <c r="C40" s="73" t="s">
        <v>75</v>
      </c>
      <c r="D40" s="73" t="s">
        <v>64</v>
      </c>
      <c r="E40" s="73" t="s">
        <v>55</v>
      </c>
      <c r="F40" s="73" t="s">
        <v>51</v>
      </c>
      <c r="G40" s="93" t="s">
        <v>76</v>
      </c>
      <c r="H40" s="73" t="s">
        <v>77</v>
      </c>
      <c r="I40" s="93" t="s">
        <v>54</v>
      </c>
      <c r="J40" s="93"/>
      <c r="K40" s="93"/>
      <c r="L40" s="93"/>
      <c r="M40" s="93" t="s">
        <v>54</v>
      </c>
      <c r="N40" s="81">
        <v>45658</v>
      </c>
      <c r="O40" s="81">
        <v>47848</v>
      </c>
      <c r="P40" s="62"/>
      <c r="Q40" s="64">
        <v>315000</v>
      </c>
      <c r="R40" s="62"/>
      <c r="S40" s="73"/>
      <c r="T40" s="76"/>
    </row>
    <row r="41" spans="2:20" ht="14.4" x14ac:dyDescent="0.3">
      <c r="B41" s="89">
        <v>2</v>
      </c>
      <c r="C41" s="72" t="s">
        <v>75</v>
      </c>
      <c r="D41" s="72" t="s">
        <v>64</v>
      </c>
      <c r="E41" s="72" t="s">
        <v>56</v>
      </c>
      <c r="F41" s="72" t="s">
        <v>51</v>
      </c>
      <c r="G41" s="87" t="s">
        <v>76</v>
      </c>
      <c r="H41" s="72" t="s">
        <v>77</v>
      </c>
      <c r="I41" s="87" t="s">
        <v>54</v>
      </c>
      <c r="J41" s="87"/>
      <c r="K41" s="87"/>
      <c r="L41" s="87"/>
      <c r="M41" s="87" t="s">
        <v>54</v>
      </c>
      <c r="N41" s="80">
        <v>45658</v>
      </c>
      <c r="O41" s="80">
        <v>47848</v>
      </c>
      <c r="P41" s="61"/>
      <c r="Q41" s="63">
        <v>4438500</v>
      </c>
      <c r="R41" s="61"/>
      <c r="S41" s="72"/>
      <c r="T41" s="72"/>
    </row>
    <row r="42" spans="2:20" ht="14.4" x14ac:dyDescent="0.3">
      <c r="B42" s="88">
        <v>2</v>
      </c>
      <c r="C42" s="73" t="s">
        <v>75</v>
      </c>
      <c r="D42" s="73" t="s">
        <v>64</v>
      </c>
      <c r="E42" s="74" t="s">
        <v>57</v>
      </c>
      <c r="F42" s="73" t="s">
        <v>51</v>
      </c>
      <c r="G42" s="93" t="s">
        <v>76</v>
      </c>
      <c r="H42" s="73" t="s">
        <v>77</v>
      </c>
      <c r="I42" s="93" t="s">
        <v>54</v>
      </c>
      <c r="J42" s="93"/>
      <c r="K42" s="93"/>
      <c r="L42" s="93"/>
      <c r="M42" s="93" t="s">
        <v>54</v>
      </c>
      <c r="N42" s="81">
        <v>45658</v>
      </c>
      <c r="O42" s="81">
        <v>47848</v>
      </c>
      <c r="P42" s="62"/>
      <c r="Q42" s="64">
        <v>1158000</v>
      </c>
      <c r="R42" s="62"/>
      <c r="S42" s="73"/>
      <c r="T42" s="73"/>
    </row>
    <row r="43" spans="2:20" ht="14.4" x14ac:dyDescent="0.3">
      <c r="B43" s="89">
        <v>2</v>
      </c>
      <c r="C43" s="72" t="s">
        <v>75</v>
      </c>
      <c r="D43" s="72" t="s">
        <v>64</v>
      </c>
      <c r="E43" s="75" t="s">
        <v>58</v>
      </c>
      <c r="F43" s="72" t="s">
        <v>51</v>
      </c>
      <c r="G43" s="87" t="s">
        <v>76</v>
      </c>
      <c r="H43" s="72" t="s">
        <v>77</v>
      </c>
      <c r="I43" s="87" t="s">
        <v>54</v>
      </c>
      <c r="J43" s="87"/>
      <c r="K43" s="87"/>
      <c r="L43" s="87"/>
      <c r="M43" s="87" t="s">
        <v>54</v>
      </c>
      <c r="N43" s="80">
        <v>45658</v>
      </c>
      <c r="O43" s="80">
        <v>47848</v>
      </c>
      <c r="P43" s="61"/>
      <c r="Q43" s="63">
        <v>5331654</v>
      </c>
      <c r="R43" s="61"/>
      <c r="S43" s="72"/>
      <c r="T43" s="72"/>
    </row>
    <row r="44" spans="2:20" ht="14.4" x14ac:dyDescent="0.3">
      <c r="B44" s="88">
        <v>2</v>
      </c>
      <c r="C44" s="73" t="s">
        <v>75</v>
      </c>
      <c r="D44" s="73" t="s">
        <v>64</v>
      </c>
      <c r="E44" s="74" t="s">
        <v>59</v>
      </c>
      <c r="F44" s="73" t="s">
        <v>51</v>
      </c>
      <c r="G44" s="93" t="s">
        <v>76</v>
      </c>
      <c r="H44" s="73" t="s">
        <v>77</v>
      </c>
      <c r="I44" s="93" t="s">
        <v>54</v>
      </c>
      <c r="J44" s="93"/>
      <c r="K44" s="93"/>
      <c r="L44" s="93"/>
      <c r="M44" s="93" t="s">
        <v>54</v>
      </c>
      <c r="N44" s="81">
        <v>45658</v>
      </c>
      <c r="O44" s="81">
        <v>47848</v>
      </c>
      <c r="P44" s="62"/>
      <c r="Q44" s="64">
        <v>97500</v>
      </c>
      <c r="R44" s="62"/>
      <c r="S44" s="73"/>
      <c r="T44" s="73"/>
    </row>
    <row r="45" spans="2:20" ht="14.4" x14ac:dyDescent="0.3">
      <c r="B45" s="89">
        <v>2</v>
      </c>
      <c r="C45" s="72" t="s">
        <v>75</v>
      </c>
      <c r="D45" s="72" t="s">
        <v>64</v>
      </c>
      <c r="E45" s="72" t="s">
        <v>24</v>
      </c>
      <c r="F45" s="72" t="s">
        <v>51</v>
      </c>
      <c r="G45" s="87" t="s">
        <v>76</v>
      </c>
      <c r="H45" s="72" t="s">
        <v>77</v>
      </c>
      <c r="I45" s="87" t="s">
        <v>54</v>
      </c>
      <c r="J45" s="87"/>
      <c r="K45" s="87"/>
      <c r="L45" s="87"/>
      <c r="M45" s="87" t="s">
        <v>54</v>
      </c>
      <c r="N45" s="80">
        <v>45658</v>
      </c>
      <c r="O45" s="80">
        <v>47848</v>
      </c>
      <c r="P45" s="61"/>
      <c r="Q45" s="63">
        <v>2971425</v>
      </c>
      <c r="R45" s="61"/>
      <c r="S45" s="72"/>
      <c r="T45" s="72"/>
    </row>
    <row r="46" spans="2:20" ht="14.4" x14ac:dyDescent="0.3">
      <c r="B46" s="88">
        <v>2</v>
      </c>
      <c r="C46" s="73" t="s">
        <v>75</v>
      </c>
      <c r="D46" s="73" t="s">
        <v>64</v>
      </c>
      <c r="E46" s="73" t="s">
        <v>60</v>
      </c>
      <c r="F46" s="73" t="s">
        <v>61</v>
      </c>
      <c r="G46" s="93" t="s">
        <v>76</v>
      </c>
      <c r="H46" s="73" t="s">
        <v>77</v>
      </c>
      <c r="I46" s="93" t="s">
        <v>54</v>
      </c>
      <c r="J46" s="93"/>
      <c r="K46" s="93"/>
      <c r="L46" s="93"/>
      <c r="M46" s="93" t="s">
        <v>54</v>
      </c>
      <c r="N46" s="81">
        <v>45658</v>
      </c>
      <c r="O46" s="81">
        <v>47848</v>
      </c>
      <c r="P46" s="62"/>
      <c r="Q46" s="64">
        <v>17986083</v>
      </c>
      <c r="R46" s="62"/>
      <c r="S46" s="73"/>
      <c r="T46" s="73"/>
    </row>
    <row r="47" spans="2:20" ht="14.4" x14ac:dyDescent="0.3">
      <c r="B47" s="89">
        <v>2</v>
      </c>
      <c r="C47" s="72" t="s">
        <v>75</v>
      </c>
      <c r="D47" s="72" t="s">
        <v>64</v>
      </c>
      <c r="E47" s="72" t="s">
        <v>73</v>
      </c>
      <c r="F47" s="72" t="s">
        <v>74</v>
      </c>
      <c r="G47" s="87" t="s">
        <v>76</v>
      </c>
      <c r="H47" s="72" t="s">
        <v>77</v>
      </c>
      <c r="I47" s="87" t="s">
        <v>54</v>
      </c>
      <c r="J47" s="87"/>
      <c r="K47" s="87"/>
      <c r="L47" s="87"/>
      <c r="M47" s="87" t="s">
        <v>54</v>
      </c>
      <c r="N47" s="80">
        <v>45658</v>
      </c>
      <c r="O47" s="80">
        <v>47848</v>
      </c>
      <c r="P47" s="61"/>
      <c r="Q47" s="63">
        <v>2321181</v>
      </c>
      <c r="R47" s="61"/>
      <c r="S47" s="72"/>
      <c r="T47" s="72"/>
    </row>
    <row r="48" spans="2:20" ht="14.4" x14ac:dyDescent="0.3">
      <c r="B48" s="88">
        <v>2</v>
      </c>
      <c r="C48" s="73" t="s">
        <v>75</v>
      </c>
      <c r="D48" s="73" t="s">
        <v>64</v>
      </c>
      <c r="E48" s="73" t="s">
        <v>50</v>
      </c>
      <c r="F48" s="73" t="s">
        <v>51</v>
      </c>
      <c r="G48" s="93" t="s">
        <v>78</v>
      </c>
      <c r="H48" s="73" t="s">
        <v>43</v>
      </c>
      <c r="I48" s="93"/>
      <c r="J48" s="93" t="s">
        <v>54</v>
      </c>
      <c r="K48" s="93"/>
      <c r="L48" s="93"/>
      <c r="M48" s="96"/>
      <c r="N48" s="81">
        <v>45658</v>
      </c>
      <c r="O48" s="81">
        <v>47848</v>
      </c>
      <c r="P48" s="62"/>
      <c r="Q48" s="64">
        <v>4018498</v>
      </c>
      <c r="R48" s="84">
        <v>1340000</v>
      </c>
      <c r="S48" s="73"/>
      <c r="T48" s="73"/>
    </row>
    <row r="49" spans="2:20" ht="14.4" x14ac:dyDescent="0.3">
      <c r="B49" s="89">
        <v>2</v>
      </c>
      <c r="C49" s="72" t="s">
        <v>75</v>
      </c>
      <c r="D49" s="72" t="s">
        <v>64</v>
      </c>
      <c r="E49" s="72" t="s">
        <v>55</v>
      </c>
      <c r="F49" s="72" t="s">
        <v>51</v>
      </c>
      <c r="G49" s="87" t="s">
        <v>78</v>
      </c>
      <c r="H49" s="72" t="s">
        <v>43</v>
      </c>
      <c r="I49" s="87"/>
      <c r="J49" s="87" t="s">
        <v>54</v>
      </c>
      <c r="K49" s="87"/>
      <c r="L49" s="87"/>
      <c r="M49" s="107"/>
      <c r="N49" s="80">
        <v>45658</v>
      </c>
      <c r="O49" s="80">
        <v>47848</v>
      </c>
      <c r="P49" s="61"/>
      <c r="Q49" s="63">
        <v>679902</v>
      </c>
      <c r="R49" s="63">
        <v>680000</v>
      </c>
      <c r="S49" s="72"/>
      <c r="T49" s="72"/>
    </row>
    <row r="50" spans="2:20" ht="14.4" x14ac:dyDescent="0.3">
      <c r="B50" s="88">
        <v>2</v>
      </c>
      <c r="C50" s="73" t="s">
        <v>75</v>
      </c>
      <c r="D50" s="73" t="s">
        <v>64</v>
      </c>
      <c r="E50" s="73" t="s">
        <v>56</v>
      </c>
      <c r="F50" s="73" t="s">
        <v>51</v>
      </c>
      <c r="G50" s="93" t="s">
        <v>78</v>
      </c>
      <c r="H50" s="73" t="s">
        <v>43</v>
      </c>
      <c r="I50" s="93"/>
      <c r="J50" s="93" t="s">
        <v>54</v>
      </c>
      <c r="K50" s="93"/>
      <c r="L50" s="93"/>
      <c r="M50" s="96"/>
      <c r="N50" s="81">
        <v>45658</v>
      </c>
      <c r="O50" s="81">
        <v>47848</v>
      </c>
      <c r="P50" s="62"/>
      <c r="Q50" s="64">
        <v>479117</v>
      </c>
      <c r="R50" s="64">
        <v>479000</v>
      </c>
      <c r="S50" s="73"/>
      <c r="T50" s="73"/>
    </row>
    <row r="51" spans="2:20" ht="14.4" x14ac:dyDescent="0.3">
      <c r="B51" s="89">
        <v>2</v>
      </c>
      <c r="C51" s="72" t="s">
        <v>75</v>
      </c>
      <c r="D51" s="72" t="s">
        <v>64</v>
      </c>
      <c r="E51" s="75" t="s">
        <v>58</v>
      </c>
      <c r="F51" s="72" t="s">
        <v>51</v>
      </c>
      <c r="G51" s="87" t="s">
        <v>78</v>
      </c>
      <c r="H51" s="72" t="s">
        <v>43</v>
      </c>
      <c r="I51" s="87"/>
      <c r="J51" s="87" t="s">
        <v>54</v>
      </c>
      <c r="K51" s="87"/>
      <c r="L51" s="87"/>
      <c r="M51" s="107"/>
      <c r="N51" s="80">
        <v>45658</v>
      </c>
      <c r="O51" s="80">
        <v>47848</v>
      </c>
      <c r="P51" s="61"/>
      <c r="Q51" s="63">
        <v>606996</v>
      </c>
      <c r="R51" s="61"/>
      <c r="S51" s="72"/>
      <c r="T51" s="72"/>
    </row>
    <row r="52" spans="2:20" ht="14.4" x14ac:dyDescent="0.3">
      <c r="B52" s="88">
        <v>2</v>
      </c>
      <c r="C52" s="73" t="s">
        <v>75</v>
      </c>
      <c r="D52" s="73" t="s">
        <v>64</v>
      </c>
      <c r="E52" s="74" t="s">
        <v>59</v>
      </c>
      <c r="F52" s="73" t="s">
        <v>51</v>
      </c>
      <c r="G52" s="93" t="s">
        <v>78</v>
      </c>
      <c r="H52" s="73" t="s">
        <v>43</v>
      </c>
      <c r="I52" s="93"/>
      <c r="J52" s="93" t="s">
        <v>54</v>
      </c>
      <c r="K52" s="93"/>
      <c r="L52" s="93"/>
      <c r="M52" s="96"/>
      <c r="N52" s="81">
        <v>45658</v>
      </c>
      <c r="O52" s="81">
        <v>47848</v>
      </c>
      <c r="P52" s="62"/>
      <c r="Q52" s="64">
        <v>984490</v>
      </c>
      <c r="R52" s="62"/>
      <c r="S52" s="73"/>
      <c r="T52" s="73"/>
    </row>
    <row r="53" spans="2:20" ht="14.4" x14ac:dyDescent="0.3">
      <c r="B53" s="89">
        <v>2</v>
      </c>
      <c r="C53" s="72" t="s">
        <v>75</v>
      </c>
      <c r="D53" s="72" t="s">
        <v>64</v>
      </c>
      <c r="E53" s="72" t="s">
        <v>24</v>
      </c>
      <c r="F53" s="72" t="s">
        <v>51</v>
      </c>
      <c r="G53" s="87" t="s">
        <v>78</v>
      </c>
      <c r="H53" s="72" t="s">
        <v>43</v>
      </c>
      <c r="I53" s="87"/>
      <c r="J53" s="87" t="s">
        <v>54</v>
      </c>
      <c r="K53" s="87"/>
      <c r="L53" s="87"/>
      <c r="M53" s="107"/>
      <c r="N53" s="80">
        <v>45658</v>
      </c>
      <c r="O53" s="80">
        <v>47848</v>
      </c>
      <c r="P53" s="61"/>
      <c r="Q53" s="63">
        <v>689096</v>
      </c>
      <c r="R53" s="61"/>
      <c r="S53" s="72"/>
      <c r="T53" s="72"/>
    </row>
    <row r="54" spans="2:20" ht="14.4" x14ac:dyDescent="0.3">
      <c r="B54" s="88">
        <v>2</v>
      </c>
      <c r="C54" s="73" t="s">
        <v>75</v>
      </c>
      <c r="D54" s="73" t="s">
        <v>64</v>
      </c>
      <c r="E54" s="73" t="s">
        <v>60</v>
      </c>
      <c r="F54" s="73" t="s">
        <v>61</v>
      </c>
      <c r="G54" s="93" t="s">
        <v>78</v>
      </c>
      <c r="H54" s="73" t="s">
        <v>43</v>
      </c>
      <c r="I54" s="93"/>
      <c r="J54" s="93" t="s">
        <v>54</v>
      </c>
      <c r="K54" s="93"/>
      <c r="L54" s="93"/>
      <c r="M54" s="96"/>
      <c r="N54" s="81">
        <v>45658</v>
      </c>
      <c r="O54" s="81">
        <v>47848</v>
      </c>
      <c r="P54" s="62"/>
      <c r="Q54" s="64">
        <v>814800</v>
      </c>
      <c r="R54" s="62"/>
      <c r="S54" s="73"/>
      <c r="T54" s="73"/>
    </row>
    <row r="55" spans="2:20" ht="14.4" x14ac:dyDescent="0.3">
      <c r="B55" s="90">
        <v>2</v>
      </c>
      <c r="C55" s="72" t="s">
        <v>75</v>
      </c>
      <c r="D55" s="72" t="s">
        <v>64</v>
      </c>
      <c r="E55" s="72" t="s">
        <v>50</v>
      </c>
      <c r="F55" s="72" t="s">
        <v>51</v>
      </c>
      <c r="G55" s="94" t="s">
        <v>79</v>
      </c>
      <c r="H55" s="75" t="s">
        <v>80</v>
      </c>
      <c r="I55" s="87"/>
      <c r="J55" s="87"/>
      <c r="K55" s="87"/>
      <c r="L55" s="87" t="s">
        <v>54</v>
      </c>
      <c r="M55" s="107"/>
      <c r="N55" s="80">
        <v>45658</v>
      </c>
      <c r="O55" s="80">
        <v>47848</v>
      </c>
      <c r="P55" s="61"/>
      <c r="Q55" s="63">
        <v>11171340</v>
      </c>
      <c r="R55" s="61"/>
      <c r="S55" s="72"/>
      <c r="T55" s="72"/>
    </row>
    <row r="56" spans="2:20" ht="14.4" x14ac:dyDescent="0.3">
      <c r="B56" s="91">
        <v>2</v>
      </c>
      <c r="C56" s="73" t="s">
        <v>75</v>
      </c>
      <c r="D56" s="73" t="s">
        <v>64</v>
      </c>
      <c r="E56" s="73" t="s">
        <v>55</v>
      </c>
      <c r="F56" s="73" t="s">
        <v>51</v>
      </c>
      <c r="G56" s="95" t="s">
        <v>79</v>
      </c>
      <c r="H56" s="74" t="s">
        <v>80</v>
      </c>
      <c r="I56" s="93"/>
      <c r="J56" s="93"/>
      <c r="K56" s="93"/>
      <c r="L56" s="93" t="s">
        <v>54</v>
      </c>
      <c r="M56" s="96"/>
      <c r="N56" s="81">
        <v>45658</v>
      </c>
      <c r="O56" s="81">
        <v>47848</v>
      </c>
      <c r="P56" s="62"/>
      <c r="Q56" s="64">
        <v>4240430</v>
      </c>
      <c r="R56" s="62"/>
      <c r="S56" s="73"/>
      <c r="T56" s="73"/>
    </row>
    <row r="57" spans="2:20" ht="14.4" x14ac:dyDescent="0.3">
      <c r="B57" s="90">
        <v>2</v>
      </c>
      <c r="C57" s="72" t="s">
        <v>75</v>
      </c>
      <c r="D57" s="72" t="s">
        <v>64</v>
      </c>
      <c r="E57" s="72" t="s">
        <v>56</v>
      </c>
      <c r="F57" s="72" t="s">
        <v>51</v>
      </c>
      <c r="G57" s="94" t="s">
        <v>79</v>
      </c>
      <c r="H57" s="75" t="s">
        <v>80</v>
      </c>
      <c r="I57" s="87"/>
      <c r="J57" s="87"/>
      <c r="K57" s="87"/>
      <c r="L57" s="87" t="s">
        <v>54</v>
      </c>
      <c r="M57" s="107"/>
      <c r="N57" s="80">
        <v>45658</v>
      </c>
      <c r="O57" s="80">
        <v>47848</v>
      </c>
      <c r="P57" s="61"/>
      <c r="Q57" s="63">
        <v>2301525</v>
      </c>
      <c r="R57" s="61"/>
      <c r="S57" s="72"/>
      <c r="T57" s="72"/>
    </row>
    <row r="58" spans="2:20" s="97" customFormat="1" ht="16.5" customHeight="1" x14ac:dyDescent="0.25">
      <c r="B58" s="98">
        <v>2</v>
      </c>
      <c r="C58" s="99" t="s">
        <v>75</v>
      </c>
      <c r="D58" s="99" t="s">
        <v>64</v>
      </c>
      <c r="E58" s="99" t="s">
        <v>58</v>
      </c>
      <c r="F58" s="99" t="s">
        <v>51</v>
      </c>
      <c r="G58" s="100" t="s">
        <v>79</v>
      </c>
      <c r="H58" s="101" t="s">
        <v>80</v>
      </c>
      <c r="I58" s="108"/>
      <c r="J58" s="108"/>
      <c r="K58" s="108"/>
      <c r="L58" s="108" t="s">
        <v>54</v>
      </c>
      <c r="M58" s="109"/>
      <c r="N58" s="103">
        <v>45658</v>
      </c>
      <c r="O58" s="103">
        <v>47848</v>
      </c>
      <c r="P58" s="102"/>
      <c r="Q58" s="104">
        <v>2321400</v>
      </c>
      <c r="R58" s="102"/>
      <c r="S58" s="99"/>
      <c r="T58" s="99"/>
    </row>
    <row r="59" spans="2:20" ht="14.4" x14ac:dyDescent="0.3">
      <c r="B59" s="90">
        <v>2</v>
      </c>
      <c r="C59" s="72" t="s">
        <v>75</v>
      </c>
      <c r="D59" s="72" t="s">
        <v>64</v>
      </c>
      <c r="E59" s="75" t="s">
        <v>59</v>
      </c>
      <c r="F59" s="72" t="s">
        <v>51</v>
      </c>
      <c r="G59" s="94" t="s">
        <v>79</v>
      </c>
      <c r="H59" s="75" t="s">
        <v>80</v>
      </c>
      <c r="I59" s="87"/>
      <c r="J59" s="87"/>
      <c r="K59" s="87"/>
      <c r="L59" s="87" t="s">
        <v>54</v>
      </c>
      <c r="M59" s="107"/>
      <c r="N59" s="80">
        <v>45658</v>
      </c>
      <c r="O59" s="80">
        <v>47848</v>
      </c>
      <c r="P59" s="61"/>
      <c r="Q59" s="63">
        <v>3537750</v>
      </c>
      <c r="R59" s="61"/>
      <c r="S59" s="72"/>
      <c r="T59" s="77"/>
    </row>
    <row r="60" spans="2:20" ht="14.4" x14ac:dyDescent="0.3">
      <c r="B60" s="91">
        <v>2</v>
      </c>
      <c r="C60" s="73" t="s">
        <v>75</v>
      </c>
      <c r="D60" s="73" t="s">
        <v>64</v>
      </c>
      <c r="E60" s="73" t="s">
        <v>60</v>
      </c>
      <c r="F60" s="73" t="s">
        <v>61</v>
      </c>
      <c r="G60" s="95" t="s">
        <v>79</v>
      </c>
      <c r="H60" s="74" t="s">
        <v>80</v>
      </c>
      <c r="I60" s="93"/>
      <c r="J60" s="93"/>
      <c r="K60" s="93"/>
      <c r="L60" s="93" t="s">
        <v>54</v>
      </c>
      <c r="M60" s="96"/>
      <c r="N60" s="81">
        <v>45658</v>
      </c>
      <c r="O60" s="81">
        <v>47848</v>
      </c>
      <c r="P60" s="62"/>
      <c r="Q60" s="64">
        <v>5131725</v>
      </c>
      <c r="R60" s="62"/>
      <c r="S60" s="73"/>
      <c r="T60" s="73"/>
    </row>
    <row r="61" spans="2:20" ht="14.4" x14ac:dyDescent="0.3">
      <c r="B61" s="90">
        <v>3</v>
      </c>
      <c r="C61" s="72" t="s">
        <v>81</v>
      </c>
      <c r="D61" s="72" t="s">
        <v>64</v>
      </c>
      <c r="E61" s="72" t="s">
        <v>50</v>
      </c>
      <c r="F61" s="72" t="s">
        <v>51</v>
      </c>
      <c r="G61" s="94" t="s">
        <v>82</v>
      </c>
      <c r="H61" s="75" t="s">
        <v>83</v>
      </c>
      <c r="I61" s="87" t="s">
        <v>54</v>
      </c>
      <c r="J61" s="87"/>
      <c r="K61" s="87"/>
      <c r="L61" s="87" t="s">
        <v>54</v>
      </c>
      <c r="M61" s="107"/>
      <c r="N61" s="80">
        <v>45658</v>
      </c>
      <c r="O61" s="80">
        <v>47848</v>
      </c>
      <c r="P61" s="61"/>
      <c r="Q61" s="61"/>
      <c r="R61" s="61"/>
      <c r="S61" s="72"/>
      <c r="T61" s="72"/>
    </row>
    <row r="62" spans="2:20" ht="14.4" x14ac:dyDescent="0.3">
      <c r="B62" s="88">
        <v>3</v>
      </c>
      <c r="C62" s="73" t="s">
        <v>81</v>
      </c>
      <c r="D62" s="73" t="s">
        <v>64</v>
      </c>
      <c r="E62" s="73" t="s">
        <v>55</v>
      </c>
      <c r="F62" s="73" t="s">
        <v>51</v>
      </c>
      <c r="G62" s="93" t="s">
        <v>82</v>
      </c>
      <c r="H62" s="73" t="s">
        <v>83</v>
      </c>
      <c r="I62" s="93" t="s">
        <v>54</v>
      </c>
      <c r="J62" s="93"/>
      <c r="K62" s="93"/>
      <c r="L62" s="93"/>
      <c r="M62" s="96"/>
      <c r="N62" s="81">
        <v>45658</v>
      </c>
      <c r="O62" s="81">
        <v>47848</v>
      </c>
      <c r="P62" s="62"/>
      <c r="Q62" s="62"/>
      <c r="R62" s="62"/>
      <c r="S62" s="73"/>
      <c r="T62" s="73"/>
    </row>
    <row r="63" spans="2:20" ht="14.4" x14ac:dyDescent="0.3">
      <c r="B63" s="89">
        <v>3</v>
      </c>
      <c r="C63" s="72" t="s">
        <v>81</v>
      </c>
      <c r="D63" s="72" t="s">
        <v>64</v>
      </c>
      <c r="E63" s="72" t="s">
        <v>56</v>
      </c>
      <c r="F63" s="72" t="s">
        <v>51</v>
      </c>
      <c r="G63" s="87" t="s">
        <v>82</v>
      </c>
      <c r="H63" s="72" t="s">
        <v>83</v>
      </c>
      <c r="I63" s="87" t="s">
        <v>54</v>
      </c>
      <c r="J63" s="87"/>
      <c r="K63" s="87"/>
      <c r="L63" s="87"/>
      <c r="M63" s="107"/>
      <c r="N63" s="80">
        <v>45658</v>
      </c>
      <c r="O63" s="80">
        <v>47848</v>
      </c>
      <c r="P63" s="61"/>
      <c r="Q63" s="61"/>
      <c r="R63" s="61"/>
      <c r="S63" s="72"/>
      <c r="T63" s="72"/>
    </row>
    <row r="64" spans="2:20" ht="14.4" x14ac:dyDescent="0.3">
      <c r="B64" s="88">
        <v>3</v>
      </c>
      <c r="C64" s="73" t="s">
        <v>81</v>
      </c>
      <c r="D64" s="73" t="s">
        <v>64</v>
      </c>
      <c r="E64" s="74" t="s">
        <v>57</v>
      </c>
      <c r="F64" s="73" t="s">
        <v>51</v>
      </c>
      <c r="G64" s="93" t="s">
        <v>82</v>
      </c>
      <c r="H64" s="73" t="s">
        <v>83</v>
      </c>
      <c r="I64" s="93" t="s">
        <v>54</v>
      </c>
      <c r="J64" s="93"/>
      <c r="K64" s="93"/>
      <c r="L64" s="93"/>
      <c r="M64" s="96"/>
      <c r="N64" s="81">
        <v>45658</v>
      </c>
      <c r="O64" s="81">
        <v>47848</v>
      </c>
      <c r="P64" s="62"/>
      <c r="Q64" s="62"/>
      <c r="R64" s="62"/>
      <c r="S64" s="73"/>
      <c r="T64" s="73"/>
    </row>
    <row r="65" spans="2:20" ht="14.4" x14ac:dyDescent="0.3">
      <c r="B65" s="89">
        <v>3</v>
      </c>
      <c r="C65" s="72" t="s">
        <v>81</v>
      </c>
      <c r="D65" s="72" t="s">
        <v>64</v>
      </c>
      <c r="E65" s="75" t="s">
        <v>58</v>
      </c>
      <c r="F65" s="72" t="s">
        <v>51</v>
      </c>
      <c r="G65" s="87" t="s">
        <v>82</v>
      </c>
      <c r="H65" s="72" t="s">
        <v>83</v>
      </c>
      <c r="I65" s="87" t="s">
        <v>54</v>
      </c>
      <c r="J65" s="87"/>
      <c r="K65" s="87"/>
      <c r="L65" s="87"/>
      <c r="M65" s="107"/>
      <c r="N65" s="80">
        <v>45658</v>
      </c>
      <c r="O65" s="80">
        <v>47848</v>
      </c>
      <c r="P65" s="61"/>
      <c r="Q65" s="61"/>
      <c r="R65" s="61"/>
      <c r="S65" s="72"/>
      <c r="T65" s="72"/>
    </row>
    <row r="66" spans="2:20" ht="14.4" x14ac:dyDescent="0.3">
      <c r="B66" s="88">
        <v>3</v>
      </c>
      <c r="C66" s="73" t="s">
        <v>81</v>
      </c>
      <c r="D66" s="73" t="s">
        <v>64</v>
      </c>
      <c r="E66" s="74" t="s">
        <v>59</v>
      </c>
      <c r="F66" s="73" t="s">
        <v>51</v>
      </c>
      <c r="G66" s="93" t="s">
        <v>82</v>
      </c>
      <c r="H66" s="73" t="s">
        <v>83</v>
      </c>
      <c r="I66" s="93" t="s">
        <v>54</v>
      </c>
      <c r="J66" s="93"/>
      <c r="K66" s="93"/>
      <c r="L66" s="93"/>
      <c r="M66" s="96"/>
      <c r="N66" s="81">
        <v>45658</v>
      </c>
      <c r="O66" s="81">
        <v>47848</v>
      </c>
      <c r="P66" s="62"/>
      <c r="Q66" s="62"/>
      <c r="R66" s="62"/>
      <c r="S66" s="73"/>
      <c r="T66" s="73"/>
    </row>
    <row r="67" spans="2:20" ht="14.4" x14ac:dyDescent="0.3">
      <c r="B67" s="89">
        <v>3</v>
      </c>
      <c r="C67" s="72" t="s">
        <v>81</v>
      </c>
      <c r="D67" s="72" t="s">
        <v>64</v>
      </c>
      <c r="E67" s="72" t="s">
        <v>24</v>
      </c>
      <c r="F67" s="72" t="s">
        <v>51</v>
      </c>
      <c r="G67" s="87" t="s">
        <v>82</v>
      </c>
      <c r="H67" s="72" t="s">
        <v>83</v>
      </c>
      <c r="I67" s="87" t="s">
        <v>54</v>
      </c>
      <c r="J67" s="87"/>
      <c r="K67" s="87"/>
      <c r="L67" s="87"/>
      <c r="M67" s="107"/>
      <c r="N67" s="80">
        <v>45658</v>
      </c>
      <c r="O67" s="80">
        <v>47848</v>
      </c>
      <c r="P67" s="61"/>
      <c r="Q67" s="61"/>
      <c r="R67" s="61"/>
      <c r="S67" s="72"/>
      <c r="T67" s="72"/>
    </row>
    <row r="68" spans="2:20" ht="14.4" x14ac:dyDescent="0.3">
      <c r="B68" s="88">
        <v>3</v>
      </c>
      <c r="C68" s="73" t="s">
        <v>81</v>
      </c>
      <c r="D68" s="73" t="s">
        <v>64</v>
      </c>
      <c r="E68" s="73" t="s">
        <v>60</v>
      </c>
      <c r="F68" s="73" t="s">
        <v>61</v>
      </c>
      <c r="G68" s="93" t="s">
        <v>82</v>
      </c>
      <c r="H68" s="73" t="s">
        <v>83</v>
      </c>
      <c r="I68" s="93" t="s">
        <v>54</v>
      </c>
      <c r="J68" s="93"/>
      <c r="K68" s="93"/>
      <c r="L68" s="93"/>
      <c r="M68" s="96"/>
      <c r="N68" s="81">
        <v>45658</v>
      </c>
      <c r="O68" s="81">
        <v>47848</v>
      </c>
      <c r="P68" s="62"/>
      <c r="Q68" s="62"/>
      <c r="R68" s="62"/>
      <c r="S68" s="73"/>
      <c r="T68" s="73"/>
    </row>
    <row r="69" spans="2:20" ht="14.4" x14ac:dyDescent="0.3">
      <c r="B69" s="89">
        <v>3</v>
      </c>
      <c r="C69" s="72" t="s">
        <v>81</v>
      </c>
      <c r="D69" s="72" t="s">
        <v>64</v>
      </c>
      <c r="E69" s="75" t="s">
        <v>73</v>
      </c>
      <c r="F69" s="75" t="s">
        <v>74</v>
      </c>
      <c r="G69" s="87" t="s">
        <v>82</v>
      </c>
      <c r="H69" s="72" t="s">
        <v>83</v>
      </c>
      <c r="I69" s="87" t="s">
        <v>54</v>
      </c>
      <c r="J69" s="87"/>
      <c r="K69" s="87"/>
      <c r="L69" s="87"/>
      <c r="M69" s="107"/>
      <c r="N69" s="80">
        <v>45658</v>
      </c>
      <c r="O69" s="80">
        <v>47848</v>
      </c>
      <c r="P69" s="61"/>
      <c r="Q69" s="61"/>
      <c r="R69" s="61"/>
      <c r="S69" s="72"/>
      <c r="T69" s="72"/>
    </row>
    <row r="70" spans="2:20" ht="14.4" x14ac:dyDescent="0.3">
      <c r="B70" s="88">
        <v>3</v>
      </c>
      <c r="C70" s="73" t="s">
        <v>81</v>
      </c>
      <c r="D70" s="73" t="s">
        <v>64</v>
      </c>
      <c r="E70" s="73" t="s">
        <v>50</v>
      </c>
      <c r="F70" s="73" t="s">
        <v>51</v>
      </c>
      <c r="G70" s="93" t="s">
        <v>84</v>
      </c>
      <c r="H70" s="73" t="s">
        <v>85</v>
      </c>
      <c r="I70" s="93" t="s">
        <v>54</v>
      </c>
      <c r="J70" s="93"/>
      <c r="K70" s="93"/>
      <c r="L70" s="93" t="s">
        <v>54</v>
      </c>
      <c r="M70" s="96"/>
      <c r="N70" s="81">
        <v>45658</v>
      </c>
      <c r="O70" s="81">
        <v>47848</v>
      </c>
      <c r="P70" s="62"/>
      <c r="Q70" s="64">
        <v>125000</v>
      </c>
      <c r="R70" s="62"/>
      <c r="S70" s="73"/>
      <c r="T70" s="73"/>
    </row>
    <row r="71" spans="2:20" ht="14.4" x14ac:dyDescent="0.3">
      <c r="B71" s="89">
        <v>3</v>
      </c>
      <c r="C71" s="72" t="s">
        <v>81</v>
      </c>
      <c r="D71" s="72" t="s">
        <v>64</v>
      </c>
      <c r="E71" s="72" t="s">
        <v>55</v>
      </c>
      <c r="F71" s="72" t="s">
        <v>51</v>
      </c>
      <c r="G71" s="87" t="s">
        <v>84</v>
      </c>
      <c r="H71" s="72" t="s">
        <v>85</v>
      </c>
      <c r="I71" s="87" t="s">
        <v>54</v>
      </c>
      <c r="J71" s="87"/>
      <c r="K71" s="87"/>
      <c r="L71" s="87" t="s">
        <v>54</v>
      </c>
      <c r="M71" s="107"/>
      <c r="N71" s="80">
        <v>45658</v>
      </c>
      <c r="O71" s="80">
        <v>47848</v>
      </c>
      <c r="P71" s="61"/>
      <c r="Q71" s="63">
        <v>12000</v>
      </c>
      <c r="R71" s="61"/>
      <c r="S71" s="72"/>
      <c r="T71" s="72"/>
    </row>
    <row r="72" spans="2:20" ht="14.4" x14ac:dyDescent="0.3">
      <c r="B72" s="88">
        <v>3</v>
      </c>
      <c r="C72" s="73" t="s">
        <v>81</v>
      </c>
      <c r="D72" s="73" t="s">
        <v>64</v>
      </c>
      <c r="E72" s="73" t="s">
        <v>56</v>
      </c>
      <c r="F72" s="73" t="s">
        <v>51</v>
      </c>
      <c r="G72" s="93" t="s">
        <v>84</v>
      </c>
      <c r="H72" s="73" t="s">
        <v>85</v>
      </c>
      <c r="I72" s="93" t="s">
        <v>54</v>
      </c>
      <c r="J72" s="93"/>
      <c r="K72" s="93"/>
      <c r="L72" s="93" t="s">
        <v>54</v>
      </c>
      <c r="M72" s="96"/>
      <c r="N72" s="81">
        <v>45658</v>
      </c>
      <c r="O72" s="81">
        <v>47848</v>
      </c>
      <c r="P72" s="62"/>
      <c r="Q72" s="64">
        <v>22500</v>
      </c>
      <c r="R72" s="62"/>
      <c r="S72" s="73"/>
      <c r="T72" s="73"/>
    </row>
    <row r="73" spans="2:20" ht="14.4" x14ac:dyDescent="0.3">
      <c r="B73" s="89">
        <v>3</v>
      </c>
      <c r="C73" s="72" t="s">
        <v>81</v>
      </c>
      <c r="D73" s="72" t="s">
        <v>64</v>
      </c>
      <c r="E73" s="75" t="s">
        <v>57</v>
      </c>
      <c r="F73" s="72" t="s">
        <v>51</v>
      </c>
      <c r="G73" s="87" t="s">
        <v>84</v>
      </c>
      <c r="H73" s="72" t="s">
        <v>85</v>
      </c>
      <c r="I73" s="87" t="s">
        <v>54</v>
      </c>
      <c r="J73" s="87"/>
      <c r="K73" s="87"/>
      <c r="L73" s="87" t="s">
        <v>54</v>
      </c>
      <c r="M73" s="107"/>
      <c r="N73" s="80">
        <v>45658</v>
      </c>
      <c r="O73" s="80">
        <v>47848</v>
      </c>
      <c r="P73" s="61"/>
      <c r="Q73" s="63">
        <v>150000</v>
      </c>
      <c r="R73" s="63">
        <v>150000</v>
      </c>
      <c r="S73" s="72"/>
      <c r="T73" s="72"/>
    </row>
    <row r="74" spans="2:20" ht="14.4" x14ac:dyDescent="0.3">
      <c r="B74" s="88">
        <v>3</v>
      </c>
      <c r="C74" s="73" t="s">
        <v>81</v>
      </c>
      <c r="D74" s="73" t="s">
        <v>64</v>
      </c>
      <c r="E74" s="74" t="s">
        <v>58</v>
      </c>
      <c r="F74" s="73" t="s">
        <v>51</v>
      </c>
      <c r="G74" s="93" t="s">
        <v>84</v>
      </c>
      <c r="H74" s="73" t="s">
        <v>85</v>
      </c>
      <c r="I74" s="93" t="s">
        <v>54</v>
      </c>
      <c r="J74" s="93"/>
      <c r="K74" s="93"/>
      <c r="L74" s="93" t="s">
        <v>54</v>
      </c>
      <c r="M74" s="96"/>
      <c r="N74" s="81">
        <v>45658</v>
      </c>
      <c r="O74" s="81">
        <v>47848</v>
      </c>
      <c r="P74" s="62"/>
      <c r="Q74" s="64">
        <v>510000</v>
      </c>
      <c r="R74" s="64">
        <v>510000</v>
      </c>
      <c r="S74" s="73"/>
      <c r="T74" s="73"/>
    </row>
    <row r="75" spans="2:20" ht="14.4" x14ac:dyDescent="0.3">
      <c r="B75" s="89">
        <v>3</v>
      </c>
      <c r="C75" s="72" t="s">
        <v>81</v>
      </c>
      <c r="D75" s="72" t="s">
        <v>64</v>
      </c>
      <c r="E75" s="75" t="s">
        <v>59</v>
      </c>
      <c r="F75" s="72" t="s">
        <v>51</v>
      </c>
      <c r="G75" s="87" t="s">
        <v>84</v>
      </c>
      <c r="H75" s="72" t="s">
        <v>85</v>
      </c>
      <c r="I75" s="87" t="s">
        <v>54</v>
      </c>
      <c r="J75" s="87"/>
      <c r="K75" s="87"/>
      <c r="L75" s="87" t="s">
        <v>54</v>
      </c>
      <c r="M75" s="107"/>
      <c r="N75" s="80">
        <v>45658</v>
      </c>
      <c r="O75" s="80">
        <v>47848</v>
      </c>
      <c r="P75" s="61"/>
      <c r="Q75" s="63">
        <v>367500</v>
      </c>
      <c r="R75" s="63">
        <v>367500</v>
      </c>
      <c r="S75" s="72"/>
      <c r="T75" s="77"/>
    </row>
    <row r="76" spans="2:20" ht="14.4" x14ac:dyDescent="0.3">
      <c r="B76" s="88">
        <v>3</v>
      </c>
      <c r="C76" s="73" t="s">
        <v>81</v>
      </c>
      <c r="D76" s="73" t="s">
        <v>64</v>
      </c>
      <c r="E76" s="73" t="s">
        <v>60</v>
      </c>
      <c r="F76" s="73" t="s">
        <v>61</v>
      </c>
      <c r="G76" s="93" t="s">
        <v>84</v>
      </c>
      <c r="H76" s="73" t="s">
        <v>85</v>
      </c>
      <c r="I76" s="93" t="s">
        <v>54</v>
      </c>
      <c r="J76" s="93"/>
      <c r="K76" s="93"/>
      <c r="L76" s="93" t="s">
        <v>54</v>
      </c>
      <c r="M76" s="96"/>
      <c r="N76" s="81">
        <v>45658</v>
      </c>
      <c r="O76" s="81">
        <v>47848</v>
      </c>
      <c r="P76" s="62"/>
      <c r="Q76" s="64">
        <v>240000</v>
      </c>
      <c r="R76" s="64">
        <v>240000</v>
      </c>
      <c r="S76" s="73"/>
      <c r="T76" s="73"/>
    </row>
    <row r="77" spans="2:20" ht="14.4" x14ac:dyDescent="0.3">
      <c r="B77" s="89">
        <v>3</v>
      </c>
      <c r="C77" s="72" t="s">
        <v>81</v>
      </c>
      <c r="D77" s="72" t="s">
        <v>64</v>
      </c>
      <c r="E77" s="72" t="s">
        <v>50</v>
      </c>
      <c r="F77" s="72" t="s">
        <v>51</v>
      </c>
      <c r="G77" s="87" t="s">
        <v>86</v>
      </c>
      <c r="H77" s="72" t="s">
        <v>87</v>
      </c>
      <c r="I77" s="87"/>
      <c r="J77" s="87"/>
      <c r="K77" s="87"/>
      <c r="L77" s="87"/>
      <c r="M77" s="107"/>
      <c r="N77" s="80">
        <v>45658</v>
      </c>
      <c r="O77" s="80">
        <v>47848</v>
      </c>
      <c r="P77" s="61"/>
      <c r="Q77" s="61"/>
      <c r="R77" s="61"/>
      <c r="S77" s="72"/>
      <c r="T77" s="72"/>
    </row>
    <row r="78" spans="2:20" ht="14.4" x14ac:dyDescent="0.3">
      <c r="B78" s="88">
        <v>3</v>
      </c>
      <c r="C78" s="73" t="s">
        <v>81</v>
      </c>
      <c r="D78" s="73" t="s">
        <v>64</v>
      </c>
      <c r="E78" s="73" t="s">
        <v>55</v>
      </c>
      <c r="F78" s="73" t="s">
        <v>51</v>
      </c>
      <c r="G78" s="93" t="s">
        <v>86</v>
      </c>
      <c r="H78" s="73" t="s">
        <v>87</v>
      </c>
      <c r="I78" s="93"/>
      <c r="J78" s="93"/>
      <c r="K78" s="93"/>
      <c r="L78" s="93"/>
      <c r="M78" s="96"/>
      <c r="N78" s="81">
        <v>45658</v>
      </c>
      <c r="O78" s="81">
        <v>47848</v>
      </c>
      <c r="P78" s="62"/>
      <c r="Q78" s="62"/>
      <c r="R78" s="62"/>
      <c r="S78" s="73"/>
      <c r="T78" s="73"/>
    </row>
    <row r="79" spans="2:20" ht="14.4" x14ac:dyDescent="0.3">
      <c r="B79" s="89">
        <v>3</v>
      </c>
      <c r="C79" s="72" t="s">
        <v>81</v>
      </c>
      <c r="D79" s="72" t="s">
        <v>64</v>
      </c>
      <c r="E79" s="72" t="s">
        <v>56</v>
      </c>
      <c r="F79" s="72" t="s">
        <v>51</v>
      </c>
      <c r="G79" s="87" t="s">
        <v>86</v>
      </c>
      <c r="H79" s="72" t="s">
        <v>87</v>
      </c>
      <c r="I79" s="87"/>
      <c r="J79" s="87"/>
      <c r="K79" s="87"/>
      <c r="L79" s="87"/>
      <c r="M79" s="107"/>
      <c r="N79" s="80">
        <v>45658</v>
      </c>
      <c r="O79" s="80">
        <v>47848</v>
      </c>
      <c r="P79" s="61"/>
      <c r="Q79" s="61"/>
      <c r="R79" s="61"/>
      <c r="S79" s="72"/>
      <c r="T79" s="72"/>
    </row>
    <row r="80" spans="2:20" ht="14.4" x14ac:dyDescent="0.3">
      <c r="B80" s="88">
        <v>3</v>
      </c>
      <c r="C80" s="73" t="s">
        <v>81</v>
      </c>
      <c r="D80" s="73" t="s">
        <v>64</v>
      </c>
      <c r="E80" s="74" t="s">
        <v>57</v>
      </c>
      <c r="F80" s="73" t="s">
        <v>51</v>
      </c>
      <c r="G80" s="93" t="s">
        <v>86</v>
      </c>
      <c r="H80" s="73" t="s">
        <v>87</v>
      </c>
      <c r="I80" s="93"/>
      <c r="J80" s="93"/>
      <c r="K80" s="93"/>
      <c r="L80" s="93"/>
      <c r="M80" s="96"/>
      <c r="N80" s="81">
        <v>45658</v>
      </c>
      <c r="O80" s="81">
        <v>47848</v>
      </c>
      <c r="P80" s="62"/>
      <c r="Q80" s="62"/>
      <c r="R80" s="62"/>
      <c r="S80" s="73"/>
      <c r="T80" s="73"/>
    </row>
    <row r="81" spans="2:20" ht="14.4" x14ac:dyDescent="0.3">
      <c r="B81" s="89">
        <v>3</v>
      </c>
      <c r="C81" s="72" t="s">
        <v>81</v>
      </c>
      <c r="D81" s="72" t="s">
        <v>64</v>
      </c>
      <c r="E81" s="75" t="s">
        <v>58</v>
      </c>
      <c r="F81" s="72" t="s">
        <v>51</v>
      </c>
      <c r="G81" s="87" t="s">
        <v>86</v>
      </c>
      <c r="H81" s="72" t="s">
        <v>87</v>
      </c>
      <c r="I81" s="87"/>
      <c r="J81" s="87"/>
      <c r="K81" s="87"/>
      <c r="L81" s="87"/>
      <c r="M81" s="107"/>
      <c r="N81" s="80">
        <v>45658</v>
      </c>
      <c r="O81" s="80">
        <v>47848</v>
      </c>
      <c r="P81" s="61"/>
      <c r="Q81" s="61"/>
      <c r="R81" s="61"/>
      <c r="S81" s="72"/>
      <c r="T81" s="72"/>
    </row>
    <row r="82" spans="2:20" ht="14.4" x14ac:dyDescent="0.3">
      <c r="B82" s="88">
        <v>3</v>
      </c>
      <c r="C82" s="73" t="s">
        <v>81</v>
      </c>
      <c r="D82" s="73" t="s">
        <v>64</v>
      </c>
      <c r="E82" s="74" t="s">
        <v>59</v>
      </c>
      <c r="F82" s="73" t="s">
        <v>51</v>
      </c>
      <c r="G82" s="93" t="s">
        <v>86</v>
      </c>
      <c r="H82" s="73" t="s">
        <v>87</v>
      </c>
      <c r="I82" s="93"/>
      <c r="J82" s="93"/>
      <c r="K82" s="93"/>
      <c r="L82" s="93"/>
      <c r="M82" s="96"/>
      <c r="N82" s="81">
        <v>45658</v>
      </c>
      <c r="O82" s="81">
        <v>47848</v>
      </c>
      <c r="P82" s="62"/>
      <c r="Q82" s="62"/>
      <c r="R82" s="62"/>
      <c r="S82" s="73"/>
      <c r="T82" s="73"/>
    </row>
    <row r="83" spans="2:20" ht="14.4" x14ac:dyDescent="0.3">
      <c r="B83" s="89">
        <v>3</v>
      </c>
      <c r="C83" s="72" t="s">
        <v>81</v>
      </c>
      <c r="D83" s="72" t="s">
        <v>64</v>
      </c>
      <c r="E83" s="72" t="s">
        <v>24</v>
      </c>
      <c r="F83" s="72" t="s">
        <v>51</v>
      </c>
      <c r="G83" s="87" t="s">
        <v>86</v>
      </c>
      <c r="H83" s="72" t="s">
        <v>87</v>
      </c>
      <c r="I83" s="87"/>
      <c r="J83" s="87"/>
      <c r="K83" s="87"/>
      <c r="L83" s="87"/>
      <c r="M83" s="107"/>
      <c r="N83" s="80">
        <v>45658</v>
      </c>
      <c r="O83" s="80">
        <v>47848</v>
      </c>
      <c r="P83" s="61"/>
      <c r="Q83" s="61"/>
      <c r="R83" s="61"/>
      <c r="S83" s="72"/>
      <c r="T83" s="72"/>
    </row>
    <row r="84" spans="2:20" ht="14.4" x14ac:dyDescent="0.3">
      <c r="B84" s="88">
        <v>3</v>
      </c>
      <c r="C84" s="73" t="s">
        <v>81</v>
      </c>
      <c r="D84" s="73" t="s">
        <v>64</v>
      </c>
      <c r="E84" s="73" t="s">
        <v>60</v>
      </c>
      <c r="F84" s="73" t="s">
        <v>61</v>
      </c>
      <c r="G84" s="93" t="s">
        <v>86</v>
      </c>
      <c r="H84" s="73" t="s">
        <v>87</v>
      </c>
      <c r="I84" s="93"/>
      <c r="J84" s="93"/>
      <c r="K84" s="93"/>
      <c r="L84" s="93"/>
      <c r="M84" s="96"/>
      <c r="N84" s="81">
        <v>45658</v>
      </c>
      <c r="O84" s="81">
        <v>47848</v>
      </c>
      <c r="P84" s="62"/>
      <c r="Q84" s="62"/>
      <c r="R84" s="62"/>
      <c r="S84" s="73"/>
      <c r="T84" s="73"/>
    </row>
    <row r="85" spans="2:20" ht="14.4" x14ac:dyDescent="0.3">
      <c r="B85" s="89">
        <v>3</v>
      </c>
      <c r="C85" s="72" t="s">
        <v>81</v>
      </c>
      <c r="D85" s="72" t="s">
        <v>64</v>
      </c>
      <c r="E85" s="75" t="s">
        <v>57</v>
      </c>
      <c r="F85" s="72" t="s">
        <v>51</v>
      </c>
      <c r="G85" s="87" t="s">
        <v>86</v>
      </c>
      <c r="H85" s="72" t="s">
        <v>87</v>
      </c>
      <c r="I85" s="87"/>
      <c r="J85" s="87"/>
      <c r="K85" s="87"/>
      <c r="L85" s="87"/>
      <c r="M85" s="107"/>
      <c r="N85" s="80">
        <v>45658</v>
      </c>
      <c r="O85" s="80">
        <v>47848</v>
      </c>
      <c r="P85" s="61"/>
      <c r="Q85" s="61"/>
      <c r="R85" s="61"/>
      <c r="S85" s="72"/>
      <c r="T85" s="72"/>
    </row>
    <row r="86" spans="2:20" ht="14.4" x14ac:dyDescent="0.3">
      <c r="B86" s="88">
        <v>4</v>
      </c>
      <c r="C86" s="73" t="s">
        <v>88</v>
      </c>
      <c r="D86" s="73" t="s">
        <v>64</v>
      </c>
      <c r="E86" s="73" t="s">
        <v>50</v>
      </c>
      <c r="F86" s="73" t="s">
        <v>51</v>
      </c>
      <c r="G86" s="93">
        <v>4</v>
      </c>
      <c r="H86" s="73" t="s">
        <v>88</v>
      </c>
      <c r="I86" s="93" t="s">
        <v>54</v>
      </c>
      <c r="J86" s="93"/>
      <c r="K86" s="93"/>
      <c r="L86" s="93"/>
      <c r="M86" s="96"/>
      <c r="N86" s="81">
        <v>45658</v>
      </c>
      <c r="O86" s="81">
        <v>47848</v>
      </c>
      <c r="P86" s="62"/>
      <c r="Q86" s="64">
        <v>19126258</v>
      </c>
      <c r="R86" s="62"/>
      <c r="S86" s="73"/>
      <c r="T86" s="73"/>
    </row>
    <row r="87" spans="2:20" ht="14.4" x14ac:dyDescent="0.3">
      <c r="B87" s="92" t="s">
        <v>89</v>
      </c>
      <c r="C87" s="78" t="s">
        <v>90</v>
      </c>
      <c r="D87" s="78" t="s">
        <v>89</v>
      </c>
      <c r="E87" s="78" t="s">
        <v>89</v>
      </c>
      <c r="F87" s="78" t="s">
        <v>89</v>
      </c>
      <c r="G87" s="92" t="s">
        <v>89</v>
      </c>
      <c r="H87" s="78" t="s">
        <v>89</v>
      </c>
      <c r="I87" s="92" t="s">
        <v>89</v>
      </c>
      <c r="J87" s="92" t="s">
        <v>89</v>
      </c>
      <c r="K87" s="92" t="s">
        <v>89</v>
      </c>
      <c r="L87" s="92" t="s">
        <v>89</v>
      </c>
      <c r="M87" s="110" t="s">
        <v>89</v>
      </c>
      <c r="N87" s="78" t="s">
        <v>89</v>
      </c>
      <c r="O87" s="78" t="s">
        <v>89</v>
      </c>
      <c r="P87" s="79" t="s">
        <v>91</v>
      </c>
      <c r="Q87" s="65">
        <v>165043921</v>
      </c>
      <c r="R87" s="65">
        <v>10352500</v>
      </c>
      <c r="S87" s="78" t="s">
        <v>89</v>
      </c>
      <c r="T87" s="78" t="s">
        <v>89</v>
      </c>
    </row>
    <row r="88" spans="2:20" ht="13.2" x14ac:dyDescent="0.25"/>
    <row r="89" spans="2:20" ht="13.2" x14ac:dyDescent="0.25"/>
    <row r="90" spans="2:20" ht="13.2" x14ac:dyDescent="0.25"/>
    <row r="91" spans="2:20" ht="13.2" x14ac:dyDescent="0.25"/>
    <row r="92" spans="2:20" ht="13.2" x14ac:dyDescent="0.25"/>
    <row r="93" spans="2:20" ht="13.2" x14ac:dyDescent="0.25"/>
    <row r="94" spans="2:20" ht="13.2" x14ac:dyDescent="0.25"/>
    <row r="95" spans="2:20" ht="13.2" x14ac:dyDescent="0.25"/>
    <row r="96" spans="2:20" ht="13.2" x14ac:dyDescent="0.25"/>
  </sheetData>
  <sheetProtection algorithmName="SHA-512" hashValue="2LHcOvp76CtDDpRzysisx2TFQlAbHbzVRMn2GEghAWSo4V4qAeqruXjfqYJMPbQejjWXnhzP446V4zKFBRacdw==" saltValue="K/tss0/TDG6xEmTzUBYUew==" spinCount="100000" sheet="1" objects="1" scenarios="1"/>
  <autoFilter ref="B4:T87" xr:uid="{00000000-0001-0000-0200-000000000000}"/>
  <mergeCells count="1">
    <mergeCell ref="I3:M3"/>
  </mergeCells>
  <pageMargins left="0.70866141732283472" right="0.70866141732283472" top="0.74803149606299213" bottom="0.74803149606299213" header="0.31496062992125984" footer="0.31496062992125984"/>
  <pageSetup paperSize="8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B1:P13"/>
  <sheetViews>
    <sheetView showGridLines="0" tabSelected="1" topLeftCell="C1" zoomScaleNormal="100" workbookViewId="0">
      <selection activeCell="H6" sqref="H6"/>
    </sheetView>
  </sheetViews>
  <sheetFormatPr baseColWidth="10" defaultColWidth="11.44140625" defaultRowHeight="13.2" x14ac:dyDescent="0.25"/>
  <cols>
    <col min="1" max="1" width="4.77734375" customWidth="1"/>
    <col min="2" max="3" width="21.44140625" style="3" customWidth="1"/>
    <col min="4" max="6" width="17.109375" customWidth="1"/>
    <col min="7" max="7" width="23" customWidth="1"/>
    <col min="8" max="8" width="23.109375" customWidth="1"/>
    <col min="9" max="16" width="17.109375" customWidth="1"/>
  </cols>
  <sheetData>
    <row r="1" spans="2:16" ht="27.75" customHeight="1" x14ac:dyDescent="0.25">
      <c r="B1" s="47" t="s">
        <v>0</v>
      </c>
      <c r="C1" s="47"/>
    </row>
    <row r="3" spans="2:16" x14ac:dyDescent="0.25">
      <c r="I3" s="30" t="s">
        <v>92</v>
      </c>
      <c r="J3" s="12"/>
      <c r="K3" s="12"/>
      <c r="L3" s="12"/>
      <c r="M3" s="12"/>
      <c r="N3" s="12"/>
      <c r="O3" s="12"/>
      <c r="P3" s="40"/>
    </row>
    <row r="4" spans="2:16" x14ac:dyDescent="0.25">
      <c r="B4" s="43"/>
      <c r="C4" s="43"/>
      <c r="D4" s="10"/>
      <c r="E4" s="10"/>
      <c r="F4" s="10"/>
      <c r="G4" s="10"/>
      <c r="H4" s="10"/>
      <c r="I4" s="25" t="s">
        <v>93</v>
      </c>
      <c r="J4" s="34"/>
      <c r="K4" s="31" t="s">
        <v>94</v>
      </c>
      <c r="L4" s="13"/>
      <c r="M4" s="22"/>
      <c r="N4" s="34"/>
      <c r="O4" s="14"/>
      <c r="P4" s="41"/>
    </row>
    <row r="5" spans="2:16" s="5" customFormat="1" ht="38.25" customHeight="1" thickBot="1" x14ac:dyDescent="0.3">
      <c r="B5" s="2" t="s">
        <v>9</v>
      </c>
      <c r="C5" s="46" t="s">
        <v>10</v>
      </c>
      <c r="D5" s="46" t="s">
        <v>11</v>
      </c>
      <c r="E5" s="2" t="s">
        <v>12</v>
      </c>
      <c r="F5" s="2" t="s">
        <v>95</v>
      </c>
      <c r="G5" s="2" t="s">
        <v>17</v>
      </c>
      <c r="H5" s="2" t="s">
        <v>18</v>
      </c>
      <c r="I5" s="26" t="s">
        <v>96</v>
      </c>
      <c r="J5" s="35" t="s">
        <v>97</v>
      </c>
      <c r="K5" s="1" t="s">
        <v>98</v>
      </c>
      <c r="L5" s="1" t="s">
        <v>99</v>
      </c>
      <c r="M5" s="2" t="s">
        <v>100</v>
      </c>
      <c r="N5" s="39" t="s">
        <v>101</v>
      </c>
      <c r="O5" s="11" t="s">
        <v>102</v>
      </c>
      <c r="P5" s="42" t="s">
        <v>103</v>
      </c>
    </row>
    <row r="6" spans="2:16" ht="26.4" x14ac:dyDescent="0.25">
      <c r="B6" s="43" t="s">
        <v>23</v>
      </c>
      <c r="C6" s="43"/>
      <c r="D6" s="43" t="s">
        <v>24</v>
      </c>
      <c r="E6" s="10" t="s">
        <v>25</v>
      </c>
      <c r="F6" s="10" t="s">
        <v>104</v>
      </c>
      <c r="G6" s="53">
        <v>27227696</v>
      </c>
      <c r="H6" s="53">
        <v>32673235</v>
      </c>
      <c r="I6" s="57">
        <v>10870000</v>
      </c>
      <c r="J6" s="58">
        <v>9000000</v>
      </c>
      <c r="K6" s="59"/>
      <c r="L6" s="59"/>
      <c r="M6" s="59">
        <v>3000000</v>
      </c>
      <c r="N6" s="59">
        <v>6800000</v>
      </c>
      <c r="O6" s="59"/>
      <c r="P6" s="59">
        <v>2930000</v>
      </c>
    </row>
    <row r="7" spans="2:16" ht="26.4" x14ac:dyDescent="0.25">
      <c r="B7" s="43" t="s">
        <v>29</v>
      </c>
      <c r="D7" s="43" t="s">
        <v>24</v>
      </c>
      <c r="E7" t="s">
        <v>25</v>
      </c>
      <c r="F7" s="43" t="s">
        <v>104</v>
      </c>
      <c r="G7" s="53">
        <v>4422938</v>
      </c>
      <c r="H7" s="53">
        <v>5307525</v>
      </c>
      <c r="I7" s="57"/>
      <c r="J7" s="58"/>
      <c r="K7" s="59">
        <v>6460000</v>
      </c>
      <c r="L7" s="59">
        <v>2440000</v>
      </c>
      <c r="M7" s="59"/>
      <c r="N7" s="58"/>
      <c r="O7" s="59"/>
      <c r="P7" s="58"/>
    </row>
    <row r="8" spans="2:16" ht="39.6" x14ac:dyDescent="0.25">
      <c r="B8" s="43" t="s">
        <v>32</v>
      </c>
      <c r="C8" s="10" t="s">
        <v>33</v>
      </c>
      <c r="D8" s="43" t="s">
        <v>34</v>
      </c>
      <c r="E8" t="s">
        <v>25</v>
      </c>
      <c r="F8" s="43" t="s">
        <v>104</v>
      </c>
      <c r="G8" s="53">
        <v>6058432</v>
      </c>
      <c r="H8" s="53">
        <v>7240000</v>
      </c>
      <c r="I8" s="57">
        <v>2000000</v>
      </c>
      <c r="J8" s="58">
        <v>0</v>
      </c>
      <c r="K8" s="59">
        <v>6290963</v>
      </c>
      <c r="L8" s="59"/>
      <c r="M8" s="59">
        <v>1000000</v>
      </c>
      <c r="N8" s="58"/>
      <c r="O8" s="59"/>
      <c r="P8" s="60"/>
    </row>
    <row r="9" spans="2:16" x14ac:dyDescent="0.25">
      <c r="G9" s="9"/>
      <c r="H9" s="9"/>
      <c r="I9" s="57"/>
      <c r="J9" s="58"/>
      <c r="K9" s="59"/>
      <c r="L9" s="59"/>
      <c r="M9" s="59"/>
      <c r="N9" s="58"/>
      <c r="O9" s="59"/>
      <c r="P9" s="58"/>
    </row>
    <row r="10" spans="2:16" x14ac:dyDescent="0.25">
      <c r="G10" s="9"/>
      <c r="H10" s="9"/>
      <c r="I10" s="57"/>
      <c r="J10" s="58"/>
      <c r="K10" s="59"/>
      <c r="L10" s="59"/>
      <c r="M10" s="59"/>
      <c r="N10" s="58"/>
      <c r="O10" s="59"/>
      <c r="P10" s="58"/>
    </row>
    <row r="11" spans="2:16" ht="13.8" thickBot="1" x14ac:dyDescent="0.3">
      <c r="G11" s="9"/>
      <c r="H11" s="9"/>
      <c r="I11" s="27"/>
      <c r="J11" s="36"/>
      <c r="N11" s="36"/>
      <c r="P11" s="36"/>
    </row>
    <row r="12" spans="2:16" ht="14.4" thickTop="1" thickBot="1" x14ac:dyDescent="0.3">
      <c r="B12" s="44" t="s">
        <v>90</v>
      </c>
      <c r="C12" s="44"/>
      <c r="D12" s="19"/>
      <c r="E12" s="19"/>
      <c r="F12" s="17"/>
      <c r="G12" s="18">
        <f t="shared" ref="G12:P12" si="0">SUBTOTAL(9,G6:G11)</f>
        <v>37709066</v>
      </c>
      <c r="H12" s="23">
        <f t="shared" si="0"/>
        <v>45220760</v>
      </c>
      <c r="I12" s="28">
        <f t="shared" si="0"/>
        <v>12870000</v>
      </c>
      <c r="J12" s="37">
        <f t="shared" si="0"/>
        <v>9000000</v>
      </c>
      <c r="K12" s="37">
        <f t="shared" si="0"/>
        <v>12750963</v>
      </c>
      <c r="L12" s="37">
        <f t="shared" si="0"/>
        <v>2440000</v>
      </c>
      <c r="M12" s="18">
        <f t="shared" si="0"/>
        <v>4000000</v>
      </c>
      <c r="N12" s="37">
        <f t="shared" si="0"/>
        <v>6800000</v>
      </c>
      <c r="O12" s="32">
        <f t="shared" si="0"/>
        <v>0</v>
      </c>
      <c r="P12" s="37">
        <f t="shared" si="0"/>
        <v>2930000</v>
      </c>
    </row>
    <row r="13" spans="2:16" ht="27" thickTop="1" x14ac:dyDescent="0.25">
      <c r="B13" s="45" t="s">
        <v>105</v>
      </c>
      <c r="C13" s="45"/>
      <c r="D13" s="20"/>
      <c r="E13" s="20"/>
      <c r="F13" s="4"/>
      <c r="G13" s="15"/>
      <c r="H13" s="24"/>
      <c r="I13" s="29">
        <f>IFERROR(I12/$G$12,"")</f>
        <v>0.34129723605458701</v>
      </c>
      <c r="J13" s="38">
        <f>IFERROR(J12/$G$12,"")</f>
        <v>0.23866939584236851</v>
      </c>
      <c r="K13" s="16">
        <f t="shared" ref="K13:L13" si="1">IFERROR(K12/$G$12,"")</f>
        <v>0.33814051506871051</v>
      </c>
      <c r="L13" s="16">
        <f t="shared" si="1"/>
        <v>6.4705925095042124E-2</v>
      </c>
      <c r="M13" s="16">
        <f>IFERROR(M12/$G$12,"")</f>
        <v>0.10607528704105268</v>
      </c>
      <c r="N13" s="38">
        <f>IFERROR(N12/$G$12,"")</f>
        <v>0.18032798796978955</v>
      </c>
      <c r="O13" s="33">
        <f>IFERROR(O12/$G$12,"")</f>
        <v>0</v>
      </c>
      <c r="P13" s="38">
        <f>IFERROR(P12/$G$12,"")</f>
        <v>7.7700147757571086E-2</v>
      </c>
    </row>
  </sheetData>
  <sheetProtection algorithmName="SHA-512" hashValue="WHkFd5j2siw3stzXql2KXHqjE7dup94+jrcJ2W8ElJBLU4sImv6nI7qg5B125TBy53LI9lAd7r16yW5jYnHsiQ==" saltValue="g3dIcPL96KjjF7VIRJtu/Q==" spinCount="100000" sheet="1" objects="1" scenarios="1"/>
  <dataValidations count="1">
    <dataValidation type="list" allowBlank="1" showInputMessage="1" showErrorMessage="1" sqref="F6:F12" xr:uid="{00000000-0002-0000-0300-000000000000}">
      <formula1>STRAT</formula1>
    </dataValidation>
  </dataValidations>
  <pageMargins left="0.70866141732283472" right="0.70866141732283472" top="0.74803149606299213" bottom="0.74803149606299213" header="0.31496062992125984" footer="0.31496062992125984"/>
  <pageSetup paperSize="8" scale="8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B2:D3"/>
  <sheetViews>
    <sheetView showGridLines="0" workbookViewId="0">
      <selection activeCell="E10" sqref="E10"/>
    </sheetView>
  </sheetViews>
  <sheetFormatPr baseColWidth="10" defaultColWidth="11.44140625" defaultRowHeight="13.2" x14ac:dyDescent="0.25"/>
  <cols>
    <col min="2" max="2" width="13.44140625" customWidth="1"/>
    <col min="4" max="4" width="17.33203125" customWidth="1"/>
  </cols>
  <sheetData>
    <row r="2" spans="2:4" x14ac:dyDescent="0.25">
      <c r="B2" s="8" t="s">
        <v>6</v>
      </c>
      <c r="D2" s="6" t="s">
        <v>104</v>
      </c>
    </row>
    <row r="3" spans="2:4" x14ac:dyDescent="0.25">
      <c r="B3" s="8" t="s">
        <v>7</v>
      </c>
      <c r="D3" s="6" t="s">
        <v>106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A774D407AC60468844EB13824B448A" ma:contentTypeVersion="5" ma:contentTypeDescription="Crée un document." ma:contentTypeScope="" ma:versionID="d5caeb17a3e8357aaa9c542fb202eab3">
  <xsd:schema xmlns:xsd="http://www.w3.org/2001/XMLSchema" xmlns:xs="http://www.w3.org/2001/XMLSchema" xmlns:p="http://schemas.microsoft.com/office/2006/metadata/properties" xmlns:ns2="62255696-6bb2-4e03-ae62-a3b8f98dd37b" targetNamespace="http://schemas.microsoft.com/office/2006/metadata/properties" ma:root="true" ma:fieldsID="843b464543725f9b37b576b0b0772feb" ns2:_="">
    <xsd:import namespace="62255696-6bb2-4e03-ae62-a3b8f98dd37b"/>
    <xsd:element name="properties">
      <xsd:complexType>
        <xsd:sequence>
          <xsd:element name="documentManagement">
            <xsd:complexType>
              <xsd:all>
                <xsd:element ref="ns2:Statu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55696-6bb2-4e03-ae62-a3b8f98dd37b" elementFormDefault="qualified">
    <xsd:import namespace="http://schemas.microsoft.com/office/2006/documentManagement/types"/>
    <xsd:import namespace="http://schemas.microsoft.com/office/infopath/2007/PartnerControls"/>
    <xsd:element name="Statut" ma:index="8" nillable="true" ma:displayName="Statut" ma:default="Travail en cours" ma:format="Dropdown" ma:internalName="Statut">
      <xsd:simpleType>
        <xsd:restriction base="dms:Choice">
          <xsd:enumeration value="Travail en cours"/>
          <xsd:enumeration value="Finalisé"/>
          <xsd:enumeration value="Validé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t xmlns="62255696-6bb2-4e03-ae62-a3b8f98dd37b">Travail en cours</Statut>
  </documentManagement>
</p:properties>
</file>

<file path=customXml/itemProps1.xml><?xml version="1.0" encoding="utf-8"?>
<ds:datastoreItem xmlns:ds="http://schemas.openxmlformats.org/officeDocument/2006/customXml" ds:itemID="{36ABF0B6-2B55-48EC-B549-7677F55F9E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0710D4-07D2-489C-A5A2-A51E0C879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55696-6bb2-4e03-ae62-a3b8f98dd3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07EFAC-00C6-42F0-97E3-0DF988874B15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62255696-6bb2-4e03-ae62-a3b8f98dd3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DONNEES GENERALES</vt:lpstr>
      <vt:lpstr>OPERATIONS PATRIMONIALES</vt:lpstr>
      <vt:lpstr>OPERATIONS D'INTERVENTION</vt:lpstr>
      <vt:lpstr>COÛTS - FINANCEMENT</vt:lpstr>
      <vt:lpstr>REFERENCES</vt:lpstr>
      <vt:lpstr>OBJ</vt:lpstr>
      <vt:lpstr>STRAT</vt:lpstr>
    </vt:vector>
  </TitlesOfParts>
  <Manager/>
  <Company>Algoé Consultants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Axelle Baudry</dc:creator>
  <cp:keywords/>
  <dc:description/>
  <cp:lastModifiedBy>Marie-Sophie Berger</cp:lastModifiedBy>
  <cp:revision/>
  <dcterms:created xsi:type="dcterms:W3CDTF">2020-12-03T17:11:24Z</dcterms:created>
  <dcterms:modified xsi:type="dcterms:W3CDTF">2026-05-20T09:36:21Z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0x01010059A774D407AC60468844EB13824B448A</vt:lpwstr>
  </property>
</Properties>
</file>