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gchaude\OneDrive - Université Côte d'Azur\Documents\WEBSITE EUR LIFE\02. FORMATION\pages SCOLARITE\MCC\"/>
    </mc:Choice>
  </mc:AlternateContent>
  <xr:revisionPtr revIDLastSave="0" documentId="13_ncr:1_{6665BC9D-7E18-4E1B-BD44-406DFC63917F}" xr6:coauthVersionLast="47" xr6:coauthVersionMax="47" xr10:uidLastSave="{00000000-0000-0000-0000-000000000000}"/>
  <workbookProtection lockStructure="1"/>
  <bookViews>
    <workbookView xWindow="-110" yWindow="-110" windowWidth="19420" windowHeight="11500" firstSheet="2" activeTab="4"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0" i="18" l="1"/>
  <c r="E30" i="18"/>
  <c r="F30" i="18"/>
  <c r="G30" i="18"/>
  <c r="H30" i="18"/>
  <c r="I30" i="18"/>
  <c r="J30" i="18"/>
  <c r="C19" i="18"/>
  <c r="B19" i="18"/>
  <c r="A20" i="18"/>
  <c r="A21" i="18"/>
  <c r="A22" i="18"/>
  <c r="A23" i="18"/>
  <c r="A24" i="18"/>
  <c r="A25" i="18"/>
  <c r="A26" i="18"/>
  <c r="A27" i="18"/>
  <c r="A28" i="18"/>
  <c r="A30" i="18"/>
  <c r="A31" i="18"/>
  <c r="A32" i="18"/>
  <c r="A33" i="18"/>
  <c r="A34" i="18"/>
  <c r="A35" i="18"/>
  <c r="A36" i="18"/>
  <c r="A38" i="18"/>
  <c r="A39" i="18"/>
  <c r="A40" i="18"/>
  <c r="A42" i="18"/>
  <c r="A43" i="18"/>
  <c r="A44" i="18"/>
  <c r="A45" i="18"/>
  <c r="A46" i="18"/>
  <c r="A47"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19" i="18"/>
  <c r="A24" i="19"/>
  <c r="A23" i="19"/>
  <c r="B23" i="19"/>
  <c r="B25" i="19"/>
  <c r="B24" i="19"/>
  <c r="A25" i="19"/>
  <c r="K18" i="17"/>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D5" i="17"/>
  <c r="D18" i="17"/>
  <c r="H18" i="17"/>
  <c r="C304" i="18"/>
  <c r="B304" i="18"/>
  <c r="C303" i="18"/>
  <c r="B303" i="18"/>
  <c r="C302" i="18"/>
  <c r="B302" i="18"/>
  <c r="C301" i="18"/>
  <c r="B301" i="18"/>
  <c r="C300" i="18"/>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7" i="18"/>
  <c r="B47" i="18"/>
  <c r="C46" i="18"/>
  <c r="B46" i="18"/>
  <c r="C45" i="18"/>
  <c r="B45" i="18"/>
  <c r="C44" i="18"/>
  <c r="B44" i="18"/>
  <c r="C43" i="18"/>
  <c r="B43" i="18"/>
  <c r="C42" i="18"/>
  <c r="B42" i="18"/>
  <c r="C40" i="18"/>
  <c r="B40" i="18"/>
  <c r="C39" i="18"/>
  <c r="B39" i="18"/>
  <c r="C38" i="18"/>
  <c r="B38" i="18"/>
  <c r="C36" i="18"/>
  <c r="B36" i="18"/>
  <c r="C35" i="18"/>
  <c r="B35" i="18"/>
  <c r="C34" i="18"/>
  <c r="B34" i="18"/>
  <c r="C33" i="18"/>
  <c r="B33" i="18"/>
  <c r="C32" i="18"/>
  <c r="B32" i="18"/>
  <c r="C31" i="18"/>
  <c r="B31" i="18"/>
  <c r="C30" i="18"/>
  <c r="B30" i="18"/>
  <c r="C28" i="18"/>
  <c r="B28" i="18"/>
  <c r="C27" i="18"/>
  <c r="B27" i="18"/>
  <c r="B26" i="18"/>
  <c r="C25" i="18"/>
  <c r="B25"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c r="B15" i="18"/>
  <c r="E10" i="18"/>
  <c r="H7" i="18"/>
  <c r="E7" i="18"/>
  <c r="B7" i="18"/>
  <c r="M18" i="17"/>
  <c r="F18" i="17" s="1"/>
  <c r="D20" i="17" s="1"/>
  <c r="L18" i="17"/>
  <c r="J18" i="17"/>
  <c r="I18" i="17"/>
  <c r="F5" i="17"/>
  <c r="E5" i="17"/>
  <c r="E18" i="17"/>
  <c r="C5" i="17"/>
  <c r="B5"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B18" i="17"/>
  <c r="C18" i="17"/>
  <c r="A5" i="17"/>
  <c r="A18" i="17"/>
  <c r="D7" i="17"/>
  <c r="H13" i="12"/>
  <c r="E10" i="12"/>
  <c r="E7" i="12"/>
  <c r="B7" i="12"/>
  <c r="B7" i="3"/>
  <c r="E10" i="3"/>
  <c r="E7" i="3"/>
  <c r="A20" i="17"/>
  <c r="H15" i="3"/>
  <c r="A7" i="17"/>
  <c r="H13" i="3"/>
  <c r="H7" i="12"/>
  <c r="H7" i="3"/>
  <c r="A10" i="17"/>
  <c r="A13" i="2"/>
  <c r="A22" i="17" l="1"/>
  <c r="C13" i="2" s="1"/>
  <c r="H15" i="12"/>
</calcChain>
</file>

<file path=xl/sharedStrings.xml><?xml version="1.0" encoding="utf-8"?>
<sst xmlns="http://schemas.openxmlformats.org/spreadsheetml/2006/main" count="1071" uniqueCount="427">
  <si>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</si>
  <si>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</si>
  <si>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</si>
  <si>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</si>
  <si>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</si>
  <si>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</si>
  <si>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</si>
  <si>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</si>
  <si>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</si>
  <si>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</si>
  <si>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</si>
  <si>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</si>
  <si>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</si>
  <si>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</si>
  <si>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</si>
  <si>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</si>
  <si>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</si>
  <si>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</si>
  <si>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</si>
  <si>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</si>
  <si>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</si>
  <si>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</si>
  <si>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</si>
  <si>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</si>
  <si>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</si>
  <si>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</si>
  <si>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</si>
  <si>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</si>
  <si>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</si>
  <si>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</si>
  <si>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</si>
  <si>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</si>
  <si>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</si>
  <si>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</si>
  <si>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</si>
  <si>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</si>
  <si>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</si>
  <si>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</si>
  <si>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</si>
  <si>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</si>
  <si>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</si>
  <si>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</si>
  <si>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</si>
  <si>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</si>
  <si>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</si>
  <si>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</si>
  <si>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</si>
  <si>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</si>
  <si>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</si>
  <si>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</si>
  <si>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</si>
  <si>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</si>
  <si>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</si>
  <si>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</si>
  <si>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</si>
  <si>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</si>
  <si>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</si>
  <si>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</si>
  <si>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</si>
  <si>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</si>
  <si>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</si>
  <si>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</si>
  <si>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</si>
  <si>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</si>
  <si>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</si>
  <si>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</si>
  <si>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</si>
  <si>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</si>
  <si>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</si>
  <si>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</si>
  <si>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</si>
  <si>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</si>
  <si>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</si>
  <si>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</si>
  <si>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</si>
  <si>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</si>
  <si>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</si>
  <si>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</si>
  <si>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</si>
  <si>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</si>
  <si>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</si>
  <si>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</si>
  <si>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</si>
  <si>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</si>
  <si>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</si>
  <si>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</si>
  <si>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</si>
  <si>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</si>
  <si>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</si>
  <si>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</si>
  <si>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</si>
  <si>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</si>
  <si>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</si>
  <si>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</si>
  <si>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</si>
  <si>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</si>
  <si>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</si>
  <si>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</si>
  <si>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</si>
  <si>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</si>
  <si>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</si>
  <si>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</si>
  <si>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</si>
  <si>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</si>
  <si>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</si>
  <si>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</si>
  <si>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</si>
  <si>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</si>
  <si>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</si>
  <si>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</si>
  <si>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</si>
  <si>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</si>
  <si>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</si>
  <si>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</si>
  <si>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</si>
  <si>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</si>
  <si>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</si>
  <si>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</si>
  <si>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</si>
  <si>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</si>
  <si>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</si>
  <si>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</si>
  <si>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</si>
  <si>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</si>
  <si>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</si>
  <si>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</si>
  <si>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</si>
  <si>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</si>
  <si>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</si>
  <si>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</si>
  <si>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</si>
  <si>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</si>
  <si>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</si>
  <si>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</si>
  <si>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</si>
  <si>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</si>
  <si>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</si>
  <si>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</si>
  <si>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</si>
  <si>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</si>
  <si>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</si>
  <si>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</si>
  <si>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</si>
  <si>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</si>
  <si>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</si>
  <si>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</si>
  <si>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</si>
  <si>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</si>
  <si>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</si>
  <si>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</si>
  <si>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</si>
  <si>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</si>
  <si>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</si>
  <si>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</si>
  <si>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</si>
  <si>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</si>
  <si>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</si>
  <si>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</si>
  <si>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</si>
  <si>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</si>
  <si>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</si>
  <si>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</si>
  <si>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</si>
  <si>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</si>
  <si>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</si>
  <si>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</si>
  <si>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</si>
  <si>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</si>
  <si>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</si>
  <si>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</si>
  <si>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</si>
  <si>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</si>
  <si>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</si>
  <si>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</si>
  <si>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</si>
  <si>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</si>
  <si>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</si>
  <si>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</si>
  <si>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</si>
  <si>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</si>
  <si>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</si>
  <si>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</si>
  <si>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</si>
  <si>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</si>
  <si>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</si>
  <si>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</si>
  <si>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</si>
  <si>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</si>
  <si>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</si>
  <si>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</si>
  <si>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</si>
  <si>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</si>
  <si>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</si>
  <si>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</si>
  <si>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</si>
  <si>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</si>
  <si>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</si>
  <si>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SLVBM3</t>
  </si>
  <si>
    <t>Parcours Type en L3</t>
  </si>
  <si>
    <t>Parcours Type</t>
  </si>
  <si>
    <t>Biologie Moléculaire et Génétique (BMG)</t>
  </si>
  <si>
    <t>Heures Maquette</t>
  </si>
  <si>
    <t>Heures Valorisées</t>
  </si>
  <si>
    <t>COMPENSATION</t>
  </si>
  <si>
    <t>Les MCC déterminent le mode de compensation entre UE, semestre et année ainsi que la possibilité d’une note éliminatoire.</t>
  </si>
  <si>
    <t>Obtention des UE</t>
  </si>
  <si>
    <t>*Les UE sont capitalisables si note supérieure ou égale à 10/20</t>
  </si>
  <si>
    <t>*Les ECUEs sont capitalisables et la durée de conservation est illimitée si note supérieure ou égale à 10/20</t>
  </si>
  <si>
    <t>*Toute ECUE et UE ayant une note finale supérieure ou égale à 10/20 est validée et ne peut pas être repassée.</t>
  </si>
  <si>
    <t>*Toute ECUE ayant un résultat inférieur à 10/20 au sein d'une UE ayant un résultat supérieur ou égal à 10/20 est validée par compensation et ne peut pas être repassée.</t>
  </si>
  <si>
    <t>*Compensation entre ECUE au sein d'une UE --&gt; obtention UE si note supérieure ou égale à 10/20</t>
  </si>
  <si>
    <t>*Cas des redoublants : Sur demande écrite à l'aide de la fiche "renoncement" et en début de chaque semestre, les redoublants pourront demander à repasser les ECUES validées par compensation au sein d'une UE validée. Dans ce cas, la note de l'année en cours sera utilisée pour calculer le résultats à l'UE. Cette fiche équivaut à un contrat et devra avoir reçu l'accord du responsable du parcours concerné.</t>
  </si>
  <si>
    <t>Obtention du Semestre</t>
  </si>
  <si>
    <t>*Compensation entre UE constituant chaque parcours si aucune note n'est inférieure à 6/20 à l'UE --&gt; obtention semestre si supérieur ou égale à 10/20</t>
  </si>
  <si>
    <t>*Compensation de l'UE compétences transversales (CT) par les UE disciplinaires au sein de chaque parcours SV si le calcul de la moyenne est supérieur ou égal à 8/20 à l'UE CT et si l'ECUE anglais est supérieure ou égale à 8/20.</t>
  </si>
  <si>
    <t>*L' UE CT ne peut en aucun cas compenser les UE disciplinaires composant chaque semestre. Elle n'est prise en compte que si la moyenne des UE disciplinaires est supérieure ou égale à 10/20.</t>
  </si>
  <si>
    <t>* La note finale au bloc disciplinaire doit etre supérieure ou égale à 10/20 pour que les CT soient prises en compte dans le calcul final du semestre.</t>
  </si>
  <si>
    <t>*Les UE facultatives (UE à visée professionnalisantes) ne peuvent pas participer à l'obtention du semestre, à l'exception du semestre 6 du parcours CMP.</t>
  </si>
  <si>
    <t>*Le semestre est acquis si après compensation, la moyenne est supérieure ou égale à 10/20.</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</si>
  <si>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</si>
  <si>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*Toute absence (justifiée ou non justifiée) à un contrôle final annule la compensation entre ECUE et UE. Le semestre est ajourné quelque soit le résultat obtenu.</t>
  </si>
  <si>
    <t>*Tout changement de parcours entre le S5 et le S6 devra étre demandé par écrit à l'aide de la fiche "changement de parcours" et visée par le responsable des parcours concernés.</t>
  </si>
  <si>
    <t>*Un étudiant SV ayant validé un semestre impair ou pair de l’année N-1 peut s’inscrire respectivement au semestre impair ou pair (S5 ou S6) de l’année L3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</si>
  <si>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</si>
  <si>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*Une fiche de demande d'inscription en UEAV devra étre remplie et visée par le coordonnateur d'année ou de parcours.</t>
  </si>
  <si>
    <t>Obtention de l'Année</t>
  </si>
  <si>
    <t>*Validation de chacun des semestres (suérieur ou égale à 10/20)</t>
  </si>
  <si>
    <t>*Pas de compensation entre les semestres</t>
  </si>
  <si>
    <t>Note éliminatoire/ Note seuil</t>
  </si>
  <si>
    <t>Il n'y a pas de note éliminatoire mais un seuil de compensation:</t>
  </si>
  <si>
    <t>&lt; 6/20 à l'UE empéchant la compensation entre les UE</t>
  </si>
  <si>
    <t>Validation diplôme</t>
  </si>
  <si>
    <t>*Validation de la 3ième année (avec validation de la L1 + L2) --&gt; obtention de 180 ECTS</t>
  </si>
  <si>
    <t>*La note finale au diplôme correspond à la note de validation de la 3ième année</t>
  </si>
  <si>
    <t>Régles aux examens et évaluations notées</t>
  </si>
  <si>
    <t>*Pour les dispensés d'assiduité, la note de l'examen final ou terminal (CF ou CT) correspond à la note de la session 1 sans tenir compte de la note d'éventuels contrôles intermédiaires (règlement du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</si>
  <si>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</si>
  <si>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rFont val="Calibri"/>
        <family val="2"/>
      </rPr>
      <t>supérieur ou égal</t>
    </r>
    <r>
      <rPr>
        <sz val="11"/>
        <rFont val="Calibri"/>
        <family val="2"/>
        <scheme val="minor"/>
      </rPr>
      <t xml:space="preserve"> à 50% (en particulier le contrôle final) ne peut pas être neutralisé (tout statut concerné). Elle aboutit a un ABJ ou ABI (qui équivaut à un zéro)</t>
    </r>
  </si>
  <si>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</si>
  <si>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</si>
  <si>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</si>
  <si>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</si>
  <si>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</si>
  <si>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</si>
  <si>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</si>
  <si>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t>
  </si>
  <si>
    <t>*Pour tout examen, seuls sont autorisé un stylo, un correcteur et la carte étudiant sur le plan de travail. Toute autre possession personnelle (trousse) ou objet devra etre retiré de l'espace de composition.</t>
  </si>
  <si>
    <t>*La présence constatée du téléphone portable pendant l'examen peut faire l'objet d'une déclaration de fraude.</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</si>
  <si>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</si>
  <si>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</si>
  <si>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</si>
  <si>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</si>
  <si>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</si>
  <si>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controles intermédiaires (avec même coefficient et au bénéfice de l'étudiant).</t>
  </si>
  <si>
    <t>*Pour les dispensés d'assiduité ajournés, la note de la session 2 remplace la note de la session 1 sans prise en compte de la note d'éventuels controles intermédiaires (règlement du statut DA).</t>
  </si>
  <si>
    <t>*En session 2, selon l'effectif concerné, un oral ou un écrit pourra étre réalisé.</t>
  </si>
  <si>
    <t>Accès en 3ième année de santé (LAS)</t>
  </si>
  <si>
    <r>
      <t>*L'accés à la L3 LAS SV pour les étudiants L2SV ou extérieurs est à numéro clausus (limité à 15) et est au mérite : Pour les L2SV: moyenne des UEs de SV (L1 SV et L2 SV, hors CT) supérieure ou égale à 12/20, validation de toutes les ECUEs SV en session 1, sans compensation (</t>
    </r>
    <r>
      <rPr>
        <sz val="11"/>
        <rFont val="Calibri"/>
        <family val="2"/>
      </rPr>
      <t>≥</t>
    </r>
    <r>
      <rPr>
        <sz val="9.9"/>
        <rFont val="Calibri"/>
        <family val="2"/>
      </rPr>
      <t xml:space="preserve"> </t>
    </r>
    <r>
      <rPr>
        <sz val="11"/>
        <rFont val="Calibri"/>
        <family val="2"/>
        <scheme val="minor"/>
      </rPr>
      <t>10/20) et sans redoublement - Pour les extérieurs : le parcours antérieur doit préparer au parcours demandé avec acquisition des pré-requis, validation des matières en session 1 et moyenne des matières scientifiques supérieure ou égale à 14/20.</t>
    </r>
  </si>
  <si>
    <t>*La demande d'inscription en L3 LAS SV doit passer par ecandidat (ou autre système).</t>
  </si>
  <si>
    <t>*Impossibilité de rejoindre la L3 LAS SV au semestre 6.</t>
  </si>
  <si>
    <t>REORIENTATION / ORIENTATION VERS LE PORTAIL SV</t>
  </si>
  <si>
    <t>*Toute orientation ou réorientation vers le portail SV d'un étudiant UCA (DL comprise) devra être faite par écrit à l'aide de la fiche de demande de réorientation/orientation et devra avoir obtenu l'aval du responsable d'année ou de la commission SV.</t>
  </si>
  <si>
    <t>*Un(e) étudiant(e) inscrit(e) en double licence Chimie-Biologie ou Math-Biologie ou Bio-Géo-Sciences demandant sa réorientation en licence SV devra avoir validé le nombre d’ECTS suffisant pour accéder à l’année de réorientation et plus de 70% des UE de SV. Aucune réorientaton vers la L3SV ne sera possible au S6. L'acceptation de la réorientation devra avoir obtenu l'accord de la commission pédagogique/responsable du parcours concerné.</t>
  </si>
  <si>
    <t>*Tout changement de parcours début S5 ou entre le S5 et le S6 devra être demandé à l'aide de la fiche changement de parcours et validé par les responsables de parcours concernés.</t>
  </si>
  <si>
    <t>*Un étudiant ayant validé une L2 parcours Devenir Enseignant de SVT n’est pas accès à l’un des 6 parcours de la L3SV (hors parcours L3 Devenir Enseignant de SVT). La commission pédagogique devra donner son accord pour cet accès et un redoublement peut etre exigé (absence de prérequis).</t>
  </si>
  <si>
    <t>*Une fiche de demande de réorientation/orientation en la licence SV doit etre établie dans tous les cas et avoir reçu l'aval des responsables d'année et de parcours.</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</si>
  <si>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</si>
  <si>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</si>
  <si>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</si>
  <si>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</si>
  <si>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</si>
  <si>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</si>
  <si>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</si>
  <si>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</si>
  <si>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</si>
  <si>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</si>
  <si>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</si>
  <si>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</si>
  <si>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</si>
  <si>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</si>
  <si>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</si>
  <si>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</si>
  <si>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</si>
  <si>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</si>
  <si>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</si>
  <si>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</si>
  <si>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</si>
  <si>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</si>
  <si>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</si>
  <si>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</si>
  <si>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</si>
  <si>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</si>
  <si>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</si>
  <si>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</si>
  <si>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</si>
  <si>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</si>
  <si>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</si>
  <si>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</si>
  <si>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Biologie des Génomes</t>
  </si>
  <si>
    <t>1.1</t>
  </si>
  <si>
    <t>Structure et expression des génomes</t>
  </si>
  <si>
    <t>1.2</t>
  </si>
  <si>
    <t>Bio-informatique</t>
  </si>
  <si>
    <t>TP en salle informatique - Taux encadrement : 1 EC pour 18 ET</t>
  </si>
  <si>
    <t>1.3</t>
  </si>
  <si>
    <t>Analyse Intégrative</t>
  </si>
  <si>
    <t>Aspects Moleculaires du Traitement de l'Information Cellulaire</t>
  </si>
  <si>
    <t>2.1</t>
  </si>
  <si>
    <t>Les acteurs moléculaires de l'information cellulaire</t>
  </si>
  <si>
    <t>2.2</t>
  </si>
  <si>
    <t>Biochimie structurale et régulations enzymatiques</t>
  </si>
  <si>
    <t>Physiologie Animale integrée et approches pratiques en biologie moléculaire et cellulaire</t>
  </si>
  <si>
    <t>3.1</t>
  </si>
  <si>
    <t>Physiologie Animale Intégrée</t>
  </si>
  <si>
    <t>3.2</t>
  </si>
  <si>
    <t>Approches pratiques en biologie moléculaire et cellulaire</t>
  </si>
  <si>
    <t>Taux encadrement : 1 EC pour 10 ET - SAE mise en place</t>
  </si>
  <si>
    <t>Génétique Procaryote et Eucaryote</t>
  </si>
  <si>
    <t>4.1</t>
  </si>
  <si>
    <t>Régulation Génétique Procaryote</t>
  </si>
  <si>
    <t>Taux encradrement : 1 EC pour 10 ET</t>
  </si>
  <si>
    <t>4.2</t>
  </si>
  <si>
    <t>Génétique eucaryotes</t>
  </si>
  <si>
    <t>1 UE à visée professionnalisantes (n° 1)</t>
  </si>
  <si>
    <t>en plus, 1 seule et non prise en compte dans calcul semestre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</si>
  <si>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</si>
  <si>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</si>
  <si>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</si>
  <si>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</si>
  <si>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</si>
  <si>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</si>
  <si>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</si>
  <si>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</si>
  <si>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</si>
  <si>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</si>
  <si>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</si>
  <si>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</si>
  <si>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</si>
  <si>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</si>
  <si>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</si>
  <si>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</si>
  <si>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</si>
  <si>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</si>
  <si>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</si>
  <si>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</si>
  <si>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</si>
  <si>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</si>
  <si>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</si>
  <si>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</si>
  <si>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</si>
  <si>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</si>
  <si>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</si>
  <si>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</si>
  <si>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</si>
  <si>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2h30</t>
  </si>
  <si>
    <t>2h</t>
  </si>
  <si>
    <t>pas de CT</t>
  </si>
  <si>
    <t>pas de session 2</t>
  </si>
  <si>
    <t>session unique - pas de session 2</t>
  </si>
  <si>
    <t>session 2 : soit un ecrit sur table soit sur ordinateur au centre numérique valrose possible</t>
  </si>
  <si>
    <t>Ecrit</t>
  </si>
  <si>
    <t>Pas de CF (SAE) sauf DA (2h)</t>
  </si>
  <si>
    <t>le CF ne concerne que les DA</t>
  </si>
  <si>
    <t>session 2 : soit Ecrit (2h) soit oral (20min) selon effectif</t>
  </si>
  <si>
    <t>UE Competences transversales 6</t>
  </si>
  <si>
    <t>Anglais 6</t>
  </si>
  <si>
    <t>Statistiques et Evolution moléculaire</t>
  </si>
  <si>
    <t>Statistiques II</t>
  </si>
  <si>
    <t>TP en salle informatique - Taux encadrement TP : 1 EC pour 18 ET</t>
  </si>
  <si>
    <t>Evolution moléculaire et phylogénie</t>
  </si>
  <si>
    <t>Immunologie et Biotechnologies</t>
  </si>
  <si>
    <t>Immunologie 1</t>
  </si>
  <si>
    <t>Biotechnologies</t>
  </si>
  <si>
    <t>Taux encadrement TP : 1 EC pour 8 ET sinon pour TP en salle info : 1EC pour 18 ET</t>
  </si>
  <si>
    <t>1 UE AU CHOIX</t>
  </si>
  <si>
    <t>UE Min 1 ; Max 1</t>
  </si>
  <si>
    <t>Endocrinologie générale et Exploration fonctionnelle en Physiologie Animale</t>
  </si>
  <si>
    <t>3.1.1</t>
  </si>
  <si>
    <t>Endocrinologie Générale</t>
  </si>
  <si>
    <t>3.1.2</t>
  </si>
  <si>
    <t>Techniques d'exploration fonctionnelle en Physiologie Animale</t>
  </si>
  <si>
    <t>Taux encadrement TP : 1 EC pour 8 ET</t>
  </si>
  <si>
    <t>Biologie Végétale Intégrative</t>
  </si>
  <si>
    <t>3.2.1</t>
  </si>
  <si>
    <t>Biologie du développement végétal</t>
  </si>
  <si>
    <t>Taux encadrement TP : 1 EC pour 8 ET - Mise en place d'une SAE sur les TP</t>
  </si>
  <si>
    <t>3.2.2</t>
  </si>
  <si>
    <t>Histoire évolutive des angiospermes</t>
  </si>
  <si>
    <t>(18h TP incluant 3h Sortie Terrain) - Taux encadrement TP et terrain : 1 EC pour 12 ET</t>
  </si>
  <si>
    <t>Biologie du développement animal et pratique</t>
  </si>
  <si>
    <t>4.1.1</t>
  </si>
  <si>
    <t>Biologie du développement animal</t>
  </si>
  <si>
    <t>Taux encadrement TP : 1 EC pour 10 ET</t>
  </si>
  <si>
    <t>4.1.2</t>
  </si>
  <si>
    <t>1 ECUE AU CHOIX</t>
  </si>
  <si>
    <t>ECUE Min 1 ; Max 1</t>
  </si>
  <si>
    <t>4.1.2.1</t>
  </si>
  <si>
    <t xml:space="preserve"> Immunologie 2</t>
  </si>
  <si>
    <t>Numéro clausus : 60</t>
  </si>
  <si>
    <t>4.1.2.2</t>
  </si>
  <si>
    <t xml:space="preserve"> Imagerie Tissulaire</t>
  </si>
  <si>
    <t>Numéro clausus : 20 - Taux encadrement TP : 1 EC pour 10 ET</t>
  </si>
  <si>
    <t>4.1.2.3</t>
  </si>
  <si>
    <t>Physiopathologie de la nutriton et du métabolisme</t>
  </si>
  <si>
    <t>Biologie des Adaptations</t>
  </si>
  <si>
    <t>4.2.1</t>
  </si>
  <si>
    <t>Biologie des adaptations et interactions durables</t>
  </si>
  <si>
    <t>4.2.2</t>
  </si>
  <si>
    <t>4.2.2.1</t>
  </si>
  <si>
    <t>Projet communication scientifique</t>
  </si>
  <si>
    <t>SLEVM613</t>
  </si>
  <si>
    <t>Taux encadrement TP/projet : 1 EC pour 20 ET</t>
  </si>
  <si>
    <t>4.2.2.2</t>
  </si>
  <si>
    <t>SLEVM611</t>
  </si>
  <si>
    <t>1 UE à visée professionnalisantes (n° 2)</t>
  </si>
  <si>
    <t>1 UE AU CHOIX (/ 3 proposées)</t>
  </si>
  <si>
    <t>Stage</t>
  </si>
  <si>
    <t>Bioéthique, Environnement et Droit</t>
  </si>
  <si>
    <r>
      <rPr>
        <b/>
        <sz val="11"/>
        <color theme="1"/>
        <rFont val="Calibri"/>
        <family val="2"/>
        <scheme val="minor"/>
      </rPr>
      <t xml:space="preserve">SAE </t>
    </r>
    <r>
      <rPr>
        <sz val="11"/>
        <color theme="1"/>
        <rFont val="Calibri"/>
        <family val="2"/>
        <scheme val="minor"/>
      </rPr>
      <t>/ taux encadrement 1 EC pour 12 ET - Numero clausus 80</t>
    </r>
  </si>
  <si>
    <t>1 UE sur liste proposée</t>
  </si>
  <si>
    <t>1h</t>
  </si>
  <si>
    <t>1h30</t>
  </si>
  <si>
    <t>session unique, pas de session 2</t>
  </si>
  <si>
    <t>30 min/ ET</t>
  </si>
  <si>
    <t>session unique, pas de session 2 - Session 1 : bloquer une journée (présentation d'un article scientifique)</t>
  </si>
  <si>
    <t>Evaluation selon consigne SAE</t>
  </si>
  <si>
    <t>Evaluation selon 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</si>
</sst>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b/>
      <sz val="11"/>
      <name val="Calibri"/>
      <family val="2"/>
      <scheme val="minor"/>
    </font>
    <font>
      <sz val="14"/>
      <name val="Calibri"/>
      <family val="2"/>
      <scheme val="minor"/>
    </font>
    <font>
      <sz val="11"/>
      <name val="Calibri"/>
      <family val="2"/>
    </font>
    <font>
      <sz val="9.9"/>
      <name val="Calibri"/>
      <family val="2"/>
    </font>
    <font>
      <sz val="16"/>
      <name val="Calibri"/>
      <family val="2"/>
      <scheme val="minor"/>
    </font>
    <font>
      <sz val="11"/>
      <color rgb="FF242424"/>
      <name val="Aptos Narrow"/>
      <charset val="1"/>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21">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9" fontId="0" fillId="2" borderId="1" xfId="0" applyNumberFormat="1" applyFill="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64" fontId="7" fillId="0" borderId="1" xfId="0" applyNumberFormat="1" applyFont="1" applyBorder="1" applyAlignment="1">
      <alignment horizontal="left" vertical="center"/>
    </xf>
    <xf numFmtId="164" fontId="7" fillId="0" borderId="1" xfId="0" applyNumberFormat="1" applyFont="1" applyBorder="1" applyAlignment="1">
      <alignment horizontal="left" vertical="center" wrapText="1"/>
    </xf>
    <xf numFmtId="164" fontId="0" fillId="0" borderId="1" xfId="0" applyNumberFormat="1" applyBorder="1" applyAlignment="1">
      <alignment horizontal="center" vertical="center" wrapText="1"/>
    </xf>
    <xf numFmtId="164" fontId="6" fillId="0" borderId="1" xfId="0" applyNumberFormat="1" applyFont="1" applyBorder="1" applyAlignment="1">
      <alignment horizontal="center" vertical="center"/>
    </xf>
    <xf numFmtId="164" fontId="0" fillId="0" borderId="1" xfId="0" applyNumberFormat="1" applyBorder="1" applyAlignment="1">
      <alignment horizontal="left" vertical="center"/>
    </xf>
    <xf numFmtId="0" fontId="0" fillId="0" borderId="1" xfId="0" applyBorder="1" applyAlignment="1" applyProtection="1">
      <alignment vertical="center" wrapText="1"/>
      <protection locked="0"/>
    </xf>
    <xf numFmtId="0" fontId="7" fillId="0" borderId="0" xfId="0" applyFont="1" applyAlignment="1" applyProtection="1">
      <alignment vertical="center"/>
      <protection locked="0"/>
    </xf>
    <xf numFmtId="164" fontId="7" fillId="2" borderId="1" xfId="0" applyNumberFormat="1" applyFont="1" applyFill="1" applyBorder="1" applyAlignment="1" applyProtection="1">
      <alignment horizontal="left" vertical="center" wrapText="1"/>
      <protection locked="0"/>
    </xf>
    <xf numFmtId="164" fontId="7" fillId="0" borderId="1" xfId="0" applyNumberFormat="1" applyFont="1" applyBorder="1" applyAlignment="1">
      <alignment horizontal="center" vertical="center" wrapText="1"/>
    </xf>
    <xf numFmtId="0" fontId="8" fillId="0" borderId="1" xfId="0" applyFont="1" applyBorder="1" applyAlignment="1" applyProtection="1">
      <alignment horizontal="left" vertical="center"/>
      <protection locked="0"/>
    </xf>
    <xf numFmtId="164" fontId="9" fillId="0" borderId="1" xfId="0" applyNumberFormat="1" applyFont="1" applyBorder="1" applyAlignment="1" applyProtection="1">
      <alignment horizontal="left" vertical="center"/>
      <protection locked="0"/>
    </xf>
    <xf numFmtId="164" fontId="7" fillId="0" borderId="1" xfId="0" applyNumberFormat="1" applyFont="1" applyBorder="1" applyAlignment="1" applyProtection="1">
      <alignment horizontal="left" vertical="center" wrapText="1"/>
      <protection locked="0"/>
    </xf>
    <xf numFmtId="164" fontId="8" fillId="0" borderId="1" xfId="0" applyNumberFormat="1" applyFont="1" applyBorder="1" applyAlignment="1">
      <alignment horizontal="left" vertical="center"/>
    </xf>
    <xf numFmtId="164" fontId="8"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xf>
    <xf numFmtId="164" fontId="8" fillId="0" borderId="1" xfId="0" applyNumberFormat="1" applyFont="1" applyBorder="1" applyAlignment="1">
      <alignment horizontal="center" vertical="center"/>
    </xf>
    <xf numFmtId="0" fontId="0" fillId="2" borderId="0" xfId="0" applyFill="1" applyAlignment="1" applyProtection="1">
      <alignment horizontal="center" vertical="center"/>
      <protection locked="0"/>
    </xf>
    <xf numFmtId="164" fontId="7" fillId="2" borderId="1" xfId="0" applyNumberFormat="1" applyFont="1" applyFill="1" applyBorder="1" applyAlignment="1">
      <alignment vertical="center"/>
    </xf>
    <xf numFmtId="164" fontId="0" fillId="2" borderId="1" xfId="0" applyNumberFormat="1" applyFill="1" applyBorder="1" applyAlignment="1">
      <alignment vertical="center"/>
    </xf>
    <xf numFmtId="164" fontId="7" fillId="0" borderId="1" xfId="0" applyNumberFormat="1" applyFon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2" borderId="0" xfId="0" applyFill="1" applyAlignment="1">
      <alignment vertical="center"/>
    </xf>
    <xf numFmtId="0" fontId="0" fillId="10"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0" fillId="11" borderId="1" xfId="0" applyFill="1" applyBorder="1" applyAlignment="1" applyProtection="1">
      <alignment horizontal="left" vertical="center"/>
      <protection locked="0"/>
    </xf>
    <xf numFmtId="0" fontId="1" fillId="11" borderId="1" xfId="0" applyFont="1" applyFill="1" applyBorder="1" applyAlignment="1" applyProtection="1">
      <alignment horizontal="center" vertical="center" wrapText="1"/>
      <protection locked="0"/>
    </xf>
    <xf numFmtId="0" fontId="0" fillId="11" borderId="14" xfId="0"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wrapText="1"/>
      <protection locked="0"/>
    </xf>
    <xf numFmtId="0" fontId="0" fillId="11" borderId="14" xfId="0" applyFill="1" applyBorder="1" applyAlignment="1" applyProtection="1">
      <alignment wrapText="1"/>
      <protection locked="0"/>
    </xf>
    <xf numFmtId="0" fontId="10"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0" xfId="0" applyFont="1"/>
    <xf numFmtId="0" fontId="8" fillId="2" borderId="1" xfId="0" applyFont="1" applyFill="1" applyBorder="1" applyAlignment="1" applyProtection="1">
      <alignment horizontal="left" vertical="center" wrapText="1"/>
      <protection locked="0"/>
    </xf>
    <xf numFmtId="0" fontId="0" fillId="12" borderId="1" xfId="0" applyFill="1" applyBorder="1" applyAlignment="1" applyProtection="1">
      <alignment horizontal="left" vertical="center"/>
      <protection locked="0"/>
    </xf>
    <xf numFmtId="0" fontId="0" fillId="12" borderId="1" xfId="0" applyFill="1" applyBorder="1" applyAlignment="1" applyProtection="1">
      <alignment vertical="center" wrapText="1"/>
      <protection locked="0"/>
    </xf>
    <xf numFmtId="0" fontId="0" fillId="0" borderId="0" xfId="0"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3" fillId="3" borderId="1" xfId="0" applyFont="1" applyFill="1" applyBorder="1" applyAlignment="1">
      <alignment horizontal="center" vertical="center"/>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0" borderId="0" xfId="0" applyFont="1" applyAlignment="1">
      <alignment vertical="center" wrapText="1"/>
    </xf>
    <xf numFmtId="0" fontId="8" fillId="0" borderId="9" xfId="0" applyFont="1" applyBorder="1" applyAlignment="1">
      <alignment vertical="center" wrapText="1"/>
    </xf>
    <xf numFmtId="0" fontId="4" fillId="3" borderId="1" xfId="0" applyFont="1"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lignment horizontal="center"/>
    </xf>
    <xf numFmtId="0" fontId="0" fillId="2" borderId="1" xfId="0" applyFill="1" applyBorder="1" applyAlignment="1">
      <alignment horizontal="center"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3" borderId="8" xfId="0" applyFont="1" applyFill="1" applyBorder="1" applyAlignment="1">
      <alignment horizontal="left" vertical="center"/>
    </xf>
    <xf numFmtId="0" fontId="8" fillId="3" borderId="0" xfId="0" applyFont="1" applyFill="1" applyAlignment="1">
      <alignment horizontal="left" vertical="center"/>
    </xf>
    <xf numFmtId="0" fontId="8" fillId="3" borderId="9"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6" xfId="0" applyFont="1" applyFill="1" applyBorder="1" applyAlignment="1">
      <alignment horizontal="left" vertical="center"/>
    </xf>
    <xf numFmtId="0" fontId="13" fillId="3" borderId="15" xfId="0" applyFont="1" applyFill="1" applyBorder="1" applyAlignment="1">
      <alignment horizontal="center" vertical="center"/>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0" borderId="16" xfId="0" applyFont="1" applyBorder="1" applyAlignment="1">
      <alignment horizontal="left" vertical="center" wrapText="1"/>
    </xf>
    <xf numFmtId="0" fontId="14" fillId="0" borderId="16" xfId="0" applyFont="1" applyBorder="1" applyAlignment="1">
      <alignment horizontal="left" vertical="center" wrapText="1"/>
    </xf>
    <xf numFmtId="0" fontId="0" fillId="3" borderId="13" xfId="0" applyFill="1" applyBorder="1" applyAlignment="1">
      <alignment horizontal="left" vertical="center"/>
    </xf>
    <xf numFmtId="0" fontId="2" fillId="3" borderId="1" xfId="1" applyFill="1" applyBorder="1" applyAlignment="1">
      <alignment horizontal="left"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465">
    <dxf>
      <fill>
        <patternFill>
          <bgColor rgb="FFFFC0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FFC0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ill>
        <patternFill>
          <bgColor rgb="FFFFC000"/>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92D05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C000"/>
        </patternFill>
      </fill>
    </dxf>
    <dxf>
      <font>
        <strike/>
      </font>
      <fill>
        <patternFill>
          <bgColor theme="0" tint="-0.24994659260841701"/>
        </patternFill>
      </fill>
    </dxf>
    <dxf>
      <fill>
        <patternFill>
          <bgColor rgb="FFFFFF00"/>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2464</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baseColWidth="10" defaultColWidth="11.453125" defaultRowHeight="14.5"/>
  <cols>
    <col min="1" max="1" width="66.81640625" customWidth="1"/>
    <col min="2" max="2" width="45" customWidth="1"/>
    <col min="3" max="3" width="60.7265625" bestFit="1" customWidth="1"/>
    <col min="4" max="4" width="85.453125" bestFit="1" customWidth="1"/>
    <col min="5" max="5" width="82.81640625" bestFit="1" customWidth="1"/>
    <col min="6" max="8" width="36" customWidth="1"/>
    <col min="10" max="10" width="78.26953125" bestFit="1" customWidth="1"/>
    <col min="11" max="11" width="16.81640625" bestFit="1" customWidth="1"/>
    <col min="12" max="12" width="21.726562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5" customHeight="1">
      <c r="A40" s="41" t="s">
        <v>139</v>
      </c>
      <c r="J40" s="1" t="s">
        <v>112</v>
      </c>
      <c r="K40" s="1" t="s">
        <v>103</v>
      </c>
      <c r="L40" s="1" t="s">
        <v>19</v>
      </c>
    </row>
    <row r="41" spans="1:12" ht="15.65"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6.89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c r="A47" s="41" t="s">
        <v>146</v>
      </c>
      <c r="J47" s="1" t="s">
        <v>107</v>
      </c>
      <c r="K47" s="1" t="s">
        <v>92</v>
      </c>
      <c r="L47" s="1" t="s">
        <v>36</v>
      </c>
    </row>
    <row r="48" spans="1:12" ht="12.65"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c r="A62" s="41" t="s">
        <v>161</v>
      </c>
    </row>
    <row r="63" spans="1:12">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baseColWidth="10" defaultColWidth="11.453125" defaultRowHeight="14.5"/>
  <sheetData>
    <row r="1" spans="1:16">
      <c r="A1" s="134" t="s">
        <v>183</v>
      </c>
      <c r="B1" s="134"/>
      <c r="C1" s="134"/>
      <c r="D1" s="134"/>
      <c r="E1" s="134"/>
      <c r="F1" s="134"/>
      <c r="O1" s="133" t="s">
        <v>184</v>
      </c>
      <c r="P1" s="133"/>
    </row>
    <row r="2" spans="1:16">
      <c r="A2" s="134"/>
      <c r="B2" s="134"/>
      <c r="C2" s="134"/>
      <c r="D2" s="134"/>
      <c r="E2" s="134"/>
      <c r="F2" s="134"/>
      <c r="O2" s="133"/>
      <c r="P2" s="133"/>
    </row>
    <row r="3" spans="1:16">
      <c r="A3" s="133" t="s">
        <v>185</v>
      </c>
      <c r="B3" s="133"/>
      <c r="C3" s="133"/>
      <c r="D3" s="133" t="s">
        <v>186</v>
      </c>
      <c r="E3" s="133"/>
      <c r="F3" s="133"/>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186</v>
      </c>
      <c r="B5" s="10">
        <f>SUM('S5 Maquette'!J19:J300)</f>
        <v>88</v>
      </c>
      <c r="C5" s="10">
        <f>SUM('S5 Maquette'!K19:K300)</f>
        <v>73</v>
      </c>
      <c r="D5" s="10">
        <f>SUM(P4:P291)</f>
        <v>348</v>
      </c>
      <c r="E5" s="10">
        <f>SUM('S6 Maquette'!J19:J304)</f>
        <v>148</v>
      </c>
      <c r="F5" s="10">
        <f>SUM('S6 Maquette'!K19:K304)</f>
        <v>183</v>
      </c>
      <c r="O5" s="10">
        <f>'S5 Maquette'!I20*1.5</f>
        <v>0</v>
      </c>
      <c r="P5" s="10">
        <f>'S6 Maquette'!I20*1.5</f>
        <v>0</v>
      </c>
    </row>
    <row r="6" spans="1:16">
      <c r="A6" s="133" t="s">
        <v>189</v>
      </c>
      <c r="B6" s="133"/>
      <c r="C6" s="133"/>
      <c r="D6" s="133" t="s">
        <v>189</v>
      </c>
      <c r="E6" s="133"/>
      <c r="F6" s="133"/>
      <c r="O6" s="10">
        <f>'S5 Maquette'!I21*1.5</f>
        <v>0</v>
      </c>
      <c r="P6" s="10">
        <f>'S6 Maquette'!I21*1.5</f>
        <v>0</v>
      </c>
    </row>
    <row r="7" spans="1:16">
      <c r="A7" s="133">
        <f>SUM(A5,B5,C5)</f>
        <v>347</v>
      </c>
      <c r="B7" s="133"/>
      <c r="C7" s="133"/>
      <c r="D7" s="133">
        <f>SUM(D5,E5,F5)</f>
        <v>679</v>
      </c>
      <c r="E7" s="133"/>
      <c r="F7" s="133"/>
      <c r="O7" s="10">
        <f>'S5 Maquette'!I22*1.5</f>
        <v>0</v>
      </c>
      <c r="P7" s="10">
        <f>'S6 Maquette'!I22*1.5</f>
        <v>0</v>
      </c>
    </row>
    <row r="8" spans="1:16">
      <c r="A8" s="133" t="s">
        <v>189</v>
      </c>
      <c r="B8" s="133"/>
      <c r="C8" s="133"/>
      <c r="D8" s="133"/>
      <c r="E8" s="133"/>
      <c r="F8" s="133"/>
      <c r="O8" s="10">
        <f>'S5 Maquette'!I23*1.5</f>
        <v>0</v>
      </c>
      <c r="P8" s="10">
        <f>'S6 Maquette'!I23*1.5</f>
        <v>0</v>
      </c>
    </row>
    <row r="9" spans="1:16">
      <c r="A9" s="133"/>
      <c r="B9" s="133"/>
      <c r="C9" s="133"/>
      <c r="D9" s="133"/>
      <c r="E9" s="133"/>
      <c r="F9" s="133"/>
      <c r="O9" s="10">
        <f>'S5 Maquette'!I24*1.5</f>
        <v>27</v>
      </c>
      <c r="P9" s="10">
        <f>'S6 Maquette'!I24*1.5</f>
        <v>24</v>
      </c>
    </row>
    <row r="10" spans="1:16">
      <c r="A10" s="133">
        <f>SUM(A7,D7)</f>
        <v>1026</v>
      </c>
      <c r="B10" s="133"/>
      <c r="C10" s="133"/>
      <c r="D10" s="133"/>
      <c r="E10" s="133"/>
      <c r="F10" s="133"/>
      <c r="O10" s="10">
        <f>'S5 Maquette'!I25*1.5</f>
        <v>18</v>
      </c>
      <c r="P10" s="10">
        <f>'S6 Maquette'!I25*1.5</f>
        <v>30</v>
      </c>
    </row>
    <row r="11" spans="1:16">
      <c r="A11" s="133"/>
      <c r="B11" s="133"/>
      <c r="C11" s="133"/>
      <c r="D11" s="133"/>
      <c r="E11" s="133"/>
      <c r="F11" s="133"/>
      <c r="O11" s="10">
        <f>'S5 Maquette'!I26*1.5</f>
        <v>0</v>
      </c>
      <c r="P11" s="10">
        <f>'S6 Maquette'!I26*1.5</f>
        <v>0</v>
      </c>
    </row>
    <row r="12" spans="1:16">
      <c r="O12" s="10">
        <f>'S5 Maquette'!I27*1.5</f>
        <v>0</v>
      </c>
      <c r="P12" s="10">
        <f>'S6 Maquette'!I27*1.5</f>
        <v>21</v>
      </c>
    </row>
    <row r="13" spans="1:16">
      <c r="O13" s="10">
        <f>'S5 Maquette'!I28*1.5</f>
        <v>27</v>
      </c>
      <c r="P13" s="10">
        <f>'S6 Maquette'!I28*1.5</f>
        <v>27</v>
      </c>
    </row>
    <row r="14" spans="1:16">
      <c r="A14" s="135" t="s">
        <v>190</v>
      </c>
      <c r="B14" s="135"/>
      <c r="C14" s="135"/>
      <c r="D14" s="135"/>
      <c r="E14" s="135"/>
      <c r="F14" s="135"/>
      <c r="H14" s="136" t="s">
        <v>191</v>
      </c>
      <c r="I14" s="136"/>
      <c r="J14" s="136"/>
      <c r="K14" s="136"/>
      <c r="L14" s="136"/>
      <c r="M14" s="136"/>
      <c r="O14" s="10">
        <f>'S5 Maquette'!I29*1.5</f>
        <v>30</v>
      </c>
      <c r="P14" s="10">
        <f>'S6 Maquette'!I30*1.5</f>
        <v>0</v>
      </c>
    </row>
    <row r="15" spans="1:16">
      <c r="A15" s="135"/>
      <c r="B15" s="135"/>
      <c r="C15" s="135"/>
      <c r="D15" s="135"/>
      <c r="E15" s="135"/>
      <c r="F15" s="135"/>
      <c r="H15" s="136"/>
      <c r="I15" s="136"/>
      <c r="J15" s="136"/>
      <c r="K15" s="136"/>
      <c r="L15" s="136"/>
      <c r="M15" s="136"/>
      <c r="O15" s="10">
        <f>'S5 Maquette'!I30*1.5</f>
        <v>0</v>
      </c>
      <c r="P15" s="10">
        <f>'S6 Maquette'!I31*1.5</f>
        <v>0</v>
      </c>
    </row>
    <row r="16" spans="1:16">
      <c r="A16" s="133" t="s">
        <v>185</v>
      </c>
      <c r="B16" s="133"/>
      <c r="C16" s="133"/>
      <c r="D16" s="137" t="s">
        <v>186</v>
      </c>
      <c r="E16" s="138"/>
      <c r="F16" s="139"/>
      <c r="H16" s="133" t="s">
        <v>185</v>
      </c>
      <c r="I16" s="133"/>
      <c r="J16" s="133"/>
      <c r="K16" s="133" t="s">
        <v>186</v>
      </c>
      <c r="L16" s="133"/>
      <c r="M16" s="133"/>
      <c r="O16" s="10">
        <f>'S5 Maquette'!I31*1.5</f>
        <v>42</v>
      </c>
      <c r="P16" s="10">
        <f>'S6 Maquette'!I32*1.5</f>
        <v>30</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Maquette'!I33*1.5</f>
        <v>3</v>
      </c>
    </row>
    <row r="18" spans="1:16">
      <c r="A18" s="10">
        <f t="shared" ref="A18:F18" si="0">A5-H18</f>
        <v>186</v>
      </c>
      <c r="B18" s="10">
        <f t="shared" si="0"/>
        <v>88</v>
      </c>
      <c r="C18" s="10">
        <f t="shared" si="0"/>
        <v>73</v>
      </c>
      <c r="D18" s="10">
        <f t="shared" si="0"/>
        <v>348</v>
      </c>
      <c r="E18" s="10">
        <f t="shared" si="0"/>
        <v>148</v>
      </c>
      <c r="F18" s="10">
        <f t="shared" ca="1" si="0"/>
        <v>183</v>
      </c>
      <c r="H18" s="10">
        <f>SUMIF('S5 Maquette'!M19:M300,"Portée",'S5 Maquette'!I19:I300)*1.5</f>
        <v>0</v>
      </c>
      <c r="I18" s="10">
        <f>SUMIF('S5 Maquette'!M19:M300,"Portée",'S5 Maquette'!J19:J300)</f>
        <v>0</v>
      </c>
      <c r="J18" s="10">
        <f>SUMIF('S5 Maquette'!M19:M300,"Portée",'S5 Maquette'!K19:K300)</f>
        <v>0</v>
      </c>
      <c r="K18" s="10">
        <f>SUMIF('S6 Maquette'!M19:M304,"Portée",'S6 Maquette'!I19:I304)*1.5</f>
        <v>0</v>
      </c>
      <c r="L18" s="10">
        <f>SUMIF('S6 Maquette'!M19:M304,"Portée",'S6 Maquette'!J19:J304)</f>
        <v>0</v>
      </c>
      <c r="M18" s="10">
        <f ca="1">SUMIF('S6 Maquette'!M9:M304,"Portée",'S6 Maquette'!K19:K304)</f>
        <v>0</v>
      </c>
      <c r="O18" s="10">
        <f>'S5 Maquette'!I33*1.5</f>
        <v>0</v>
      </c>
      <c r="P18" s="10">
        <f>'S6 Maquette'!I34*1.5</f>
        <v>0</v>
      </c>
    </row>
    <row r="19" spans="1:16">
      <c r="A19" s="133" t="s">
        <v>189</v>
      </c>
      <c r="B19" s="133"/>
      <c r="C19" s="133"/>
      <c r="D19" s="133" t="s">
        <v>189</v>
      </c>
      <c r="E19" s="133"/>
      <c r="F19" s="133"/>
      <c r="O19" s="10">
        <f>'S5 Maquette'!I34*1.5</f>
        <v>27</v>
      </c>
      <c r="P19" s="10">
        <f>'S6 Maquette'!I35*1.5</f>
        <v>24</v>
      </c>
    </row>
    <row r="20" spans="1:16">
      <c r="A20" s="133">
        <f>SUM(A18,B18,C18)</f>
        <v>347</v>
      </c>
      <c r="B20" s="133"/>
      <c r="C20" s="133"/>
      <c r="D20" s="133">
        <f ca="1">SUM(D18,E18,F18)</f>
        <v>679</v>
      </c>
      <c r="E20" s="133"/>
      <c r="F20" s="133"/>
      <c r="O20" s="10">
        <f>'S5 Maquette'!I35*1.5</f>
        <v>15</v>
      </c>
      <c r="P20" s="10">
        <f>'S6 Maquette'!I36*1.5</f>
        <v>36</v>
      </c>
    </row>
    <row r="21" spans="1:16">
      <c r="A21" s="133" t="s">
        <v>189</v>
      </c>
      <c r="B21" s="133"/>
      <c r="C21" s="133"/>
      <c r="D21" s="133"/>
      <c r="E21" s="133"/>
      <c r="F21" s="133"/>
      <c r="O21" s="10">
        <f>'S5 Maquette'!I36*1.5</f>
        <v>0</v>
      </c>
      <c r="P21" s="10">
        <f>'S6 Maquette'!I38*1.5</f>
        <v>0</v>
      </c>
    </row>
    <row r="22" spans="1:16" ht="30" customHeight="1">
      <c r="A22" s="133">
        <f ca="1">SUM(A20,D20)</f>
        <v>1026</v>
      </c>
      <c r="B22" s="133"/>
      <c r="C22" s="133"/>
      <c r="D22" s="133"/>
      <c r="E22" s="133"/>
      <c r="F22" s="133"/>
      <c r="O22" s="10">
        <f>'S5 Maquette'!I37*1.5</f>
        <v>0</v>
      </c>
      <c r="P22" s="10">
        <f>'S6 Maquette'!I39*1.5</f>
        <v>0</v>
      </c>
    </row>
    <row r="23" spans="1:16">
      <c r="O23" s="10">
        <f>'S5 Maquette'!I38*1.5</f>
        <v>0</v>
      </c>
      <c r="P23" s="10">
        <f>'S6 Maquette'!I40*1.5</f>
        <v>48</v>
      </c>
    </row>
    <row r="24" spans="1:16">
      <c r="O24" s="10">
        <f>'S5 Maquette'!I39*1.5</f>
        <v>0</v>
      </c>
      <c r="P24" s="10">
        <f>'S6 Maquette'!I42*1.5</f>
        <v>0</v>
      </c>
    </row>
    <row r="25" spans="1:16">
      <c r="O25" s="10">
        <f>'S5 Maquette'!I40*1.5</f>
        <v>0</v>
      </c>
      <c r="P25" s="10">
        <f>'S6 Maquette'!I43*1.5</f>
        <v>0</v>
      </c>
    </row>
    <row r="26" spans="1:16">
      <c r="O26" s="10">
        <f>'S5 Maquette'!I41*1.5</f>
        <v>0</v>
      </c>
      <c r="P26" s="10">
        <f>'S6 Maquette'!I44*1.5</f>
        <v>0</v>
      </c>
    </row>
    <row r="27" spans="1:16">
      <c r="O27" s="10">
        <f>'S5 Maquette'!I42*1.5</f>
        <v>0</v>
      </c>
      <c r="P27" s="10">
        <f>'S6 Maquette'!I45*1.5</f>
        <v>39</v>
      </c>
    </row>
    <row r="28" spans="1:16">
      <c r="O28" s="10">
        <f>'S5 Maquette'!I43*1.5</f>
        <v>0</v>
      </c>
      <c r="P28" s="10">
        <f>'S6 Maquette'!I46*1.5</f>
        <v>0</v>
      </c>
    </row>
    <row r="29" spans="1:16">
      <c r="O29" s="10">
        <f>'S5 Maquette'!I44*1.5</f>
        <v>0</v>
      </c>
      <c r="P29" s="10">
        <f>'S6 Maquette'!I47*1.5</f>
        <v>45</v>
      </c>
    </row>
    <row r="30" spans="1:16">
      <c r="O30" s="10">
        <f>'S5 Maquette'!I45*1.5</f>
        <v>0</v>
      </c>
      <c r="P30" s="10">
        <f>'S6 Maquette'!I49*1.5</f>
        <v>0</v>
      </c>
    </row>
    <row r="31" spans="1:16">
      <c r="O31" s="10">
        <f>'S5 Maquette'!I46*1.5</f>
        <v>0</v>
      </c>
      <c r="P31" s="10">
        <f>'S6 Maquette'!I50*1.5</f>
        <v>9</v>
      </c>
    </row>
    <row r="32" spans="1:16">
      <c r="O32" s="10">
        <f>'S5 Maquette'!I47*1.5</f>
        <v>0</v>
      </c>
      <c r="P32" s="10">
        <f>'S6 Maquette'!I51*1.5</f>
        <v>0</v>
      </c>
    </row>
    <row r="33" spans="15:16">
      <c r="O33" s="10">
        <f>'S5 Maquette'!I48*1.5</f>
        <v>0</v>
      </c>
      <c r="P33" s="10">
        <f>'S6 Maquette'!I52*1.5</f>
        <v>0</v>
      </c>
    </row>
    <row r="34" spans="15:16">
      <c r="O34" s="10">
        <f>'S5 Maquette'!I49*1.5</f>
        <v>0</v>
      </c>
      <c r="P34" s="10">
        <f>'S6 Maquette'!I53*1.5</f>
        <v>0</v>
      </c>
    </row>
    <row r="35" spans="15:16">
      <c r="O35" s="10">
        <f>'S5 Maquette'!I50*1.5</f>
        <v>0</v>
      </c>
      <c r="P35" s="10">
        <f>'S6 Maquette'!I54*1.5</f>
        <v>0</v>
      </c>
    </row>
    <row r="36" spans="15:16">
      <c r="O36" s="10">
        <f>'S5 Maquette'!I51*1.5</f>
        <v>0</v>
      </c>
      <c r="P36" s="10">
        <f>'S6 Maquette'!I55*1.5</f>
        <v>0</v>
      </c>
    </row>
    <row r="37" spans="15:16">
      <c r="O37" s="10">
        <f>'S5 Maquette'!I52*1.5</f>
        <v>0</v>
      </c>
      <c r="P37" s="10">
        <f>'S6 Maquette'!I56*1.5</f>
        <v>0</v>
      </c>
    </row>
    <row r="38" spans="15:16">
      <c r="O38" s="10">
        <f>'S5 Maquette'!I53*1.5</f>
        <v>0</v>
      </c>
      <c r="P38" s="10">
        <f>'S6 Maquette'!I57*1.5</f>
        <v>0</v>
      </c>
    </row>
    <row r="39" spans="15:16">
      <c r="O39" s="10">
        <f>'S5 Maquette'!I54*1.5</f>
        <v>0</v>
      </c>
      <c r="P39" s="10">
        <f>'S6 Maquette'!I58*1.5</f>
        <v>12</v>
      </c>
    </row>
    <row r="40" spans="15:16">
      <c r="O40" s="10">
        <f>'S5 Maquette'!I55*1.5</f>
        <v>0</v>
      </c>
      <c r="P40" s="10">
        <f>'S6 Maquette'!I59*1.5</f>
        <v>0</v>
      </c>
    </row>
    <row r="41" spans="15:16">
      <c r="O41" s="10">
        <f>'S5 Maquette'!I56*1.5</f>
        <v>0</v>
      </c>
      <c r="P41" s="10">
        <f>'S6 Maquette'!I60*1.5</f>
        <v>0</v>
      </c>
    </row>
    <row r="42" spans="15:16">
      <c r="O42" s="10">
        <f>'S5 Maquette'!I57*1.5</f>
        <v>0</v>
      </c>
      <c r="P42" s="10">
        <f>'S6 Maquette'!I61*1.5</f>
        <v>0</v>
      </c>
    </row>
    <row r="43" spans="15:16">
      <c r="O43" s="10">
        <f>'S5 Maquette'!I58*1.5</f>
        <v>0</v>
      </c>
      <c r="P43" s="10">
        <f>'S6 Maquette'!I62*1.5</f>
        <v>0</v>
      </c>
    </row>
    <row r="44" spans="15:16">
      <c r="O44" s="10">
        <f>'S5 Maquette'!I59*1.5</f>
        <v>0</v>
      </c>
      <c r="P44" s="10">
        <f>'S6 Maquette'!I63*1.5</f>
        <v>0</v>
      </c>
    </row>
    <row r="45" spans="15:16">
      <c r="O45" s="10">
        <f>'S5 Maquette'!I60*1.5</f>
        <v>0</v>
      </c>
      <c r="P45" s="10">
        <f>'S6 Maquette'!I64*1.5</f>
        <v>0</v>
      </c>
    </row>
    <row r="46" spans="15:16">
      <c r="O46" s="10">
        <f>'S5 Maquette'!I61*1.5</f>
        <v>0</v>
      </c>
      <c r="P46" s="10">
        <f>'S6 Maquette'!I65*1.5</f>
        <v>0</v>
      </c>
    </row>
    <row r="47" spans="15:16">
      <c r="O47" s="10">
        <f>'S5 Maquette'!I62*1.5</f>
        <v>0</v>
      </c>
      <c r="P47" s="10">
        <f>'S6 Maquette'!I66*1.5</f>
        <v>0</v>
      </c>
    </row>
    <row r="48" spans="15:16">
      <c r="O48" s="10">
        <f>'S5 Maquette'!I63*1.5</f>
        <v>0</v>
      </c>
      <c r="P48" s="10">
        <f>'S6 Maquette'!I67*1.5</f>
        <v>0</v>
      </c>
    </row>
    <row r="49" spans="15:16">
      <c r="O49" s="10">
        <f>'S5 Maquette'!I64*1.5</f>
        <v>0</v>
      </c>
      <c r="P49" s="10">
        <f>'S6 Maquette'!I68*1.5</f>
        <v>0</v>
      </c>
    </row>
    <row r="50" spans="15:16">
      <c r="O50" s="10">
        <f>'S5 Maquette'!I65*1.5</f>
        <v>0</v>
      </c>
      <c r="P50" s="10">
        <f>'S6 Maquette'!I69*1.5</f>
        <v>0</v>
      </c>
    </row>
    <row r="51" spans="15:16">
      <c r="O51" s="10">
        <f>'S5 Maquette'!I66*1.5</f>
        <v>0</v>
      </c>
      <c r="P51" s="10">
        <f>'S6 Maquette'!I70*1.5</f>
        <v>0</v>
      </c>
    </row>
    <row r="52" spans="15:16">
      <c r="O52" s="10">
        <f>'S5 Maquette'!I67*1.5</f>
        <v>0</v>
      </c>
      <c r="P52" s="10">
        <f>'S6 Maquette'!I71*1.5</f>
        <v>0</v>
      </c>
    </row>
    <row r="53" spans="15:16">
      <c r="O53" s="10">
        <f>'S5 Maquette'!I68*1.5</f>
        <v>0</v>
      </c>
      <c r="P53" s="10">
        <f>'S6 Maquette'!I72*1.5</f>
        <v>0</v>
      </c>
    </row>
    <row r="54" spans="15:16">
      <c r="O54" s="10">
        <f>'S5 Maquette'!I69*1.5</f>
        <v>0</v>
      </c>
      <c r="P54" s="10">
        <f>'S6 Maquette'!I73*1.5</f>
        <v>0</v>
      </c>
    </row>
    <row r="55" spans="15:16">
      <c r="O55" s="10">
        <f>'S5 Maquette'!I70*1.5</f>
        <v>0</v>
      </c>
      <c r="P55" s="10">
        <f>'S6 Maquette'!I74*1.5</f>
        <v>0</v>
      </c>
    </row>
    <row r="56" spans="15:16">
      <c r="O56" s="10">
        <f>'S5 Maquette'!I71*1.5</f>
        <v>0</v>
      </c>
      <c r="P56" s="10">
        <f>'S6 Maquette'!I75*1.5</f>
        <v>0</v>
      </c>
    </row>
    <row r="57" spans="15:16">
      <c r="O57" s="10">
        <f>'S5 Maquette'!I72*1.5</f>
        <v>0</v>
      </c>
      <c r="P57" s="10">
        <f>'S6 Maquette'!I76*1.5</f>
        <v>0</v>
      </c>
    </row>
    <row r="58" spans="15:16">
      <c r="O58" s="10">
        <f>'S5 Maquette'!I73*1.5</f>
        <v>0</v>
      </c>
      <c r="P58" s="10">
        <f>'S6 Maquette'!I77*1.5</f>
        <v>0</v>
      </c>
    </row>
    <row r="59" spans="15:16">
      <c r="O59" s="10">
        <f>'S5 Maquette'!I74*1.5</f>
        <v>0</v>
      </c>
      <c r="P59" s="10">
        <f>'S6 Maquette'!I78*1.5</f>
        <v>0</v>
      </c>
    </row>
    <row r="60" spans="15:16">
      <c r="O60" s="10">
        <f>'S5 Maquette'!I75*1.5</f>
        <v>0</v>
      </c>
      <c r="P60" s="10">
        <f>'S6 Maquette'!I79*1.5</f>
        <v>0</v>
      </c>
    </row>
    <row r="61" spans="15:16">
      <c r="O61" s="10">
        <f>'S5 Maquette'!I76*1.5</f>
        <v>0</v>
      </c>
      <c r="P61" s="10">
        <f>'S6 Maquette'!I80*1.5</f>
        <v>0</v>
      </c>
    </row>
    <row r="62" spans="15:16">
      <c r="O62" s="10">
        <f>'S5 Maquette'!I77*1.5</f>
        <v>0</v>
      </c>
      <c r="P62" s="10">
        <f>'S6 Maquette'!I81*1.5</f>
        <v>0</v>
      </c>
    </row>
    <row r="63" spans="15:16">
      <c r="O63" s="10">
        <f>'S5 Maquette'!I78*1.5</f>
        <v>0</v>
      </c>
      <c r="P63" s="10">
        <f>'S6 Maquette'!I82*1.5</f>
        <v>0</v>
      </c>
    </row>
    <row r="64" spans="15:16">
      <c r="O64" s="10">
        <f>'S5 Maquette'!I79*1.5</f>
        <v>0</v>
      </c>
      <c r="P64" s="10">
        <f>'S6 Maquette'!I83*1.5</f>
        <v>0</v>
      </c>
    </row>
    <row r="65" spans="15:16">
      <c r="O65" s="10">
        <f>'S5 Maquette'!I80*1.5</f>
        <v>0</v>
      </c>
      <c r="P65" s="10">
        <f>'S6 Maquette'!I84*1.5</f>
        <v>0</v>
      </c>
    </row>
    <row r="66" spans="15:16">
      <c r="O66" s="10">
        <f>'S5 Maquette'!I81*1.5</f>
        <v>0</v>
      </c>
      <c r="P66" s="10">
        <f>'S6 Maquette'!I85*1.5</f>
        <v>0</v>
      </c>
    </row>
    <row r="67" spans="15:16">
      <c r="O67" s="10">
        <f>'S5 Maquette'!I82*1.5</f>
        <v>0</v>
      </c>
      <c r="P67" s="10">
        <f>'S6 Maquette'!I86*1.5</f>
        <v>0</v>
      </c>
    </row>
    <row r="68" spans="15:16">
      <c r="O68" s="10">
        <f>'S5 Maquette'!I83*1.5</f>
        <v>0</v>
      </c>
      <c r="P68" s="10">
        <f>'S6 Maquette'!I87*1.5</f>
        <v>0</v>
      </c>
    </row>
    <row r="69" spans="15:16">
      <c r="O69" s="10">
        <f>'S5 Maquette'!I84*1.5</f>
        <v>0</v>
      </c>
      <c r="P69" s="10">
        <f>'S6 Maquette'!I88*1.5</f>
        <v>0</v>
      </c>
    </row>
    <row r="70" spans="15:16">
      <c r="O70" s="10">
        <f>'S5 Maquette'!I85*1.5</f>
        <v>0</v>
      </c>
      <c r="P70" s="10">
        <f>'S6 Maquette'!I89*1.5</f>
        <v>0</v>
      </c>
    </row>
    <row r="71" spans="15:16">
      <c r="O71" s="10">
        <f>'S5 Maquette'!I86*1.5</f>
        <v>0</v>
      </c>
      <c r="P71" s="10">
        <f>'S6 Maquette'!I90*1.5</f>
        <v>0</v>
      </c>
    </row>
    <row r="72" spans="15:16">
      <c r="O72" s="10">
        <f>'S5 Maquette'!I87*1.5</f>
        <v>0</v>
      </c>
      <c r="P72" s="10">
        <f>'S6 Maquette'!I91*1.5</f>
        <v>0</v>
      </c>
    </row>
    <row r="73" spans="15:16">
      <c r="O73" s="10">
        <f>'S5 Maquette'!I88*1.5</f>
        <v>0</v>
      </c>
      <c r="P73" s="10">
        <f>'S6 Maquette'!I92*1.5</f>
        <v>0</v>
      </c>
    </row>
    <row r="74" spans="15:16">
      <c r="O74" s="10">
        <f>'S5 Maquette'!I89*1.5</f>
        <v>0</v>
      </c>
      <c r="P74" s="10">
        <f>'S6 Maquette'!I93*1.5</f>
        <v>0</v>
      </c>
    </row>
    <row r="75" spans="15:16">
      <c r="O75" s="10">
        <f>'S5 Maquette'!I90*1.5</f>
        <v>0</v>
      </c>
      <c r="P75" s="10">
        <f>'S6 Maquette'!I94*1.5</f>
        <v>0</v>
      </c>
    </row>
    <row r="76" spans="15:16">
      <c r="O76" s="10">
        <f>'S5 Maquette'!I91*1.5</f>
        <v>0</v>
      </c>
      <c r="P76" s="10">
        <f>'S6 Maquette'!I95*1.5</f>
        <v>0</v>
      </c>
    </row>
    <row r="77" spans="15:16">
      <c r="O77" s="10">
        <f>'S5 Maquette'!I92*1.5</f>
        <v>0</v>
      </c>
      <c r="P77" s="10">
        <f>'S6 Maquette'!I96*1.5</f>
        <v>0</v>
      </c>
    </row>
    <row r="78" spans="15:16">
      <c r="O78" s="10">
        <f>'S5 Maquette'!I93*1.5</f>
        <v>0</v>
      </c>
      <c r="P78" s="10">
        <f>'S6 Maquette'!I97*1.5</f>
        <v>0</v>
      </c>
    </row>
    <row r="79" spans="15:16">
      <c r="O79" s="10">
        <f>'S5 Maquette'!I94*1.5</f>
        <v>0</v>
      </c>
      <c r="P79" s="10">
        <f>'S6 Maquette'!I98*1.5</f>
        <v>0</v>
      </c>
    </row>
    <row r="80" spans="15:16">
      <c r="O80" s="10">
        <f>'S5 Maquette'!I95*1.5</f>
        <v>0</v>
      </c>
      <c r="P80" s="10">
        <f>'S6 Maquette'!I99*1.5</f>
        <v>0</v>
      </c>
    </row>
    <row r="81" spans="15:16">
      <c r="O81" s="10">
        <f>'S5 Maquette'!I96*1.5</f>
        <v>0</v>
      </c>
      <c r="P81" s="10">
        <f>'S6 Maquette'!I100*1.5</f>
        <v>0</v>
      </c>
    </row>
    <row r="82" spans="15:16">
      <c r="O82" s="10">
        <f>'S5 Maquette'!I97*1.5</f>
        <v>0</v>
      </c>
      <c r="P82" s="10">
        <f>'S6 Maquette'!I101*1.5</f>
        <v>0</v>
      </c>
    </row>
    <row r="83" spans="15:16">
      <c r="O83" s="10">
        <f>'S5 Maquette'!I98*1.5</f>
        <v>0</v>
      </c>
      <c r="P83" s="10">
        <f>'S6 Maquette'!I102*1.5</f>
        <v>0</v>
      </c>
    </row>
    <row r="84" spans="15:16">
      <c r="O84" s="10">
        <f>'S5 Maquette'!I99*1.5</f>
        <v>0</v>
      </c>
      <c r="P84" s="10">
        <f>'S6 Maquette'!I103*1.5</f>
        <v>0</v>
      </c>
    </row>
    <row r="85" spans="15:16">
      <c r="O85" s="10">
        <f>'S5 Maquette'!I100*1.5</f>
        <v>0</v>
      </c>
      <c r="P85" s="10">
        <f>'S6 Maquette'!I104*1.5</f>
        <v>0</v>
      </c>
    </row>
    <row r="86" spans="15:16">
      <c r="O86" s="10">
        <f>'S5 Maquette'!I101*1.5</f>
        <v>0</v>
      </c>
      <c r="P86" s="10">
        <f>'S6 Maquette'!I105*1.5</f>
        <v>0</v>
      </c>
    </row>
    <row r="87" spans="15:16">
      <c r="O87" s="10">
        <f>'S5 Maquette'!I102*1.5</f>
        <v>0</v>
      </c>
      <c r="P87" s="10">
        <f>'S6 Maquette'!I106*1.5</f>
        <v>0</v>
      </c>
    </row>
    <row r="88" spans="15:16">
      <c r="O88" s="10">
        <f>'S5 Maquette'!I103*1.5</f>
        <v>0</v>
      </c>
      <c r="P88" s="10">
        <f>'S6 Maquette'!I107*1.5</f>
        <v>0</v>
      </c>
    </row>
    <row r="89" spans="15:16">
      <c r="O89" s="10">
        <f>'S5 Maquette'!I104*1.5</f>
        <v>0</v>
      </c>
      <c r="P89" s="10">
        <f>'S6 Maquette'!I108*1.5</f>
        <v>0</v>
      </c>
    </row>
    <row r="90" spans="15:16">
      <c r="O90" s="10">
        <f>'S5 Maquette'!I105*1.5</f>
        <v>0</v>
      </c>
      <c r="P90" s="10">
        <f>'S6 Maquette'!I109*1.5</f>
        <v>0</v>
      </c>
    </row>
    <row r="91" spans="15:16">
      <c r="O91" s="10">
        <f>'S5 Maquette'!I106*1.5</f>
        <v>0</v>
      </c>
      <c r="P91" s="10">
        <f>'S6 Maquette'!I110*1.5</f>
        <v>0</v>
      </c>
    </row>
    <row r="92" spans="15:16">
      <c r="O92" s="10">
        <f>'S5 Maquette'!I107*1.5</f>
        <v>0</v>
      </c>
      <c r="P92" s="10">
        <f>'S6 Maquette'!I111*1.5</f>
        <v>0</v>
      </c>
    </row>
    <row r="93" spans="15:16">
      <c r="O93" s="10">
        <f>'S5 Maquette'!I108*1.5</f>
        <v>0</v>
      </c>
      <c r="P93" s="10">
        <f>'S6 Maquette'!I112*1.5</f>
        <v>0</v>
      </c>
    </row>
    <row r="94" spans="15:16">
      <c r="O94" s="10">
        <f>'S5 Maquette'!I109*1.5</f>
        <v>0</v>
      </c>
      <c r="P94" s="10">
        <f>'S6 Maquette'!I113*1.5</f>
        <v>0</v>
      </c>
    </row>
    <row r="95" spans="15:16">
      <c r="O95" s="10">
        <f>'S5 Maquette'!I110*1.5</f>
        <v>0</v>
      </c>
      <c r="P95" s="10">
        <f>'S6 Maquette'!I114*1.5</f>
        <v>0</v>
      </c>
    </row>
    <row r="96" spans="15:16">
      <c r="O96" s="10">
        <f>'S5 Maquette'!I111*1.5</f>
        <v>0</v>
      </c>
      <c r="P96" s="10">
        <f>'S6 Maquette'!I115*1.5</f>
        <v>0</v>
      </c>
    </row>
    <row r="97" spans="15:16">
      <c r="O97" s="10">
        <f>'S5 Maquette'!I112*1.5</f>
        <v>0</v>
      </c>
      <c r="P97" s="10">
        <f>'S6 Maquette'!I116*1.5</f>
        <v>0</v>
      </c>
    </row>
    <row r="98" spans="15:16">
      <c r="O98" s="10">
        <f>'S5 Maquette'!I113*1.5</f>
        <v>0</v>
      </c>
      <c r="P98" s="10">
        <f>'S6 Maquette'!I117*1.5</f>
        <v>0</v>
      </c>
    </row>
    <row r="99" spans="15:16">
      <c r="O99" s="10">
        <f>'S5 Maquette'!I114*1.5</f>
        <v>0</v>
      </c>
      <c r="P99" s="10">
        <f>'S6 Maquette'!I118*1.5</f>
        <v>0</v>
      </c>
    </row>
    <row r="100" spans="15:16">
      <c r="O100" s="10">
        <f>'S5 Maquette'!I115*1.5</f>
        <v>0</v>
      </c>
      <c r="P100" s="10">
        <f>'S6 Maquette'!I119*1.5</f>
        <v>0</v>
      </c>
    </row>
    <row r="101" spans="15:16">
      <c r="O101" s="10">
        <f>'S5 Maquette'!I116*1.5</f>
        <v>0</v>
      </c>
      <c r="P101" s="10">
        <f>'S6 Maquette'!I120*1.5</f>
        <v>0</v>
      </c>
    </row>
    <row r="102" spans="15:16">
      <c r="O102" s="10">
        <f>'S5 Maquette'!I117*1.5</f>
        <v>0</v>
      </c>
      <c r="P102" s="10">
        <f>'S6 Maquette'!I121*1.5</f>
        <v>0</v>
      </c>
    </row>
    <row r="103" spans="15:16">
      <c r="O103" s="10">
        <f>'S5 Maquette'!I118*1.5</f>
        <v>0</v>
      </c>
      <c r="P103" s="10">
        <f>'S6 Maquette'!I122*1.5</f>
        <v>0</v>
      </c>
    </row>
    <row r="104" spans="15:16">
      <c r="O104" s="10">
        <f>'S5 Maquette'!I119*1.5</f>
        <v>0</v>
      </c>
      <c r="P104" s="10">
        <f>'S6 Maquette'!I123*1.5</f>
        <v>0</v>
      </c>
    </row>
    <row r="105" spans="15:16">
      <c r="O105" s="10">
        <f>'S5 Maquette'!I120*1.5</f>
        <v>0</v>
      </c>
      <c r="P105" s="10">
        <f>'S6 Maquette'!I124*1.5</f>
        <v>0</v>
      </c>
    </row>
    <row r="106" spans="15:16">
      <c r="O106" s="10">
        <f>'S5 Maquette'!I121*1.5</f>
        <v>0</v>
      </c>
      <c r="P106" s="10">
        <f>'S6 Maquette'!I125*1.5</f>
        <v>0</v>
      </c>
    </row>
    <row r="107" spans="15:16">
      <c r="O107" s="10">
        <f>'S5 Maquette'!I122*1.5</f>
        <v>0</v>
      </c>
      <c r="P107" s="10">
        <f>'S6 Maquette'!I126*1.5</f>
        <v>0</v>
      </c>
    </row>
    <row r="108" spans="15:16">
      <c r="O108" s="10">
        <f>'S5 Maquette'!I123*1.5</f>
        <v>0</v>
      </c>
      <c r="P108" s="10">
        <f>'S6 Maquette'!I127*1.5</f>
        <v>0</v>
      </c>
    </row>
    <row r="109" spans="15:16">
      <c r="O109" s="10">
        <f>'S5 Maquette'!I124*1.5</f>
        <v>0</v>
      </c>
      <c r="P109" s="10">
        <f>'S6 Maquette'!I128*1.5</f>
        <v>0</v>
      </c>
    </row>
    <row r="110" spans="15:16">
      <c r="O110" s="10">
        <f>'S5 Maquette'!I125*1.5</f>
        <v>0</v>
      </c>
      <c r="P110" s="10">
        <f>'S6 Maquette'!I129*1.5</f>
        <v>0</v>
      </c>
    </row>
    <row r="111" spans="15:16">
      <c r="O111" s="10">
        <f>'S5 Maquette'!I126*1.5</f>
        <v>0</v>
      </c>
      <c r="P111" s="10">
        <f>'S6 Maquette'!I130*1.5</f>
        <v>0</v>
      </c>
    </row>
    <row r="112" spans="15:16">
      <c r="O112" s="10">
        <f>'S5 Maquette'!I127*1.5</f>
        <v>0</v>
      </c>
      <c r="P112" s="10">
        <f>'S6 Maquette'!I131*1.5</f>
        <v>0</v>
      </c>
    </row>
    <row r="113" spans="15:16">
      <c r="O113" s="10">
        <f>'S5 Maquette'!I128*1.5</f>
        <v>0</v>
      </c>
      <c r="P113" s="10">
        <f>'S6 Maquette'!I132*1.5</f>
        <v>0</v>
      </c>
    </row>
    <row r="114" spans="15:16">
      <c r="O114" s="10">
        <f>'S5 Maquette'!I129*1.5</f>
        <v>0</v>
      </c>
      <c r="P114" s="10">
        <f>'S6 Maquette'!I133*1.5</f>
        <v>0</v>
      </c>
    </row>
    <row r="115" spans="15:16">
      <c r="O115" s="10">
        <f>'S5 Maquette'!I130*1.5</f>
        <v>0</v>
      </c>
      <c r="P115" s="10">
        <f>'S6 Maquette'!I134*1.5</f>
        <v>0</v>
      </c>
    </row>
    <row r="116" spans="15:16">
      <c r="O116" s="10">
        <f>'S5 Maquette'!I131*1.5</f>
        <v>0</v>
      </c>
      <c r="P116" s="10">
        <f>'S6 Maquette'!I135*1.5</f>
        <v>0</v>
      </c>
    </row>
    <row r="117" spans="15:16">
      <c r="O117" s="10">
        <f>'S5 Maquette'!I132*1.5</f>
        <v>0</v>
      </c>
      <c r="P117" s="10">
        <f>'S6 Maquette'!I136*1.5</f>
        <v>0</v>
      </c>
    </row>
    <row r="118" spans="15:16">
      <c r="O118" s="10">
        <f>'S5 Maquette'!I133*1.5</f>
        <v>0</v>
      </c>
      <c r="P118" s="10">
        <f>'S6 Maquette'!I137*1.5</f>
        <v>0</v>
      </c>
    </row>
    <row r="119" spans="15:16">
      <c r="O119" s="10">
        <f>'S5 Maquette'!I134*1.5</f>
        <v>0</v>
      </c>
      <c r="P119" s="10">
        <f>'S6 Maquette'!I138*1.5</f>
        <v>0</v>
      </c>
    </row>
    <row r="120" spans="15:16">
      <c r="O120" s="10">
        <f>'S5 Maquette'!I135*1.5</f>
        <v>0</v>
      </c>
      <c r="P120" s="10">
        <f>'S6 Maquette'!I139*1.5</f>
        <v>0</v>
      </c>
    </row>
    <row r="121" spans="15:16">
      <c r="O121" s="10">
        <f>'S5 Maquette'!I136*1.5</f>
        <v>0</v>
      </c>
      <c r="P121" s="10">
        <f>'S6 Maquette'!I140*1.5</f>
        <v>0</v>
      </c>
    </row>
    <row r="122" spans="15:16">
      <c r="O122" s="10">
        <f>'S5 Maquette'!I137*1.5</f>
        <v>0</v>
      </c>
      <c r="P122" s="10">
        <f>'S6 Maquette'!I141*1.5</f>
        <v>0</v>
      </c>
    </row>
    <row r="123" spans="15:16">
      <c r="O123" s="10">
        <f>'S5 Maquette'!I138*1.5</f>
        <v>0</v>
      </c>
      <c r="P123" s="10">
        <f>'S6 Maquette'!I142*1.5</f>
        <v>0</v>
      </c>
    </row>
    <row r="124" spans="15:16">
      <c r="O124" s="10">
        <f>'S5 Maquette'!I139*1.5</f>
        <v>0</v>
      </c>
      <c r="P124" s="10">
        <f>'S6 Maquette'!I143*1.5</f>
        <v>0</v>
      </c>
    </row>
    <row r="125" spans="15:16">
      <c r="O125" s="10">
        <f>'S5 Maquette'!I140*1.5</f>
        <v>0</v>
      </c>
      <c r="P125" s="10">
        <f>'S6 Maquette'!I144*1.5</f>
        <v>0</v>
      </c>
    </row>
    <row r="126" spans="15:16">
      <c r="O126" s="10">
        <f>'S5 Maquette'!I141*1.5</f>
        <v>0</v>
      </c>
      <c r="P126" s="10">
        <f>'S6 Maquette'!I145*1.5</f>
        <v>0</v>
      </c>
    </row>
    <row r="127" spans="15:16">
      <c r="O127" s="10">
        <f>'S5 Maquette'!I142*1.5</f>
        <v>0</v>
      </c>
      <c r="P127" s="10">
        <f>'S6 Maquette'!I146*1.5</f>
        <v>0</v>
      </c>
    </row>
    <row r="128" spans="15:16">
      <c r="O128" s="10">
        <f>'S5 Maquette'!I143*1.5</f>
        <v>0</v>
      </c>
      <c r="P128" s="10">
        <f>'S6 Maquette'!I147*1.5</f>
        <v>0</v>
      </c>
    </row>
    <row r="129" spans="15:16">
      <c r="O129" s="10">
        <f>'S5 Maquette'!I144*1.5</f>
        <v>0</v>
      </c>
      <c r="P129" s="10">
        <f>'S6 Maquette'!I148*1.5</f>
        <v>0</v>
      </c>
    </row>
    <row r="130" spans="15:16">
      <c r="O130" s="10">
        <f>'S5 Maquette'!I145*1.5</f>
        <v>0</v>
      </c>
      <c r="P130" s="10">
        <f>'S6 Maquette'!I149*1.5</f>
        <v>0</v>
      </c>
    </row>
    <row r="131" spans="15:16">
      <c r="O131" s="10">
        <f>'S5 Maquette'!I146*1.5</f>
        <v>0</v>
      </c>
      <c r="P131" s="10">
        <f>'S6 Maquette'!I150*1.5</f>
        <v>0</v>
      </c>
    </row>
    <row r="132" spans="15:16">
      <c r="O132" s="10">
        <f>'S5 Maquette'!I147*1.5</f>
        <v>0</v>
      </c>
      <c r="P132" s="10">
        <f>'S6 Maquette'!I151*1.5</f>
        <v>0</v>
      </c>
    </row>
    <row r="133" spans="15:16">
      <c r="O133" s="10">
        <f>'S5 Maquette'!I148*1.5</f>
        <v>0</v>
      </c>
      <c r="P133" s="10">
        <f>'S6 Maquette'!I152*1.5</f>
        <v>0</v>
      </c>
    </row>
    <row r="134" spans="15:16">
      <c r="O134" s="10">
        <f>'S5 Maquette'!I149*1.5</f>
        <v>0</v>
      </c>
      <c r="P134" s="10">
        <f>'S6 Maquette'!I153*1.5</f>
        <v>0</v>
      </c>
    </row>
    <row r="135" spans="15:16">
      <c r="O135" s="10">
        <f>'S5 Maquette'!I150*1.5</f>
        <v>0</v>
      </c>
      <c r="P135" s="10">
        <f>'S6 Maquette'!I154*1.5</f>
        <v>0</v>
      </c>
    </row>
    <row r="136" spans="15:16">
      <c r="O136" s="10">
        <f>'S5 Maquette'!I151*1.5</f>
        <v>0</v>
      </c>
      <c r="P136" s="10">
        <f>'S6 Maquette'!I155*1.5</f>
        <v>0</v>
      </c>
    </row>
    <row r="137" spans="15:16">
      <c r="O137" s="10">
        <f>'S5 Maquette'!I152*1.5</f>
        <v>0</v>
      </c>
      <c r="P137" s="10">
        <f>'S6 Maquette'!I156*1.5</f>
        <v>0</v>
      </c>
    </row>
    <row r="138" spans="15:16">
      <c r="O138" s="10">
        <f>'S5 Maquette'!I153*1.5</f>
        <v>0</v>
      </c>
      <c r="P138" s="10">
        <f>'S6 Maquette'!I157*1.5</f>
        <v>0</v>
      </c>
    </row>
    <row r="139" spans="15:16">
      <c r="O139" s="10">
        <f>'S5 Maquette'!I154*1.5</f>
        <v>0</v>
      </c>
      <c r="P139" s="10">
        <f>'S6 Maquette'!I158*1.5</f>
        <v>0</v>
      </c>
    </row>
    <row r="140" spans="15:16">
      <c r="O140" s="10">
        <f>'S5 Maquette'!I155*1.5</f>
        <v>0</v>
      </c>
      <c r="P140" s="10">
        <f>'S6 Maquette'!I159*1.5</f>
        <v>0</v>
      </c>
    </row>
    <row r="141" spans="15:16">
      <c r="O141" s="10">
        <f>'S5 Maquette'!I156*1.5</f>
        <v>0</v>
      </c>
      <c r="P141" s="10">
        <f>'S6 Maquette'!I160*1.5</f>
        <v>0</v>
      </c>
    </row>
    <row r="142" spans="15:16">
      <c r="O142" s="10">
        <f>'S5 Maquette'!I157*1.5</f>
        <v>0</v>
      </c>
      <c r="P142" s="10">
        <f>'S6 Maquette'!I161*1.5</f>
        <v>0</v>
      </c>
    </row>
    <row r="143" spans="15:16">
      <c r="O143" s="10">
        <f>'S5 Maquette'!I158*1.5</f>
        <v>0</v>
      </c>
      <c r="P143" s="10">
        <f>'S6 Maquette'!I162*1.5</f>
        <v>0</v>
      </c>
    </row>
    <row r="144" spans="15:16">
      <c r="O144" s="10">
        <f>'S5 Maquette'!I159*1.5</f>
        <v>0</v>
      </c>
      <c r="P144" s="10">
        <f>'S6 Maquette'!I163*1.5</f>
        <v>0</v>
      </c>
    </row>
    <row r="145" spans="15:16">
      <c r="O145" s="10">
        <f>'S5 Maquette'!I160*1.5</f>
        <v>0</v>
      </c>
      <c r="P145" s="10">
        <f>'S6 Maquette'!I164*1.5</f>
        <v>0</v>
      </c>
    </row>
    <row r="146" spans="15:16">
      <c r="O146" s="10">
        <f>'S5 Maquette'!I161*1.5</f>
        <v>0</v>
      </c>
      <c r="P146" s="10">
        <f>'S6 Maquette'!I165*1.5</f>
        <v>0</v>
      </c>
    </row>
    <row r="147" spans="15:16">
      <c r="O147" s="10">
        <f>'S5 Maquette'!I162*1.5</f>
        <v>0</v>
      </c>
      <c r="P147" s="10">
        <f>'S6 Maquette'!I166*1.5</f>
        <v>0</v>
      </c>
    </row>
    <row r="148" spans="15:16">
      <c r="O148" s="10">
        <f>'S5 Maquette'!I163*1.5</f>
        <v>0</v>
      </c>
      <c r="P148" s="10">
        <f>'S6 Maquette'!I167*1.5</f>
        <v>0</v>
      </c>
    </row>
    <row r="149" spans="15:16">
      <c r="O149" s="10">
        <f>'S5 Maquette'!I164*1.5</f>
        <v>0</v>
      </c>
      <c r="P149" s="10">
        <f>'S6 Maquette'!I168*1.5</f>
        <v>0</v>
      </c>
    </row>
    <row r="150" spans="15:16">
      <c r="O150" s="10">
        <f>'S5 Maquette'!I165*1.5</f>
        <v>0</v>
      </c>
      <c r="P150" s="10">
        <f>'S6 Maquette'!I169*1.5</f>
        <v>0</v>
      </c>
    </row>
    <row r="151" spans="15:16">
      <c r="O151" s="10">
        <f>'S5 Maquette'!I166*1.5</f>
        <v>0</v>
      </c>
      <c r="P151" s="10">
        <f>'S6 Maquette'!I170*1.5</f>
        <v>0</v>
      </c>
    </row>
    <row r="152" spans="15:16">
      <c r="O152" s="10">
        <f>'S5 Maquette'!I167*1.5</f>
        <v>0</v>
      </c>
      <c r="P152" s="10">
        <f>'S6 Maquette'!I171*1.5</f>
        <v>0</v>
      </c>
    </row>
    <row r="153" spans="15:16">
      <c r="O153" s="10">
        <f>'S5 Maquette'!I168*1.5</f>
        <v>0</v>
      </c>
      <c r="P153" s="10">
        <f>'S6 Maquette'!I172*1.5</f>
        <v>0</v>
      </c>
    </row>
    <row r="154" spans="15:16">
      <c r="O154" s="10">
        <f>'S5 Maquette'!I169*1.5</f>
        <v>0</v>
      </c>
      <c r="P154" s="10">
        <f>'S6 Maquette'!I173*1.5</f>
        <v>0</v>
      </c>
    </row>
    <row r="155" spans="15:16">
      <c r="O155" s="10">
        <f>'S5 Maquette'!I170*1.5</f>
        <v>0</v>
      </c>
      <c r="P155" s="10">
        <f>'S6 Maquette'!I174*1.5</f>
        <v>0</v>
      </c>
    </row>
    <row r="156" spans="15:16">
      <c r="O156" s="10">
        <f>'S5 Maquette'!I171*1.5</f>
        <v>0</v>
      </c>
      <c r="P156" s="10">
        <f>'S6 Maquette'!I175*1.5</f>
        <v>0</v>
      </c>
    </row>
    <row r="157" spans="15:16">
      <c r="O157" s="10">
        <f>'S5 Maquette'!I172*1.5</f>
        <v>0</v>
      </c>
      <c r="P157" s="10">
        <f>'S6 Maquette'!I176*1.5</f>
        <v>0</v>
      </c>
    </row>
    <row r="158" spans="15:16">
      <c r="O158" s="10">
        <f>'S5 Maquette'!I173*1.5</f>
        <v>0</v>
      </c>
      <c r="P158" s="10">
        <f>'S6 Maquette'!I177*1.5</f>
        <v>0</v>
      </c>
    </row>
    <row r="159" spans="15:16">
      <c r="O159" s="10">
        <f>'S5 Maquette'!I174*1.5</f>
        <v>0</v>
      </c>
      <c r="P159" s="10">
        <f>'S6 Maquette'!I178*1.5</f>
        <v>0</v>
      </c>
    </row>
    <row r="160" spans="15:16">
      <c r="O160" s="10">
        <f>'S5 Maquette'!I175*1.5</f>
        <v>0</v>
      </c>
      <c r="P160" s="10">
        <f>'S6 Maquette'!I179*1.5</f>
        <v>0</v>
      </c>
    </row>
    <row r="161" spans="15:16">
      <c r="O161" s="10">
        <f>'S5 Maquette'!I176*1.5</f>
        <v>0</v>
      </c>
      <c r="P161" s="10">
        <f>'S6 Maquette'!I180*1.5</f>
        <v>0</v>
      </c>
    </row>
    <row r="162" spans="15:16">
      <c r="O162" s="10">
        <f>'S5 Maquette'!I177*1.5</f>
        <v>0</v>
      </c>
      <c r="P162" s="10">
        <f>'S6 Maquette'!I181*1.5</f>
        <v>0</v>
      </c>
    </row>
    <row r="163" spans="15:16">
      <c r="O163" s="10">
        <f>'S5 Maquette'!I178*1.5</f>
        <v>0</v>
      </c>
      <c r="P163" s="10">
        <f>'S6 Maquette'!I182*1.5</f>
        <v>0</v>
      </c>
    </row>
    <row r="164" spans="15:16">
      <c r="O164" s="10">
        <f>'S5 Maquette'!I179*1.5</f>
        <v>0</v>
      </c>
      <c r="P164" s="10">
        <f>'S6 Maquette'!I183*1.5</f>
        <v>0</v>
      </c>
    </row>
    <row r="165" spans="15:16">
      <c r="O165" s="10">
        <f>'S5 Maquette'!I180*1.5</f>
        <v>0</v>
      </c>
      <c r="P165" s="10">
        <f>'S6 Maquette'!I184*1.5</f>
        <v>0</v>
      </c>
    </row>
    <row r="166" spans="15:16">
      <c r="O166" s="10">
        <f>'S5 Maquette'!I181*1.5</f>
        <v>0</v>
      </c>
      <c r="P166" s="10">
        <f>'S6 Maquette'!I185*1.5</f>
        <v>0</v>
      </c>
    </row>
    <row r="167" spans="15:16">
      <c r="O167" s="10">
        <f>'S5 Maquette'!I182*1.5</f>
        <v>0</v>
      </c>
      <c r="P167" s="10">
        <f>'S6 Maquette'!I186*1.5</f>
        <v>0</v>
      </c>
    </row>
    <row r="168" spans="15:16">
      <c r="O168" s="10">
        <f>'S5 Maquette'!I183*1.5</f>
        <v>0</v>
      </c>
      <c r="P168" s="10">
        <f>'S6 Maquette'!I187*1.5</f>
        <v>0</v>
      </c>
    </row>
    <row r="169" spans="15:16">
      <c r="O169" s="10">
        <f>'S5 Maquette'!I184*1.5</f>
        <v>0</v>
      </c>
      <c r="P169" s="10">
        <f>'S6 Maquette'!I188*1.5</f>
        <v>0</v>
      </c>
    </row>
    <row r="170" spans="15:16">
      <c r="O170" s="10">
        <f>'S5 Maquette'!I185*1.5</f>
        <v>0</v>
      </c>
      <c r="P170" s="10">
        <f>'S6 Maquette'!I189*1.5</f>
        <v>0</v>
      </c>
    </row>
    <row r="171" spans="15:16">
      <c r="O171" s="10">
        <f>'S5 Maquette'!I186*1.5</f>
        <v>0</v>
      </c>
      <c r="P171" s="10">
        <f>'S6 Maquette'!I190*1.5</f>
        <v>0</v>
      </c>
    </row>
    <row r="172" spans="15:16">
      <c r="O172" s="10">
        <f>'S5 Maquette'!I187*1.5</f>
        <v>0</v>
      </c>
      <c r="P172" s="10">
        <f>'S6 Maquette'!I191*1.5</f>
        <v>0</v>
      </c>
    </row>
    <row r="173" spans="15:16">
      <c r="O173" s="10">
        <f>'S5 Maquette'!I188*1.5</f>
        <v>0</v>
      </c>
      <c r="P173" s="10">
        <f>'S6 Maquette'!I192*1.5</f>
        <v>0</v>
      </c>
    </row>
    <row r="174" spans="15:16">
      <c r="O174" s="10">
        <f>'S5 Maquette'!I189*1.5</f>
        <v>0</v>
      </c>
      <c r="P174" s="10">
        <f>'S6 Maquette'!I193*1.5</f>
        <v>0</v>
      </c>
    </row>
    <row r="175" spans="15:16">
      <c r="O175" s="10">
        <f>'S5 Maquette'!I190*1.5</f>
        <v>0</v>
      </c>
      <c r="P175" s="10">
        <f>'S6 Maquette'!I194*1.5</f>
        <v>0</v>
      </c>
    </row>
    <row r="176" spans="15:16">
      <c r="O176" s="10">
        <f>'S5 Maquette'!I191*1.5</f>
        <v>0</v>
      </c>
      <c r="P176" s="10">
        <f>'S6 Maquette'!I195*1.5</f>
        <v>0</v>
      </c>
    </row>
    <row r="177" spans="15:16">
      <c r="O177" s="10">
        <f>'S5 Maquette'!I192*1.5</f>
        <v>0</v>
      </c>
      <c r="P177" s="10">
        <f>'S6 Maquette'!I196*1.5</f>
        <v>0</v>
      </c>
    </row>
    <row r="178" spans="15:16">
      <c r="O178" s="10">
        <f>'S5 Maquette'!I193*1.5</f>
        <v>0</v>
      </c>
      <c r="P178" s="10">
        <f>'S6 Maquette'!I197*1.5</f>
        <v>0</v>
      </c>
    </row>
    <row r="179" spans="15:16">
      <c r="O179" s="10">
        <f>'S5 Maquette'!I194*1.5</f>
        <v>0</v>
      </c>
      <c r="P179" s="10">
        <f>'S6 Maquette'!I198*1.5</f>
        <v>0</v>
      </c>
    </row>
    <row r="180" spans="15:16">
      <c r="O180" s="10">
        <f>'S5 Maquette'!I195*1.5</f>
        <v>0</v>
      </c>
      <c r="P180" s="10">
        <f>'S6 Maquette'!I199*1.5</f>
        <v>0</v>
      </c>
    </row>
    <row r="181" spans="15:16">
      <c r="O181" s="10">
        <f>'S5 Maquette'!I196*1.5</f>
        <v>0</v>
      </c>
      <c r="P181" s="10">
        <f>'S6 Maquette'!I200*1.5</f>
        <v>0</v>
      </c>
    </row>
    <row r="182" spans="15:16">
      <c r="O182" s="10">
        <f>'S5 Maquette'!I197*1.5</f>
        <v>0</v>
      </c>
      <c r="P182" s="10">
        <f>'S6 Maquette'!I201*1.5</f>
        <v>0</v>
      </c>
    </row>
    <row r="183" spans="15:16">
      <c r="O183" s="10">
        <f>'S5 Maquette'!I198*1.5</f>
        <v>0</v>
      </c>
      <c r="P183" s="10">
        <f>'S6 Maquette'!I202*1.5</f>
        <v>0</v>
      </c>
    </row>
    <row r="184" spans="15:16">
      <c r="O184" s="10">
        <f>'S5 Maquette'!I199*1.5</f>
        <v>0</v>
      </c>
      <c r="P184" s="10">
        <f>'S6 Maquette'!I203*1.5</f>
        <v>0</v>
      </c>
    </row>
    <row r="185" spans="15:16">
      <c r="O185" s="10">
        <f>'S5 Maquette'!I200*1.5</f>
        <v>0</v>
      </c>
      <c r="P185" s="10">
        <f>'S6 Maquette'!I204*1.5</f>
        <v>0</v>
      </c>
    </row>
    <row r="186" spans="15:16">
      <c r="O186" s="10">
        <f>'S5 Maquette'!I201*1.5</f>
        <v>0</v>
      </c>
      <c r="P186" s="10">
        <f>'S6 Maquette'!I205*1.5</f>
        <v>0</v>
      </c>
    </row>
    <row r="187" spans="15:16">
      <c r="O187" s="10">
        <f>'S5 Maquette'!I202*1.5</f>
        <v>0</v>
      </c>
      <c r="P187" s="10">
        <f>'S6 Maquette'!I206*1.5</f>
        <v>0</v>
      </c>
    </row>
    <row r="188" spans="15:16">
      <c r="O188" s="10">
        <f>'S5 Maquette'!I203*1.5</f>
        <v>0</v>
      </c>
      <c r="P188" s="10">
        <f>'S6 Maquette'!I207*1.5</f>
        <v>0</v>
      </c>
    </row>
    <row r="189" spans="15:16">
      <c r="O189" s="10">
        <f>'S5 Maquette'!I204*1.5</f>
        <v>0</v>
      </c>
      <c r="P189" s="10">
        <f>'S6 Maquette'!I208*1.5</f>
        <v>0</v>
      </c>
    </row>
    <row r="190" spans="15:16">
      <c r="O190" s="10">
        <f>'S5 Maquette'!I205*1.5</f>
        <v>0</v>
      </c>
      <c r="P190" s="10">
        <f>'S6 Maquette'!I209*1.5</f>
        <v>0</v>
      </c>
    </row>
    <row r="191" spans="15:16">
      <c r="O191" s="10">
        <f>'S5 Maquette'!I206*1.5</f>
        <v>0</v>
      </c>
      <c r="P191" s="10">
        <f>'S6 Maquette'!I210*1.5</f>
        <v>0</v>
      </c>
    </row>
    <row r="192" spans="15:16">
      <c r="O192" s="10">
        <f>'S5 Maquette'!I207*1.5</f>
        <v>0</v>
      </c>
      <c r="P192" s="10">
        <f>'S6 Maquette'!I211*1.5</f>
        <v>0</v>
      </c>
    </row>
    <row r="193" spans="15:16">
      <c r="O193" s="10">
        <f>'S5 Maquette'!I208*1.5</f>
        <v>0</v>
      </c>
      <c r="P193" s="10">
        <f>'S6 Maquette'!I212*1.5</f>
        <v>0</v>
      </c>
    </row>
    <row r="194" spans="15:16">
      <c r="O194" s="10">
        <f>'S5 Maquette'!I209*1.5</f>
        <v>0</v>
      </c>
      <c r="P194" s="10">
        <f>'S6 Maquette'!I213*1.5</f>
        <v>0</v>
      </c>
    </row>
    <row r="195" spans="15:16">
      <c r="O195" s="10">
        <f>'S5 Maquette'!I210*1.5</f>
        <v>0</v>
      </c>
      <c r="P195" s="10">
        <f>'S6 Maquette'!I214*1.5</f>
        <v>0</v>
      </c>
    </row>
    <row r="196" spans="15:16">
      <c r="O196" s="10">
        <f>'S5 Maquette'!I211*1.5</f>
        <v>0</v>
      </c>
      <c r="P196" s="10">
        <f>'S6 Maquette'!I215*1.5</f>
        <v>0</v>
      </c>
    </row>
    <row r="197" spans="15:16">
      <c r="O197" s="10">
        <f>'S5 Maquette'!I212*1.5</f>
        <v>0</v>
      </c>
      <c r="P197" s="10">
        <f>'S6 Maquette'!I216*1.5</f>
        <v>0</v>
      </c>
    </row>
    <row r="198" spans="15:16">
      <c r="O198" s="10">
        <f>'S5 Maquette'!I213*1.5</f>
        <v>0</v>
      </c>
      <c r="P198" s="10">
        <f>'S6 Maquette'!I217*1.5</f>
        <v>0</v>
      </c>
    </row>
    <row r="199" spans="15:16">
      <c r="O199" s="10">
        <f>'S5 Maquette'!I214*1.5</f>
        <v>0</v>
      </c>
      <c r="P199" s="10">
        <f>'S6 Maquette'!I218*1.5</f>
        <v>0</v>
      </c>
    </row>
    <row r="200" spans="15:16">
      <c r="O200" s="10">
        <f>'S5 Maquette'!I215*1.5</f>
        <v>0</v>
      </c>
      <c r="P200" s="10">
        <f>'S6 Maquette'!I219*1.5</f>
        <v>0</v>
      </c>
    </row>
    <row r="201" spans="15:16">
      <c r="O201" s="10">
        <f>'S5 Maquette'!I216*1.5</f>
        <v>0</v>
      </c>
      <c r="P201" s="10">
        <f>'S6 Maquette'!I220*1.5</f>
        <v>0</v>
      </c>
    </row>
    <row r="202" spans="15:16">
      <c r="O202" s="10">
        <f>'S5 Maquette'!I217*1.5</f>
        <v>0</v>
      </c>
      <c r="P202" s="10">
        <f>'S6 Maquette'!I221*1.5</f>
        <v>0</v>
      </c>
    </row>
    <row r="203" spans="15:16">
      <c r="O203" s="10">
        <f>'S5 Maquette'!I218*1.5</f>
        <v>0</v>
      </c>
      <c r="P203" s="10">
        <f>'S6 Maquette'!I222*1.5</f>
        <v>0</v>
      </c>
    </row>
    <row r="204" spans="15:16">
      <c r="O204" s="10">
        <f>'S5 Maquette'!I219*1.5</f>
        <v>0</v>
      </c>
      <c r="P204" s="10">
        <f>'S6 Maquette'!I223*1.5</f>
        <v>0</v>
      </c>
    </row>
    <row r="205" spans="15:16">
      <c r="O205" s="10">
        <f>'S5 Maquette'!I220*1.5</f>
        <v>0</v>
      </c>
      <c r="P205" s="10">
        <f>'S6 Maquette'!I224*1.5</f>
        <v>0</v>
      </c>
    </row>
    <row r="206" spans="15:16">
      <c r="O206" s="10">
        <f>'S5 Maquette'!I221*1.5</f>
        <v>0</v>
      </c>
      <c r="P206" s="10">
        <f>'S6 Maquette'!I225*1.5</f>
        <v>0</v>
      </c>
    </row>
    <row r="207" spans="15:16">
      <c r="O207" s="10">
        <f>'S5 Maquette'!I222*1.5</f>
        <v>0</v>
      </c>
      <c r="P207" s="10">
        <f>'S6 Maquette'!I226*1.5</f>
        <v>0</v>
      </c>
    </row>
    <row r="208" spans="15:16">
      <c r="O208" s="10">
        <f>'S5 Maquette'!I223*1.5</f>
        <v>0</v>
      </c>
      <c r="P208" s="10">
        <f>'S6 Maquette'!I227*1.5</f>
        <v>0</v>
      </c>
    </row>
    <row r="209" spans="15:16">
      <c r="O209" s="10">
        <f>'S5 Maquette'!I224*1.5</f>
        <v>0</v>
      </c>
      <c r="P209" s="10">
        <f>'S6 Maquette'!I228*1.5</f>
        <v>0</v>
      </c>
    </row>
    <row r="210" spans="15:16">
      <c r="O210" s="10">
        <f>'S5 Maquette'!I225*1.5</f>
        <v>0</v>
      </c>
      <c r="P210" s="10">
        <f>'S6 Maquette'!I229*1.5</f>
        <v>0</v>
      </c>
    </row>
    <row r="211" spans="15:16">
      <c r="O211" s="10">
        <f>'S5 Maquette'!I226*1.5</f>
        <v>0</v>
      </c>
      <c r="P211" s="10">
        <f>'S6 Maquette'!I230*1.5</f>
        <v>0</v>
      </c>
    </row>
    <row r="212" spans="15:16">
      <c r="O212" s="10">
        <f>'S5 Maquette'!I227*1.5</f>
        <v>0</v>
      </c>
      <c r="P212" s="10">
        <f>'S6 Maquette'!I231*1.5</f>
        <v>0</v>
      </c>
    </row>
    <row r="213" spans="15:16">
      <c r="O213" s="10">
        <f>'S5 Maquette'!I228*1.5</f>
        <v>0</v>
      </c>
      <c r="P213" s="10">
        <f>'S6 Maquette'!I232*1.5</f>
        <v>0</v>
      </c>
    </row>
    <row r="214" spans="15:16">
      <c r="O214" s="10">
        <f>'S5 Maquette'!I229*1.5</f>
        <v>0</v>
      </c>
      <c r="P214" s="10">
        <f>'S6 Maquette'!I233*1.5</f>
        <v>0</v>
      </c>
    </row>
    <row r="215" spans="15:16">
      <c r="O215" s="10">
        <f>'S5 Maquette'!I230*1.5</f>
        <v>0</v>
      </c>
      <c r="P215" s="10">
        <f>'S6 Maquette'!I234*1.5</f>
        <v>0</v>
      </c>
    </row>
    <row r="216" spans="15:16">
      <c r="O216" s="10">
        <f>'S5 Maquette'!I231*1.5</f>
        <v>0</v>
      </c>
      <c r="P216" s="10">
        <f>'S6 Maquette'!I235*1.5</f>
        <v>0</v>
      </c>
    </row>
    <row r="217" spans="15:16">
      <c r="O217" s="10">
        <f>'S5 Maquette'!I232*1.5</f>
        <v>0</v>
      </c>
      <c r="P217" s="10">
        <f>'S6 Maquette'!I236*1.5</f>
        <v>0</v>
      </c>
    </row>
    <row r="218" spans="15:16">
      <c r="O218" s="10">
        <f>'S5 Maquette'!I233*1.5</f>
        <v>0</v>
      </c>
      <c r="P218" s="10">
        <f>'S6 Maquette'!I237*1.5</f>
        <v>0</v>
      </c>
    </row>
    <row r="219" spans="15:16">
      <c r="O219" s="10">
        <f>'S5 Maquette'!I234*1.5</f>
        <v>0</v>
      </c>
      <c r="P219" s="10">
        <f>'S6 Maquette'!I238*1.5</f>
        <v>0</v>
      </c>
    </row>
    <row r="220" spans="15:16">
      <c r="O220" s="10">
        <f>'S5 Maquette'!I235*1.5</f>
        <v>0</v>
      </c>
      <c r="P220" s="10">
        <f>'S6 Maquette'!I239*1.5</f>
        <v>0</v>
      </c>
    </row>
    <row r="221" spans="15:16">
      <c r="O221" s="10">
        <f>'S5 Maquette'!I236*1.5</f>
        <v>0</v>
      </c>
      <c r="P221" s="10">
        <f>'S6 Maquette'!I240*1.5</f>
        <v>0</v>
      </c>
    </row>
    <row r="222" spans="15:16">
      <c r="O222" s="10">
        <f>'S5 Maquette'!I237*1.5</f>
        <v>0</v>
      </c>
      <c r="P222" s="10">
        <f>'S6 Maquette'!I241*1.5</f>
        <v>0</v>
      </c>
    </row>
    <row r="223" spans="15:16">
      <c r="O223" s="10">
        <f>'S5 Maquette'!I238*1.5</f>
        <v>0</v>
      </c>
      <c r="P223" s="10">
        <f>'S6 Maquette'!I242*1.5</f>
        <v>0</v>
      </c>
    </row>
    <row r="224" spans="15:16">
      <c r="O224" s="10">
        <f>'S5 Maquette'!I239*1.5</f>
        <v>0</v>
      </c>
      <c r="P224" s="10">
        <f>'S6 Maquette'!I243*1.5</f>
        <v>0</v>
      </c>
    </row>
    <row r="225" spans="15:16">
      <c r="O225" s="10">
        <f>'S5 Maquette'!I240*1.5</f>
        <v>0</v>
      </c>
      <c r="P225" s="10">
        <f>'S6 Maquette'!I244*1.5</f>
        <v>0</v>
      </c>
    </row>
    <row r="226" spans="15:16">
      <c r="O226" s="10">
        <f>'S5 Maquette'!I241*1.5</f>
        <v>0</v>
      </c>
      <c r="P226" s="10">
        <f>'S6 Maquette'!I245*1.5</f>
        <v>0</v>
      </c>
    </row>
    <row r="227" spans="15:16">
      <c r="O227" s="10">
        <f>'S5 Maquette'!I242*1.5</f>
        <v>0</v>
      </c>
      <c r="P227" s="10">
        <f>'S6 Maquette'!I246*1.5</f>
        <v>0</v>
      </c>
    </row>
    <row r="228" spans="15:16">
      <c r="O228" s="10">
        <f>'S5 Maquette'!I243*1.5</f>
        <v>0</v>
      </c>
      <c r="P228" s="10">
        <f>'S6 Maquette'!I247*1.5</f>
        <v>0</v>
      </c>
    </row>
    <row r="229" spans="15:16">
      <c r="O229" s="10">
        <f>'S5 Maquette'!I244*1.5</f>
        <v>0</v>
      </c>
      <c r="P229" s="10">
        <f>'S6 Maquette'!I248*1.5</f>
        <v>0</v>
      </c>
    </row>
    <row r="230" spans="15:16">
      <c r="O230" s="10">
        <f>'S5 Maquette'!I245*1.5</f>
        <v>0</v>
      </c>
      <c r="P230" s="10">
        <f>'S6 Maquette'!I249*1.5</f>
        <v>0</v>
      </c>
    </row>
    <row r="231" spans="15:16">
      <c r="O231" s="10">
        <f>'S5 Maquette'!I246*1.5</f>
        <v>0</v>
      </c>
      <c r="P231" s="10">
        <f>'S6 Maquette'!I250*1.5</f>
        <v>0</v>
      </c>
    </row>
    <row r="232" spans="15:16">
      <c r="O232" s="10">
        <f>'S5 Maquette'!I247*1.5</f>
        <v>0</v>
      </c>
      <c r="P232" s="10">
        <f>'S6 Maquette'!I251*1.5</f>
        <v>0</v>
      </c>
    </row>
    <row r="233" spans="15:16">
      <c r="O233" s="10">
        <f>'S5 Maquette'!I248*1.5</f>
        <v>0</v>
      </c>
      <c r="P233" s="10">
        <f>'S6 Maquette'!I252*1.5</f>
        <v>0</v>
      </c>
    </row>
    <row r="234" spans="15:16">
      <c r="O234" s="10">
        <f>'S5 Maquette'!I249*1.5</f>
        <v>0</v>
      </c>
      <c r="P234" s="10">
        <f>'S6 Maquette'!I253*1.5</f>
        <v>0</v>
      </c>
    </row>
    <row r="235" spans="15:16">
      <c r="O235" s="10">
        <f>'S5 Maquette'!I250*1.5</f>
        <v>0</v>
      </c>
      <c r="P235" s="10">
        <f>'S6 Maquette'!I254*1.5</f>
        <v>0</v>
      </c>
    </row>
    <row r="236" spans="15:16">
      <c r="O236" s="10">
        <f>'S5 Maquette'!I251*1.5</f>
        <v>0</v>
      </c>
      <c r="P236" s="10">
        <f>'S6 Maquette'!I255*1.5</f>
        <v>0</v>
      </c>
    </row>
    <row r="237" spans="15:16">
      <c r="O237" s="10">
        <f>'S5 Maquette'!I252*1.5</f>
        <v>0</v>
      </c>
      <c r="P237" s="10">
        <f>'S6 Maquette'!I256*1.5</f>
        <v>0</v>
      </c>
    </row>
    <row r="238" spans="15:16">
      <c r="O238" s="10">
        <f>'S5 Maquette'!I253*1.5</f>
        <v>0</v>
      </c>
      <c r="P238" s="10">
        <f>'S6 Maquette'!I257*1.5</f>
        <v>0</v>
      </c>
    </row>
    <row r="239" spans="15:16">
      <c r="O239" s="10">
        <f>'S5 Maquette'!I254*1.5</f>
        <v>0</v>
      </c>
      <c r="P239" s="10">
        <f>'S6 Maquette'!I258*1.5</f>
        <v>0</v>
      </c>
    </row>
    <row r="240" spans="15:16">
      <c r="O240" s="10">
        <f>'S5 Maquette'!I255*1.5</f>
        <v>0</v>
      </c>
      <c r="P240" s="10">
        <f>'S6 Maquette'!I259*1.5</f>
        <v>0</v>
      </c>
    </row>
    <row r="241" spans="15:16">
      <c r="O241" s="10">
        <f>'S5 Maquette'!I256*1.5</f>
        <v>0</v>
      </c>
      <c r="P241" s="10">
        <f>'S6 Maquette'!I260*1.5</f>
        <v>0</v>
      </c>
    </row>
    <row r="242" spans="15:16">
      <c r="O242" s="10">
        <f>'S5 Maquette'!I257*1.5</f>
        <v>0</v>
      </c>
      <c r="P242" s="10">
        <f>'S6 Maquette'!I261*1.5</f>
        <v>0</v>
      </c>
    </row>
    <row r="243" spans="15:16">
      <c r="O243" s="10">
        <f>'S5 Maquette'!I258*1.5</f>
        <v>0</v>
      </c>
      <c r="P243" s="10">
        <f>'S6 Maquette'!I262*1.5</f>
        <v>0</v>
      </c>
    </row>
    <row r="244" spans="15:16">
      <c r="O244" s="10">
        <f>'S5 Maquette'!I259*1.5</f>
        <v>0</v>
      </c>
      <c r="P244" s="10">
        <f>'S6 Maquette'!I263*1.5</f>
        <v>0</v>
      </c>
    </row>
    <row r="245" spans="15:16">
      <c r="O245" s="10">
        <f>'S5 Maquette'!I260*1.5</f>
        <v>0</v>
      </c>
      <c r="P245" s="10">
        <f>'S6 Maquette'!I264*1.5</f>
        <v>0</v>
      </c>
    </row>
    <row r="246" spans="15:16">
      <c r="O246" s="10">
        <f>'S5 Maquette'!I261*1.5</f>
        <v>0</v>
      </c>
      <c r="P246" s="10">
        <f>'S6 Maquette'!I265*1.5</f>
        <v>0</v>
      </c>
    </row>
    <row r="247" spans="15:16">
      <c r="O247" s="10">
        <f>'S5 Maquette'!I262*1.5</f>
        <v>0</v>
      </c>
      <c r="P247" s="10">
        <f>'S6 Maquette'!I266*1.5</f>
        <v>0</v>
      </c>
    </row>
    <row r="248" spans="15:16">
      <c r="O248" s="10">
        <f>'S5 Maquette'!I263*1.5</f>
        <v>0</v>
      </c>
      <c r="P248" s="10">
        <f>'S6 Maquette'!I267*1.5</f>
        <v>0</v>
      </c>
    </row>
    <row r="249" spans="15:16">
      <c r="O249" s="10">
        <f>'S5 Maquette'!I264*1.5</f>
        <v>0</v>
      </c>
      <c r="P249" s="10">
        <f>'S6 Maquette'!I268*1.5</f>
        <v>0</v>
      </c>
    </row>
    <row r="250" spans="15:16">
      <c r="O250" s="10">
        <f>'S5 Maquette'!I265*1.5</f>
        <v>0</v>
      </c>
      <c r="P250" s="10">
        <f>'S6 Maquette'!I269*1.5</f>
        <v>0</v>
      </c>
    </row>
    <row r="251" spans="15:16">
      <c r="O251" s="10">
        <f>'S5 Maquette'!I266*1.5</f>
        <v>0</v>
      </c>
      <c r="P251" s="10">
        <f>'S6 Maquette'!I270*1.5</f>
        <v>0</v>
      </c>
    </row>
    <row r="252" spans="15:16">
      <c r="O252" s="10">
        <f>'S5 Maquette'!I267*1.5</f>
        <v>0</v>
      </c>
      <c r="P252" s="10">
        <f>'S6 Maquette'!I271*1.5</f>
        <v>0</v>
      </c>
    </row>
    <row r="253" spans="15:16">
      <c r="O253" s="10">
        <f>'S5 Maquette'!I268*1.5</f>
        <v>0</v>
      </c>
      <c r="P253" s="10">
        <f>'S6 Maquette'!I272*1.5</f>
        <v>0</v>
      </c>
    </row>
    <row r="254" spans="15:16">
      <c r="O254" s="10">
        <f>'S5 Maquette'!I269*1.5</f>
        <v>0</v>
      </c>
      <c r="P254" s="10">
        <f>'S6 Maquette'!I273*1.5</f>
        <v>0</v>
      </c>
    </row>
    <row r="255" spans="15:16">
      <c r="O255" s="10">
        <f>'S5 Maquette'!I270*1.5</f>
        <v>0</v>
      </c>
      <c r="P255" s="10">
        <f>'S6 Maquette'!I274*1.5</f>
        <v>0</v>
      </c>
    </row>
    <row r="256" spans="15:16">
      <c r="O256" s="10">
        <f>'S5 Maquette'!I271*1.5</f>
        <v>0</v>
      </c>
      <c r="P256" s="10">
        <f>'S6 Maquette'!I275*1.5</f>
        <v>0</v>
      </c>
    </row>
    <row r="257" spans="15:16">
      <c r="O257" s="10">
        <f>'S5 Maquette'!I272*1.5</f>
        <v>0</v>
      </c>
      <c r="P257" s="10">
        <f>'S6 Maquette'!I276*1.5</f>
        <v>0</v>
      </c>
    </row>
    <row r="258" spans="15:16">
      <c r="O258" s="10">
        <f>'S5 Maquette'!I273*1.5</f>
        <v>0</v>
      </c>
      <c r="P258" s="10">
        <f>'S6 Maquette'!I277*1.5</f>
        <v>0</v>
      </c>
    </row>
    <row r="259" spans="15:16">
      <c r="O259" s="10">
        <f>'S5 Maquette'!I274*1.5</f>
        <v>0</v>
      </c>
      <c r="P259" s="10">
        <f>'S6 Maquette'!I278*1.5</f>
        <v>0</v>
      </c>
    </row>
    <row r="260" spans="15:16">
      <c r="O260" s="10">
        <f>'S5 Maquette'!I275*1.5</f>
        <v>0</v>
      </c>
      <c r="P260" s="10">
        <f>'S6 Maquette'!I279*1.5</f>
        <v>0</v>
      </c>
    </row>
    <row r="261" spans="15:16">
      <c r="O261" s="10">
        <f>'S5 Maquette'!I276*1.5</f>
        <v>0</v>
      </c>
      <c r="P261" s="10">
        <f>'S6 Maquette'!I280*1.5</f>
        <v>0</v>
      </c>
    </row>
    <row r="262" spans="15:16">
      <c r="O262" s="10">
        <f>'S5 Maquette'!I277*1.5</f>
        <v>0</v>
      </c>
      <c r="P262" s="10">
        <f>'S6 Maquette'!I281*1.5</f>
        <v>0</v>
      </c>
    </row>
    <row r="263" spans="15:16">
      <c r="O263" s="10">
        <f>'S5 Maquette'!I278*1.5</f>
        <v>0</v>
      </c>
      <c r="P263" s="10">
        <f>'S6 Maquette'!I282*1.5</f>
        <v>0</v>
      </c>
    </row>
    <row r="264" spans="15:16">
      <c r="O264" s="10">
        <f>'S5 Maquette'!I279*1.5</f>
        <v>0</v>
      </c>
      <c r="P264" s="10">
        <f>'S6 Maquette'!I283*1.5</f>
        <v>0</v>
      </c>
    </row>
    <row r="265" spans="15:16">
      <c r="O265" s="10">
        <f>'S5 Maquette'!I280*1.5</f>
        <v>0</v>
      </c>
      <c r="P265" s="10">
        <f>'S6 Maquette'!I284*1.5</f>
        <v>0</v>
      </c>
    </row>
    <row r="266" spans="15:16">
      <c r="O266" s="10">
        <f>'S5 Maquette'!I281*1.5</f>
        <v>0</v>
      </c>
      <c r="P266" s="10">
        <f>'S6 Maquette'!I285*1.5</f>
        <v>0</v>
      </c>
    </row>
    <row r="267" spans="15:16">
      <c r="O267" s="10">
        <f>'S5 Maquette'!I282*1.5</f>
        <v>0</v>
      </c>
      <c r="P267" s="10">
        <f>'S6 Maquette'!I286*1.5</f>
        <v>0</v>
      </c>
    </row>
    <row r="268" spans="15:16">
      <c r="O268" s="10">
        <f>'S5 Maquette'!I283*1.5</f>
        <v>0</v>
      </c>
      <c r="P268" s="10">
        <f>'S6 Maquette'!I287*1.5</f>
        <v>0</v>
      </c>
    </row>
    <row r="269" spans="15:16">
      <c r="O269" s="10">
        <f>'S5 Maquette'!I284*1.5</f>
        <v>0</v>
      </c>
      <c r="P269" s="10">
        <f>'S6 Maquette'!I288*1.5</f>
        <v>0</v>
      </c>
    </row>
    <row r="270" spans="15:16">
      <c r="O270" s="10">
        <f>'S5 Maquette'!I285*1.5</f>
        <v>0</v>
      </c>
      <c r="P270" s="10">
        <f>'S6 Maquette'!I289*1.5</f>
        <v>0</v>
      </c>
    </row>
    <row r="271" spans="15:16">
      <c r="O271" s="10">
        <f>'S5 Maquette'!I286*1.5</f>
        <v>0</v>
      </c>
      <c r="P271" s="10">
        <f>'S6 Maquette'!I290*1.5</f>
        <v>0</v>
      </c>
    </row>
    <row r="272" spans="15:16">
      <c r="O272" s="10">
        <f>'S5 Maquette'!I287*1.5</f>
        <v>0</v>
      </c>
      <c r="P272" s="10">
        <f>'S6 Maquette'!I291*1.5</f>
        <v>0</v>
      </c>
    </row>
    <row r="273" spans="15:16">
      <c r="O273" s="10">
        <f>'S5 Maquette'!I288*1.5</f>
        <v>0</v>
      </c>
      <c r="P273" s="10">
        <f>'S6 Maquette'!I292*1.5</f>
        <v>0</v>
      </c>
    </row>
    <row r="274" spans="15:16">
      <c r="O274" s="10">
        <f>'S5 Maquette'!I289*1.5</f>
        <v>0</v>
      </c>
      <c r="P274" s="10">
        <f>'S6 Maquette'!I293*1.5</f>
        <v>0</v>
      </c>
    </row>
    <row r="275" spans="15:16">
      <c r="O275" s="10">
        <f>'S5 Maquette'!I290*1.5</f>
        <v>0</v>
      </c>
      <c r="P275" s="10">
        <f>'S6 Maquette'!I294*1.5</f>
        <v>0</v>
      </c>
    </row>
    <row r="276" spans="15:16">
      <c r="O276" s="10">
        <f>'S5 Maquette'!I291*1.5</f>
        <v>0</v>
      </c>
      <c r="P276" s="10">
        <f>'S6 Maquette'!I295*1.5</f>
        <v>0</v>
      </c>
    </row>
    <row r="277" spans="15:16">
      <c r="O277" s="10">
        <f>'S5 Maquette'!I292*1.5</f>
        <v>0</v>
      </c>
      <c r="P277" s="10">
        <f>'S6 Maquette'!I296*1.5</f>
        <v>0</v>
      </c>
    </row>
    <row r="278" spans="15:16">
      <c r="O278" s="10">
        <f>'S5 Maquette'!I293*1.5</f>
        <v>0</v>
      </c>
      <c r="P278" s="10">
        <f>'S6 Maquette'!I297*1.5</f>
        <v>0</v>
      </c>
    </row>
    <row r="279" spans="15:16">
      <c r="O279" s="10">
        <f>'S5 Maquette'!I294*1.5</f>
        <v>0</v>
      </c>
      <c r="P279" s="10">
        <f>'S6 Maquette'!I298*1.5</f>
        <v>0</v>
      </c>
    </row>
    <row r="280" spans="15:16">
      <c r="O280" s="10">
        <f>'S5 Maquette'!I295*1.5</f>
        <v>0</v>
      </c>
      <c r="P280" s="10">
        <f>'S6 Maquette'!I299*1.5</f>
        <v>0</v>
      </c>
    </row>
    <row r="281" spans="15:16">
      <c r="O281" s="10">
        <f>'S5 Maquette'!I296*1.5</f>
        <v>0</v>
      </c>
      <c r="P281" s="10">
        <f>'S6 Maquette'!I300*1.5</f>
        <v>0</v>
      </c>
    </row>
    <row r="282" spans="15:16">
      <c r="O282" s="10">
        <f>'S5 Maquette'!I297*1.5</f>
        <v>0</v>
      </c>
      <c r="P282" s="10">
        <f>'S6 Maquette'!I301*1.5</f>
        <v>0</v>
      </c>
    </row>
    <row r="283" spans="15:16">
      <c r="O283" s="10">
        <f>'S5 Maquette'!I298*1.5</f>
        <v>0</v>
      </c>
      <c r="P283" s="10">
        <f>'S6 Maquette'!I302*1.5</f>
        <v>0</v>
      </c>
    </row>
    <row r="284" spans="15:16">
      <c r="O284" s="10">
        <f>'S5 Maquette'!I299*1.5</f>
        <v>0</v>
      </c>
      <c r="P284" s="10">
        <f>'S6 Maquette'!I303*1.5</f>
        <v>0</v>
      </c>
    </row>
    <row r="285" spans="15:16">
      <c r="O285" s="10">
        <f>'S5 Maquette'!I300*1.5</f>
        <v>0</v>
      </c>
      <c r="P285" s="10">
        <f>'S6 Maquette'!I304*1.5</f>
        <v>0</v>
      </c>
    </row>
    <row r="286" spans="15:16">
      <c r="O286" s="10">
        <f>'S5 Maquette'!I301*1.5</f>
        <v>0</v>
      </c>
      <c r="P286" s="10">
        <f>'S6 Maquette'!I305*1.5</f>
        <v>0</v>
      </c>
    </row>
    <row r="287" spans="15:16">
      <c r="O287" s="10">
        <f>'S5 Maquette'!I302*1.5</f>
        <v>0</v>
      </c>
      <c r="P287" s="10">
        <f>'S6 Maquette'!I306*1.5</f>
        <v>0</v>
      </c>
    </row>
    <row r="288" spans="15:16">
      <c r="O288" s="10">
        <f>'S5 Maquette'!I303*1.5</f>
        <v>0</v>
      </c>
      <c r="P288" s="10">
        <f>'S6 Maquette'!I307*1.5</f>
        <v>0</v>
      </c>
    </row>
    <row r="289" spans="15:16">
      <c r="O289" s="10">
        <f>'S5 Maquette'!I304*1.5</f>
        <v>0</v>
      </c>
      <c r="P289" s="10">
        <f>'S6 Maquette'!I308*1.5</f>
        <v>0</v>
      </c>
    </row>
    <row r="290" spans="15:16">
      <c r="O290" s="10">
        <f>'S5 Maquette'!I305*1.5</f>
        <v>0</v>
      </c>
      <c r="P290" s="10">
        <f>'S6 Maquette'!I309*1.5</f>
        <v>0</v>
      </c>
    </row>
    <row r="291" spans="15:16">
      <c r="O291" s="10">
        <f>'S5 Maquette'!I306*1.5</f>
        <v>0</v>
      </c>
      <c r="P291" s="10">
        <f>'S6 Maquette'!I310*1.5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C1237"/>
  <sheetViews>
    <sheetView topLeftCell="A56" zoomScaleNormal="100" workbookViewId="0">
      <selection activeCell="A67" sqref="A67:D67"/>
    </sheetView>
  </sheetViews>
  <sheetFormatPr baseColWidth="10" defaultColWidth="11.453125" defaultRowHeight="14.5"/>
  <cols>
    <col min="1" max="1" width="25.26953125" customWidth="1"/>
    <col min="2" max="3" width="66.54296875" bestFit="1" customWidth="1"/>
    <col min="4" max="4" width="37.1796875" customWidth="1"/>
  </cols>
  <sheetData>
    <row r="1" spans="1:159" ht="43.15" customHeight="1">
      <c r="A1" s="142" t="s">
        <v>192</v>
      </c>
      <c r="B1" s="142"/>
      <c r="C1" s="142"/>
      <c r="D1" s="14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5" customHeight="1">
      <c r="A3" s="33" t="s">
        <v>194</v>
      </c>
      <c r="B3" s="34" t="s">
        <v>55</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5" customHeight="1">
      <c r="A4" s="1" t="s">
        <v>195</v>
      </c>
      <c r="B4" s="133" t="s">
        <v>61</v>
      </c>
      <c r="C4" s="133"/>
      <c r="D4" s="13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5" customHeight="1">
      <c r="A5" s="1" t="s">
        <v>196</v>
      </c>
      <c r="B5" s="10" t="s">
        <v>197</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5"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c r="A8" s="152" t="s">
        <v>198</v>
      </c>
      <c r="B8" s="152"/>
      <c r="C8" s="152"/>
      <c r="D8" s="15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5" customHeight="1">
      <c r="A9" s="19" t="s">
        <v>199</v>
      </c>
      <c r="B9" s="153" t="s">
        <v>200</v>
      </c>
      <c r="C9" s="153"/>
      <c r="D9" s="153"/>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55" t="s">
        <v>201</v>
      </c>
      <c r="B11" s="155"/>
      <c r="C11" s="155" t="s">
        <v>202</v>
      </c>
      <c r="D11" s="15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55"/>
      <c r="B12" s="155"/>
      <c r="C12" s="155"/>
      <c r="D12" s="15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55">
        <f>Calcul!A10</f>
        <v>1026</v>
      </c>
      <c r="B13" s="155"/>
      <c r="C13" s="155">
        <f ca="1">Calcul!A22</f>
        <v>1026</v>
      </c>
      <c r="D13" s="155"/>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5" customHeight="1">
      <c r="A14" s="155"/>
      <c r="B14" s="155"/>
      <c r="C14" s="155"/>
      <c r="D14" s="15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54" t="s">
        <v>203</v>
      </c>
      <c r="B18" s="154"/>
      <c r="C18" s="154"/>
      <c r="D18" s="15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204</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147" t="s">
        <v>205</v>
      </c>
      <c r="B20" s="148"/>
      <c r="C20" s="148"/>
      <c r="D20" s="149"/>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56" t="s">
        <v>206</v>
      </c>
      <c r="B21" s="157"/>
      <c r="C21" s="157"/>
      <c r="D21" s="158"/>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144" t="s">
        <v>207</v>
      </c>
      <c r="B22" s="145"/>
      <c r="C22" s="145"/>
      <c r="D22" s="146"/>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144" t="s">
        <v>208</v>
      </c>
      <c r="B23" s="145"/>
      <c r="C23" s="145"/>
      <c r="D23" s="146"/>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145" t="s">
        <v>209</v>
      </c>
      <c r="B24" s="145"/>
      <c r="C24" s="145"/>
      <c r="D24" s="146"/>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ht="17.5" customHeight="1">
      <c r="A25" s="144" t="s">
        <v>210</v>
      </c>
      <c r="B25" s="145"/>
      <c r="C25" s="145"/>
      <c r="D25" s="14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ht="28.9" customHeight="1">
      <c r="A26" s="143" t="s">
        <v>211</v>
      </c>
      <c r="B26" s="140"/>
      <c r="C26" s="140"/>
      <c r="D26" s="14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26"/>
      <c r="B27" s="127"/>
      <c r="C27" s="127"/>
      <c r="D27" s="12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169" t="s">
        <v>212</v>
      </c>
      <c r="B28" s="170"/>
      <c r="C28" s="170"/>
      <c r="D28" s="171"/>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ht="14.5" customHeight="1">
      <c r="A29" s="156" t="s">
        <v>213</v>
      </c>
      <c r="B29" s="157"/>
      <c r="C29" s="157"/>
      <c r="D29" s="158"/>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ht="28.5" customHeight="1">
      <c r="A30" s="143" t="s">
        <v>214</v>
      </c>
      <c r="B30" s="140"/>
      <c r="C30" s="140"/>
      <c r="D30" s="141"/>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44" t="s">
        <v>215</v>
      </c>
      <c r="B31" s="145"/>
      <c r="C31" s="145"/>
      <c r="D31" s="14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145" t="s">
        <v>216</v>
      </c>
      <c r="B32" s="145"/>
      <c r="C32" s="145"/>
      <c r="D32" s="146"/>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ht="18" customHeight="1">
      <c r="A33" s="144" t="s">
        <v>217</v>
      </c>
      <c r="B33" s="145"/>
      <c r="C33" s="145"/>
      <c r="D33" s="146"/>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44" t="s">
        <v>218</v>
      </c>
      <c r="B34" s="145"/>
      <c r="C34" s="145"/>
      <c r="D34" s="146"/>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ht="27" customHeight="1">
      <c r="A35" s="143" t="s">
        <v>219</v>
      </c>
      <c r="B35" s="140"/>
      <c r="C35" s="140"/>
      <c r="D35" s="14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c r="A36" s="145" t="s">
        <v>220</v>
      </c>
      <c r="B36" s="145"/>
      <c r="C36" s="145"/>
      <c r="D36" s="146"/>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c r="A37" s="144" t="s">
        <v>221</v>
      </c>
      <c r="B37" s="145"/>
      <c r="C37" s="145"/>
      <c r="D37" s="146"/>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ht="36" customHeight="1">
      <c r="A38" s="143" t="s">
        <v>222</v>
      </c>
      <c r="B38" s="140"/>
      <c r="C38" s="140"/>
      <c r="D38" s="14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44" t="s">
        <v>223</v>
      </c>
      <c r="B39" s="145"/>
      <c r="C39" s="145"/>
      <c r="D39" s="146"/>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44" t="s">
        <v>224</v>
      </c>
      <c r="B40" s="145"/>
      <c r="C40" s="145"/>
      <c r="D40" s="14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26"/>
      <c r="B41" s="127"/>
      <c r="C41" s="127"/>
      <c r="D41" s="128"/>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147" t="s">
        <v>225</v>
      </c>
      <c r="B42" s="148"/>
      <c r="C42" s="148"/>
      <c r="D42" s="149"/>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129" t="s">
        <v>226</v>
      </c>
      <c r="B43" s="130"/>
      <c r="C43" s="130"/>
      <c r="D43" s="131"/>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101" t="s">
        <v>227</v>
      </c>
      <c r="B44" s="100"/>
      <c r="C44" s="100"/>
      <c r="D44" s="13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126"/>
      <c r="B45" s="127"/>
      <c r="C45" s="127"/>
      <c r="D45" s="128"/>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159" t="s">
        <v>228</v>
      </c>
      <c r="B46" s="160"/>
      <c r="C46" s="160"/>
      <c r="D46" s="161"/>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129" t="s">
        <v>229</v>
      </c>
      <c r="B47" s="130"/>
      <c r="C47" s="130"/>
      <c r="D47" s="13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101" t="s">
        <v>230</v>
      </c>
      <c r="B48" s="100"/>
      <c r="C48" s="100"/>
      <c r="D48" s="13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101"/>
      <c r="B49" s="100"/>
      <c r="C49" s="100"/>
      <c r="D49" s="132"/>
    </row>
    <row r="50" spans="1:159">
      <c r="A50" s="162" t="s">
        <v>231</v>
      </c>
      <c r="B50" s="163"/>
      <c r="C50" s="163"/>
      <c r="D50" s="164"/>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101" t="s">
        <v>232</v>
      </c>
      <c r="B51" s="100"/>
      <c r="C51" s="100"/>
      <c r="D51" s="13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101" t="s">
        <v>233</v>
      </c>
      <c r="B52" s="100"/>
      <c r="C52" s="100"/>
      <c r="D52" s="13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ht="14.5" customHeight="1">
      <c r="A53" s="101"/>
      <c r="B53" s="100"/>
      <c r="C53" s="100"/>
      <c r="D53" s="13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162" t="s">
        <v>234</v>
      </c>
      <c r="B54" s="163"/>
      <c r="C54" s="163"/>
      <c r="D54" s="16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156" t="s">
        <v>235</v>
      </c>
      <c r="B55" s="157"/>
      <c r="C55" s="157"/>
      <c r="D55" s="158"/>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ht="33.75" customHeight="1">
      <c r="A56" s="143" t="s">
        <v>236</v>
      </c>
      <c r="B56" s="140"/>
      <c r="C56" s="140"/>
      <c r="D56" s="141"/>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144" t="s">
        <v>237</v>
      </c>
      <c r="B57" s="145"/>
      <c r="C57" s="145"/>
      <c r="D57" s="146"/>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ht="28.15" customHeight="1">
      <c r="A58" s="140" t="s">
        <v>238</v>
      </c>
      <c r="B58" s="140"/>
      <c r="C58" s="140"/>
      <c r="D58" s="141"/>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ht="18" customHeight="1">
      <c r="A59" s="144" t="s">
        <v>239</v>
      </c>
      <c r="B59" s="145"/>
      <c r="C59" s="145"/>
      <c r="D59" s="146"/>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ht="42" customHeight="1">
      <c r="A60" s="140" t="s">
        <v>240</v>
      </c>
      <c r="B60" s="140"/>
      <c r="C60" s="140"/>
      <c r="D60" s="141"/>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ht="30" customHeight="1">
      <c r="A61" s="150" t="s">
        <v>241</v>
      </c>
      <c r="B61" s="150"/>
      <c r="C61" s="150"/>
      <c r="D61" s="150"/>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ht="15" customHeight="1">
      <c r="A62" s="150" t="s">
        <v>242</v>
      </c>
      <c r="B62" s="150"/>
      <c r="C62" s="150"/>
      <c r="D62" s="150"/>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ht="31.15" customHeight="1">
      <c r="A63" s="140" t="s">
        <v>243</v>
      </c>
      <c r="B63" s="140"/>
      <c r="C63" s="140"/>
      <c r="D63" s="141"/>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144" t="s">
        <v>244</v>
      </c>
      <c r="B64" s="145"/>
      <c r="C64" s="145"/>
      <c r="D64" s="146"/>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ht="14.5" customHeight="1">
      <c r="A65" s="172" t="s">
        <v>245</v>
      </c>
      <c r="B65" s="140"/>
      <c r="C65" s="140"/>
      <c r="D65" s="141"/>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ht="14.5" customHeight="1">
      <c r="A66" s="172" t="s">
        <v>246</v>
      </c>
      <c r="B66" s="140"/>
      <c r="C66" s="140"/>
      <c r="D66" s="14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ht="14.5" customHeight="1">
      <c r="A67" s="173" t="s">
        <v>247</v>
      </c>
      <c r="B67" s="140"/>
      <c r="C67" s="140"/>
      <c r="D67" s="141"/>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ht="16.149999999999999" customHeight="1">
      <c r="A68" s="144" t="s">
        <v>248</v>
      </c>
      <c r="B68" s="145"/>
      <c r="C68" s="145"/>
      <c r="D68" s="146"/>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144" t="s">
        <v>249</v>
      </c>
      <c r="B69" s="145"/>
      <c r="C69" s="145"/>
      <c r="D69" s="146"/>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101"/>
      <c r="B70" s="100"/>
      <c r="C70" s="100"/>
      <c r="D70" s="13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101"/>
      <c r="B71" s="100"/>
      <c r="C71" s="100"/>
      <c r="D71" s="13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162" t="s">
        <v>250</v>
      </c>
      <c r="B72" s="163"/>
      <c r="C72" s="163"/>
      <c r="D72" s="164"/>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ht="22.15" customHeight="1">
      <c r="A73" s="156" t="s">
        <v>251</v>
      </c>
      <c r="B73" s="157"/>
      <c r="C73" s="157"/>
      <c r="D73" s="158"/>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144" t="s">
        <v>252</v>
      </c>
      <c r="B74" s="145"/>
      <c r="C74" s="145"/>
      <c r="D74" s="146"/>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ht="31.15" customHeight="1">
      <c r="A75" s="143" t="s">
        <v>253</v>
      </c>
      <c r="B75" s="140"/>
      <c r="C75" s="140"/>
      <c r="D75" s="141"/>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144" t="s">
        <v>254</v>
      </c>
      <c r="B76" s="145"/>
      <c r="C76" s="145"/>
      <c r="D76" s="146"/>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144" t="s">
        <v>255</v>
      </c>
      <c r="B77" s="145"/>
      <c r="C77" s="145"/>
      <c r="D77" s="146"/>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ht="18" customHeight="1">
      <c r="A78" s="101"/>
      <c r="B78" s="100"/>
      <c r="C78" s="100"/>
      <c r="D78" s="13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ht="18" customHeight="1">
      <c r="A79" s="162" t="s">
        <v>256</v>
      </c>
      <c r="B79" s="163"/>
      <c r="C79" s="163"/>
      <c r="D79" s="164"/>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ht="51.65" customHeight="1">
      <c r="A80" s="167" t="s">
        <v>257</v>
      </c>
      <c r="B80" s="167"/>
      <c r="C80" s="167"/>
      <c r="D80" s="168"/>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144" t="s">
        <v>258</v>
      </c>
      <c r="B81" s="145"/>
      <c r="C81" s="145"/>
      <c r="D81" s="146"/>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ht="15.65" customHeight="1">
      <c r="A82" s="145" t="s">
        <v>259</v>
      </c>
      <c r="B82" s="145"/>
      <c r="C82" s="145"/>
      <c r="D82" s="146"/>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ht="18.649999999999999" customHeight="1">
      <c r="A83" s="101"/>
      <c r="B83" s="100"/>
      <c r="C83" s="100"/>
      <c r="D83" s="13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ht="15.65" customHeight="1">
      <c r="A84" s="162" t="s">
        <v>260</v>
      </c>
      <c r="B84" s="163"/>
      <c r="C84" s="163"/>
      <c r="D84" s="164"/>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ht="30" customHeight="1">
      <c r="A85" s="166" t="s">
        <v>261</v>
      </c>
      <c r="B85" s="167"/>
      <c r="C85" s="167"/>
      <c r="D85" s="168"/>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ht="45" customHeight="1">
      <c r="A86" s="150" t="s">
        <v>262</v>
      </c>
      <c r="B86" s="150"/>
      <c r="C86" s="150"/>
      <c r="D86" s="151"/>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ht="17.5" customHeight="1">
      <c r="A87" s="144" t="s">
        <v>263</v>
      </c>
      <c r="B87" s="145"/>
      <c r="C87" s="145"/>
      <c r="D87" s="146"/>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ht="28.15" customHeight="1">
      <c r="A88" s="150" t="s">
        <v>264</v>
      </c>
      <c r="B88" s="150"/>
      <c r="C88" s="150"/>
      <c r="D88" s="151"/>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ht="16.149999999999999" customHeight="1">
      <c r="A89" s="145" t="s">
        <v>265</v>
      </c>
      <c r="B89" s="145"/>
      <c r="C89" s="145"/>
      <c r="D89" s="146"/>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ht="14.5" customHeight="1">
      <c r="A90" s="126"/>
      <c r="B90" s="127"/>
      <c r="C90" s="127"/>
      <c r="D90" s="128"/>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ht="29.5" customHeight="1">
      <c r="A91" s="165" t="s">
        <v>266</v>
      </c>
      <c r="B91" s="165"/>
      <c r="C91" s="165"/>
      <c r="D91" s="165"/>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129" t="s">
        <v>267</v>
      </c>
      <c r="B92" s="130"/>
      <c r="C92" s="130"/>
      <c r="D92" s="131"/>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101" t="s">
        <v>268</v>
      </c>
      <c r="B93" s="100"/>
      <c r="C93" s="100"/>
      <c r="D93" s="13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ht="44.5" customHeight="1">
      <c r="A94" s="150" t="s">
        <v>269</v>
      </c>
      <c r="B94" s="150"/>
      <c r="C94" s="150"/>
      <c r="D94" s="151"/>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ht="39.65" customHeight="1">
      <c r="A95" s="143" t="s">
        <v>270</v>
      </c>
      <c r="B95" s="140"/>
      <c r="C95" s="140"/>
      <c r="D95" s="141"/>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ht="16.899999999999999" customHeight="1">
      <c r="A96" s="144" t="s">
        <v>271</v>
      </c>
      <c r="B96" s="145"/>
      <c r="C96" s="145"/>
      <c r="D96" s="146"/>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ht="16.899999999999999" customHeight="1">
      <c r="A97" s="124"/>
      <c r="B97" s="123"/>
      <c r="C97" s="123"/>
      <c r="D97" s="125"/>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ht="16.899999999999999" customHeight="1">
      <c r="A98" s="124"/>
      <c r="B98" s="123"/>
      <c r="C98" s="123"/>
      <c r="D98" s="125"/>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102"/>
      <c r="B99" s="103"/>
      <c r="C99" s="103"/>
      <c r="D99" s="104"/>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174" t="s">
        <v>272</v>
      </c>
      <c r="B100" s="174"/>
      <c r="C100" s="174"/>
      <c r="D100" s="174"/>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175" t="s">
        <v>273</v>
      </c>
      <c r="B101" s="175"/>
      <c r="C101" s="175"/>
      <c r="D101" s="175"/>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175" t="s">
        <v>274</v>
      </c>
      <c r="B102" s="175"/>
      <c r="C102" s="175"/>
      <c r="D102" s="175"/>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105"/>
      <c r="B103" s="105"/>
      <c r="C103" s="105"/>
      <c r="D103" s="105"/>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105"/>
      <c r="B104" s="105"/>
      <c r="C104" s="105"/>
      <c r="D104" s="105"/>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1:15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1:159">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1:159">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1:159">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1:159">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1:159">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1:159">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1:159">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1:159">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1:159">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1:15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1:159">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1:159">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1:159">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1:159">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1:159">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1:159">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1:159">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1:159">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1:159">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1:15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1:159">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1:159">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1:159">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1:159">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1:159">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1:159">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1:159">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1:159">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1:159">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1:15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1:159">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1:159">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1:159">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1:159">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1:159">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1:159">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1:159">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1:159">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1:159">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1:15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1:159">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1:159">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1:159">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1:159">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1:159">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1:159">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1: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row r="1180" spans="5:159">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row>
    <row r="1181" spans="5:159">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row>
    <row r="1182" spans="5:159">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row>
    <row r="1183" spans="5:159">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row>
    <row r="1184" spans="5:159">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row>
    <row r="1185" spans="5:159">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row>
    <row r="1186" spans="5:159">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row>
    <row r="1187" spans="5:159">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c r="EY1187" s="2"/>
      <c r="EZ1187" s="2"/>
      <c r="FA1187" s="2"/>
      <c r="FB1187" s="2"/>
      <c r="FC1187" s="2"/>
    </row>
    <row r="1188" spans="5:159">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c r="EY1188" s="2"/>
      <c r="EZ1188" s="2"/>
      <c r="FA1188" s="2"/>
      <c r="FB1188" s="2"/>
      <c r="FC1188" s="2"/>
    </row>
    <row r="1189" spans="5:159">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row>
    <row r="1190" spans="5:159">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row>
    <row r="1191" spans="5:159">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row>
    <row r="1192" spans="5:159">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row>
    <row r="1193" spans="5:159">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row>
    <row r="1194" spans="5:159">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row>
    <row r="1195" spans="5:159">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row>
    <row r="1196" spans="5:159">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row>
    <row r="1197" spans="5:159">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row>
    <row r="1198" spans="5:159">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H1198" s="2"/>
      <c r="CI1198" s="2"/>
      <c r="CJ1198" s="2"/>
      <c r="CK1198" s="2"/>
      <c r="CL1198" s="2"/>
      <c r="CM1198" s="2"/>
      <c r="CN1198" s="2"/>
      <c r="CO1198" s="2"/>
      <c r="CP1198" s="2"/>
      <c r="CQ1198" s="2"/>
      <c r="CR1198" s="2"/>
      <c r="CS1198" s="2"/>
      <c r="CT1198" s="2"/>
      <c r="CU1198" s="2"/>
      <c r="CV1198" s="2"/>
      <c r="CW1198" s="2"/>
      <c r="CX1198" s="2"/>
      <c r="CY1198" s="2"/>
      <c r="CZ1198" s="2"/>
      <c r="DA1198" s="2"/>
      <c r="DB1198" s="2"/>
      <c r="DC1198" s="2"/>
      <c r="DD1198" s="2"/>
      <c r="DE1198" s="2"/>
      <c r="DF1198" s="2"/>
      <c r="DG1198" s="2"/>
      <c r="DH1198" s="2"/>
      <c r="DI1198" s="2"/>
      <c r="DJ1198" s="2"/>
      <c r="DK1198" s="2"/>
      <c r="DL1198" s="2"/>
      <c r="DM1198" s="2"/>
      <c r="DN1198" s="2"/>
      <c r="DO1198" s="2"/>
      <c r="DP1198" s="2"/>
      <c r="DQ1198" s="2"/>
      <c r="DR1198" s="2"/>
      <c r="DS1198" s="2"/>
      <c r="DT1198" s="2"/>
      <c r="DU1198" s="2"/>
      <c r="DV1198" s="2"/>
      <c r="DW1198" s="2"/>
      <c r="DX1198" s="2"/>
      <c r="DY1198" s="2"/>
      <c r="DZ1198" s="2"/>
      <c r="EA1198" s="2"/>
      <c r="EB1198" s="2"/>
      <c r="EC1198" s="2"/>
      <c r="ED1198" s="2"/>
      <c r="EE1198" s="2"/>
      <c r="EF1198" s="2"/>
      <c r="EG1198" s="2"/>
      <c r="EH1198" s="2"/>
      <c r="EI1198" s="2"/>
      <c r="EJ1198" s="2"/>
      <c r="EK1198" s="2"/>
      <c r="EL1198" s="2"/>
      <c r="EM1198" s="2"/>
      <c r="EN1198" s="2"/>
      <c r="EO1198" s="2"/>
      <c r="EP1198" s="2"/>
      <c r="EQ1198" s="2"/>
      <c r="ER1198" s="2"/>
      <c r="ES1198" s="2"/>
      <c r="ET1198" s="2"/>
      <c r="EU1198" s="2"/>
      <c r="EV1198" s="2"/>
      <c r="EW1198" s="2"/>
      <c r="EX1198" s="2"/>
      <c r="EY1198" s="2"/>
      <c r="EZ1198" s="2"/>
      <c r="FA1198" s="2"/>
      <c r="FB1198" s="2"/>
      <c r="FC1198" s="2"/>
    </row>
    <row r="1199" spans="5:159">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H1199" s="2"/>
      <c r="CI1199" s="2"/>
      <c r="CJ1199" s="2"/>
      <c r="CK1199" s="2"/>
      <c r="CL1199" s="2"/>
      <c r="CM1199" s="2"/>
      <c r="CN1199" s="2"/>
      <c r="CO1199" s="2"/>
      <c r="CP1199" s="2"/>
      <c r="CQ1199" s="2"/>
      <c r="CR1199" s="2"/>
      <c r="CS1199" s="2"/>
      <c r="CT1199" s="2"/>
      <c r="CU1199" s="2"/>
      <c r="CV1199" s="2"/>
      <c r="CW1199" s="2"/>
      <c r="CX1199" s="2"/>
      <c r="CY1199" s="2"/>
      <c r="CZ1199" s="2"/>
      <c r="DA1199" s="2"/>
      <c r="DB1199" s="2"/>
      <c r="DC1199" s="2"/>
      <c r="DD1199" s="2"/>
      <c r="DE1199" s="2"/>
      <c r="DF1199" s="2"/>
      <c r="DG1199" s="2"/>
      <c r="DH1199" s="2"/>
      <c r="DI1199" s="2"/>
      <c r="DJ1199" s="2"/>
      <c r="DK1199" s="2"/>
      <c r="DL1199" s="2"/>
      <c r="DM1199" s="2"/>
      <c r="DN1199" s="2"/>
      <c r="DO1199" s="2"/>
      <c r="DP1199" s="2"/>
      <c r="DQ1199" s="2"/>
      <c r="DR1199" s="2"/>
      <c r="DS1199" s="2"/>
      <c r="DT1199" s="2"/>
      <c r="DU1199" s="2"/>
      <c r="DV1199" s="2"/>
      <c r="DW1199" s="2"/>
      <c r="DX1199" s="2"/>
      <c r="DY1199" s="2"/>
      <c r="DZ1199" s="2"/>
      <c r="EA1199" s="2"/>
      <c r="EB1199" s="2"/>
      <c r="EC1199" s="2"/>
      <c r="ED1199" s="2"/>
      <c r="EE1199" s="2"/>
      <c r="EF1199" s="2"/>
      <c r="EG1199" s="2"/>
      <c r="EH1199" s="2"/>
      <c r="EI1199" s="2"/>
      <c r="EJ1199" s="2"/>
      <c r="EK1199" s="2"/>
      <c r="EL1199" s="2"/>
      <c r="EM1199" s="2"/>
      <c r="EN1199" s="2"/>
      <c r="EO1199" s="2"/>
      <c r="EP1199" s="2"/>
      <c r="EQ1199" s="2"/>
      <c r="ER1199" s="2"/>
      <c r="ES1199" s="2"/>
      <c r="ET1199" s="2"/>
      <c r="EU1199" s="2"/>
      <c r="EV1199" s="2"/>
      <c r="EW1199" s="2"/>
      <c r="EX1199" s="2"/>
      <c r="EY1199" s="2"/>
      <c r="EZ1199" s="2"/>
      <c r="FA1199" s="2"/>
      <c r="FB1199" s="2"/>
      <c r="FC1199" s="2"/>
    </row>
    <row r="1200" spans="5:159">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2"/>
      <c r="BM1200" s="2"/>
      <c r="BN1200" s="2"/>
      <c r="BO1200" s="2"/>
      <c r="BP1200" s="2"/>
      <c r="BQ1200" s="2"/>
      <c r="BR1200" s="2"/>
      <c r="BS1200" s="2"/>
      <c r="BT1200" s="2"/>
      <c r="BU1200" s="2"/>
      <c r="BV1200" s="2"/>
      <c r="BW1200" s="2"/>
      <c r="BX1200" s="2"/>
      <c r="BY1200" s="2"/>
      <c r="BZ1200" s="2"/>
      <c r="CA1200" s="2"/>
      <c r="CB1200" s="2"/>
      <c r="CC1200" s="2"/>
      <c r="CD1200" s="2"/>
      <c r="CE1200" s="2"/>
      <c r="CF1200" s="2"/>
      <c r="CG1200" s="2"/>
      <c r="CH1200" s="2"/>
      <c r="CI1200" s="2"/>
      <c r="CJ1200" s="2"/>
      <c r="CK1200" s="2"/>
      <c r="CL1200" s="2"/>
      <c r="CM1200" s="2"/>
      <c r="CN1200" s="2"/>
      <c r="CO1200" s="2"/>
      <c r="CP1200" s="2"/>
      <c r="CQ1200" s="2"/>
      <c r="CR1200" s="2"/>
      <c r="CS1200" s="2"/>
      <c r="CT1200" s="2"/>
      <c r="CU1200" s="2"/>
      <c r="CV1200" s="2"/>
      <c r="CW1200" s="2"/>
      <c r="CX1200" s="2"/>
      <c r="CY1200" s="2"/>
      <c r="CZ1200" s="2"/>
      <c r="DA1200" s="2"/>
      <c r="DB1200" s="2"/>
      <c r="DC1200" s="2"/>
      <c r="DD1200" s="2"/>
      <c r="DE1200" s="2"/>
      <c r="DF1200" s="2"/>
      <c r="DG1200" s="2"/>
      <c r="DH1200" s="2"/>
      <c r="DI1200" s="2"/>
      <c r="DJ1200" s="2"/>
      <c r="DK1200" s="2"/>
      <c r="DL1200" s="2"/>
      <c r="DM1200" s="2"/>
      <c r="DN1200" s="2"/>
      <c r="DO1200" s="2"/>
      <c r="DP1200" s="2"/>
      <c r="DQ1200" s="2"/>
      <c r="DR1200" s="2"/>
      <c r="DS1200" s="2"/>
      <c r="DT1200" s="2"/>
      <c r="DU1200" s="2"/>
      <c r="DV1200" s="2"/>
      <c r="DW1200" s="2"/>
      <c r="DX1200" s="2"/>
      <c r="DY1200" s="2"/>
      <c r="DZ1200" s="2"/>
      <c r="EA1200" s="2"/>
      <c r="EB1200" s="2"/>
      <c r="EC1200" s="2"/>
      <c r="ED1200" s="2"/>
      <c r="EE1200" s="2"/>
      <c r="EF1200" s="2"/>
      <c r="EG1200" s="2"/>
      <c r="EH1200" s="2"/>
      <c r="EI1200" s="2"/>
      <c r="EJ1200" s="2"/>
      <c r="EK1200" s="2"/>
      <c r="EL1200" s="2"/>
      <c r="EM1200" s="2"/>
      <c r="EN1200" s="2"/>
      <c r="EO1200" s="2"/>
      <c r="EP1200" s="2"/>
      <c r="EQ1200" s="2"/>
      <c r="ER1200" s="2"/>
      <c r="ES1200" s="2"/>
      <c r="ET1200" s="2"/>
      <c r="EU1200" s="2"/>
      <c r="EV1200" s="2"/>
      <c r="EW1200" s="2"/>
      <c r="EX1200" s="2"/>
      <c r="EY1200" s="2"/>
      <c r="EZ1200" s="2"/>
      <c r="FA1200" s="2"/>
      <c r="FB1200" s="2"/>
      <c r="FC1200" s="2"/>
    </row>
    <row r="1201" spans="5:159">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2"/>
      <c r="BM1201" s="2"/>
      <c r="BN1201" s="2"/>
      <c r="BO1201" s="2"/>
      <c r="BP1201" s="2"/>
      <c r="BQ1201" s="2"/>
      <c r="BR1201" s="2"/>
      <c r="BS1201" s="2"/>
      <c r="BT1201" s="2"/>
      <c r="BU1201" s="2"/>
      <c r="BV1201" s="2"/>
      <c r="BW1201" s="2"/>
      <c r="BX1201" s="2"/>
      <c r="BY1201" s="2"/>
      <c r="BZ1201" s="2"/>
      <c r="CA1201" s="2"/>
      <c r="CB1201" s="2"/>
      <c r="CC1201" s="2"/>
      <c r="CD1201" s="2"/>
      <c r="CE1201" s="2"/>
      <c r="CF1201" s="2"/>
      <c r="CG1201" s="2"/>
      <c r="CH1201" s="2"/>
      <c r="CI1201" s="2"/>
      <c r="CJ1201" s="2"/>
      <c r="CK1201" s="2"/>
      <c r="CL1201" s="2"/>
      <c r="CM1201" s="2"/>
      <c r="CN1201" s="2"/>
      <c r="CO1201" s="2"/>
      <c r="CP1201" s="2"/>
      <c r="CQ1201" s="2"/>
      <c r="CR1201" s="2"/>
      <c r="CS1201" s="2"/>
      <c r="CT1201" s="2"/>
      <c r="CU1201" s="2"/>
      <c r="CV1201" s="2"/>
      <c r="CW1201" s="2"/>
      <c r="CX1201" s="2"/>
      <c r="CY1201" s="2"/>
      <c r="CZ1201" s="2"/>
      <c r="DA1201" s="2"/>
      <c r="DB1201" s="2"/>
      <c r="DC1201" s="2"/>
      <c r="DD1201" s="2"/>
      <c r="DE1201" s="2"/>
      <c r="DF1201" s="2"/>
      <c r="DG1201" s="2"/>
      <c r="DH1201" s="2"/>
      <c r="DI1201" s="2"/>
      <c r="DJ1201" s="2"/>
      <c r="DK1201" s="2"/>
      <c r="DL1201" s="2"/>
      <c r="DM1201" s="2"/>
      <c r="DN1201" s="2"/>
      <c r="DO1201" s="2"/>
      <c r="DP1201" s="2"/>
      <c r="DQ1201" s="2"/>
      <c r="DR1201" s="2"/>
      <c r="DS1201" s="2"/>
      <c r="DT1201" s="2"/>
      <c r="DU1201" s="2"/>
      <c r="DV1201" s="2"/>
      <c r="DW1201" s="2"/>
      <c r="DX1201" s="2"/>
      <c r="DY1201" s="2"/>
      <c r="DZ1201" s="2"/>
      <c r="EA1201" s="2"/>
      <c r="EB1201" s="2"/>
      <c r="EC1201" s="2"/>
      <c r="ED1201" s="2"/>
      <c r="EE1201" s="2"/>
      <c r="EF1201" s="2"/>
      <c r="EG1201" s="2"/>
      <c r="EH1201" s="2"/>
      <c r="EI1201" s="2"/>
      <c r="EJ1201" s="2"/>
      <c r="EK1201" s="2"/>
      <c r="EL1201" s="2"/>
      <c r="EM1201" s="2"/>
      <c r="EN1201" s="2"/>
      <c r="EO1201" s="2"/>
      <c r="EP1201" s="2"/>
      <c r="EQ1201" s="2"/>
      <c r="ER1201" s="2"/>
      <c r="ES1201" s="2"/>
      <c r="ET1201" s="2"/>
      <c r="EU1201" s="2"/>
      <c r="EV1201" s="2"/>
      <c r="EW1201" s="2"/>
      <c r="EX1201" s="2"/>
      <c r="EY1201" s="2"/>
      <c r="EZ1201" s="2"/>
      <c r="FA1201" s="2"/>
      <c r="FB1201" s="2"/>
      <c r="FC1201" s="2"/>
    </row>
    <row r="1202" spans="5:159">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2"/>
      <c r="BM1202" s="2"/>
      <c r="BN1202" s="2"/>
      <c r="BO1202" s="2"/>
      <c r="BP1202" s="2"/>
      <c r="BQ1202" s="2"/>
      <c r="BR1202" s="2"/>
      <c r="BS1202" s="2"/>
      <c r="BT1202" s="2"/>
      <c r="BU1202" s="2"/>
      <c r="BV1202" s="2"/>
      <c r="BW1202" s="2"/>
      <c r="BX1202" s="2"/>
      <c r="BY1202" s="2"/>
      <c r="BZ1202" s="2"/>
      <c r="CA1202" s="2"/>
      <c r="CB1202" s="2"/>
      <c r="CC1202" s="2"/>
      <c r="CD1202" s="2"/>
      <c r="CE1202" s="2"/>
      <c r="CF1202" s="2"/>
      <c r="CG1202" s="2"/>
      <c r="CH1202" s="2"/>
      <c r="CI1202" s="2"/>
      <c r="CJ1202" s="2"/>
      <c r="CK1202" s="2"/>
      <c r="CL1202" s="2"/>
      <c r="CM1202" s="2"/>
      <c r="CN1202" s="2"/>
      <c r="CO1202" s="2"/>
      <c r="CP1202" s="2"/>
      <c r="CQ1202" s="2"/>
      <c r="CR1202" s="2"/>
      <c r="CS1202" s="2"/>
      <c r="CT1202" s="2"/>
      <c r="CU1202" s="2"/>
      <c r="CV1202" s="2"/>
      <c r="CW1202" s="2"/>
      <c r="CX1202" s="2"/>
      <c r="CY1202" s="2"/>
      <c r="CZ1202" s="2"/>
      <c r="DA1202" s="2"/>
      <c r="DB1202" s="2"/>
      <c r="DC1202" s="2"/>
      <c r="DD1202" s="2"/>
      <c r="DE1202" s="2"/>
      <c r="DF1202" s="2"/>
      <c r="DG1202" s="2"/>
      <c r="DH1202" s="2"/>
      <c r="DI1202" s="2"/>
      <c r="DJ1202" s="2"/>
      <c r="DK1202" s="2"/>
      <c r="DL1202" s="2"/>
      <c r="DM1202" s="2"/>
      <c r="DN1202" s="2"/>
      <c r="DO1202" s="2"/>
      <c r="DP1202" s="2"/>
      <c r="DQ1202" s="2"/>
      <c r="DR1202" s="2"/>
      <c r="DS1202" s="2"/>
      <c r="DT1202" s="2"/>
      <c r="DU1202" s="2"/>
      <c r="DV1202" s="2"/>
      <c r="DW1202" s="2"/>
      <c r="DX1202" s="2"/>
      <c r="DY1202" s="2"/>
      <c r="DZ1202" s="2"/>
      <c r="EA1202" s="2"/>
      <c r="EB1202" s="2"/>
      <c r="EC1202" s="2"/>
      <c r="ED1202" s="2"/>
      <c r="EE1202" s="2"/>
      <c r="EF1202" s="2"/>
      <c r="EG1202" s="2"/>
      <c r="EH1202" s="2"/>
      <c r="EI1202" s="2"/>
      <c r="EJ1202" s="2"/>
      <c r="EK1202" s="2"/>
      <c r="EL1202" s="2"/>
      <c r="EM1202" s="2"/>
      <c r="EN1202" s="2"/>
      <c r="EO1202" s="2"/>
      <c r="EP1202" s="2"/>
      <c r="EQ1202" s="2"/>
      <c r="ER1202" s="2"/>
      <c r="ES1202" s="2"/>
      <c r="ET1202" s="2"/>
      <c r="EU1202" s="2"/>
      <c r="EV1202" s="2"/>
      <c r="EW1202" s="2"/>
      <c r="EX1202" s="2"/>
      <c r="EY1202" s="2"/>
      <c r="EZ1202" s="2"/>
      <c r="FA1202" s="2"/>
      <c r="FB1202" s="2"/>
      <c r="FC1202" s="2"/>
    </row>
    <row r="1203" spans="5:159">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H1203" s="2"/>
      <c r="CI1203" s="2"/>
      <c r="CJ1203" s="2"/>
      <c r="CK1203" s="2"/>
      <c r="CL1203" s="2"/>
      <c r="CM1203" s="2"/>
      <c r="CN1203" s="2"/>
      <c r="CO1203" s="2"/>
      <c r="CP1203" s="2"/>
      <c r="CQ1203" s="2"/>
      <c r="CR1203" s="2"/>
      <c r="CS1203" s="2"/>
      <c r="CT1203" s="2"/>
      <c r="CU1203" s="2"/>
      <c r="CV1203" s="2"/>
      <c r="CW1203" s="2"/>
      <c r="CX1203" s="2"/>
      <c r="CY1203" s="2"/>
      <c r="CZ1203" s="2"/>
      <c r="DA1203" s="2"/>
      <c r="DB1203" s="2"/>
      <c r="DC1203" s="2"/>
      <c r="DD1203" s="2"/>
      <c r="DE1203" s="2"/>
      <c r="DF1203" s="2"/>
      <c r="DG1203" s="2"/>
      <c r="DH1203" s="2"/>
      <c r="DI1203" s="2"/>
      <c r="DJ1203" s="2"/>
      <c r="DK1203" s="2"/>
      <c r="DL1203" s="2"/>
      <c r="DM1203" s="2"/>
      <c r="DN1203" s="2"/>
      <c r="DO1203" s="2"/>
      <c r="DP1203" s="2"/>
      <c r="DQ1203" s="2"/>
      <c r="DR1203" s="2"/>
      <c r="DS1203" s="2"/>
      <c r="DT1203" s="2"/>
      <c r="DU1203" s="2"/>
      <c r="DV1203" s="2"/>
      <c r="DW1203" s="2"/>
      <c r="DX1203" s="2"/>
      <c r="DY1203" s="2"/>
      <c r="DZ1203" s="2"/>
      <c r="EA1203" s="2"/>
      <c r="EB1203" s="2"/>
      <c r="EC1203" s="2"/>
      <c r="ED1203" s="2"/>
      <c r="EE1203" s="2"/>
      <c r="EF1203" s="2"/>
      <c r="EG1203" s="2"/>
      <c r="EH1203" s="2"/>
      <c r="EI1203" s="2"/>
      <c r="EJ1203" s="2"/>
      <c r="EK1203" s="2"/>
      <c r="EL1203" s="2"/>
      <c r="EM1203" s="2"/>
      <c r="EN1203" s="2"/>
      <c r="EO1203" s="2"/>
      <c r="EP1203" s="2"/>
      <c r="EQ1203" s="2"/>
      <c r="ER1203" s="2"/>
      <c r="ES1203" s="2"/>
      <c r="ET1203" s="2"/>
      <c r="EU1203" s="2"/>
      <c r="EV1203" s="2"/>
      <c r="EW1203" s="2"/>
      <c r="EX1203" s="2"/>
      <c r="EY1203" s="2"/>
      <c r="EZ1203" s="2"/>
      <c r="FA1203" s="2"/>
      <c r="FB1203" s="2"/>
      <c r="FC1203" s="2"/>
    </row>
    <row r="1204" spans="5:159">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2"/>
      <c r="BM1204" s="2"/>
      <c r="BN1204" s="2"/>
      <c r="BO1204" s="2"/>
      <c r="BP1204" s="2"/>
      <c r="BQ1204" s="2"/>
      <c r="BR1204" s="2"/>
      <c r="BS1204" s="2"/>
      <c r="BT1204" s="2"/>
      <c r="BU1204" s="2"/>
      <c r="BV1204" s="2"/>
      <c r="BW1204" s="2"/>
      <c r="BX1204" s="2"/>
      <c r="BY1204" s="2"/>
      <c r="BZ1204" s="2"/>
      <c r="CA1204" s="2"/>
      <c r="CB1204" s="2"/>
      <c r="CC1204" s="2"/>
      <c r="CD1204" s="2"/>
      <c r="CE1204" s="2"/>
      <c r="CF1204" s="2"/>
      <c r="CG1204" s="2"/>
      <c r="CH1204" s="2"/>
      <c r="CI1204" s="2"/>
      <c r="CJ1204" s="2"/>
      <c r="CK1204" s="2"/>
      <c r="CL1204" s="2"/>
      <c r="CM1204" s="2"/>
      <c r="CN1204" s="2"/>
      <c r="CO1204" s="2"/>
      <c r="CP1204" s="2"/>
      <c r="CQ1204" s="2"/>
      <c r="CR1204" s="2"/>
      <c r="CS1204" s="2"/>
      <c r="CT1204" s="2"/>
      <c r="CU1204" s="2"/>
      <c r="CV1204" s="2"/>
      <c r="CW1204" s="2"/>
      <c r="CX1204" s="2"/>
      <c r="CY1204" s="2"/>
      <c r="CZ1204" s="2"/>
      <c r="DA1204" s="2"/>
      <c r="DB1204" s="2"/>
      <c r="DC1204" s="2"/>
      <c r="DD1204" s="2"/>
      <c r="DE1204" s="2"/>
      <c r="DF1204" s="2"/>
      <c r="DG1204" s="2"/>
      <c r="DH1204" s="2"/>
      <c r="DI1204" s="2"/>
      <c r="DJ1204" s="2"/>
      <c r="DK1204" s="2"/>
      <c r="DL1204" s="2"/>
      <c r="DM1204" s="2"/>
      <c r="DN1204" s="2"/>
      <c r="DO1204" s="2"/>
      <c r="DP1204" s="2"/>
      <c r="DQ1204" s="2"/>
      <c r="DR1204" s="2"/>
      <c r="DS1204" s="2"/>
      <c r="DT1204" s="2"/>
      <c r="DU1204" s="2"/>
      <c r="DV1204" s="2"/>
      <c r="DW1204" s="2"/>
      <c r="DX1204" s="2"/>
      <c r="DY1204" s="2"/>
      <c r="DZ1204" s="2"/>
      <c r="EA1204" s="2"/>
      <c r="EB1204" s="2"/>
      <c r="EC1204" s="2"/>
      <c r="ED1204" s="2"/>
      <c r="EE1204" s="2"/>
      <c r="EF1204" s="2"/>
      <c r="EG1204" s="2"/>
      <c r="EH1204" s="2"/>
      <c r="EI1204" s="2"/>
      <c r="EJ1204" s="2"/>
      <c r="EK1204" s="2"/>
      <c r="EL1204" s="2"/>
      <c r="EM1204" s="2"/>
      <c r="EN1204" s="2"/>
      <c r="EO1204" s="2"/>
      <c r="EP1204" s="2"/>
      <c r="EQ1204" s="2"/>
      <c r="ER1204" s="2"/>
      <c r="ES1204" s="2"/>
      <c r="ET1204" s="2"/>
      <c r="EU1204" s="2"/>
      <c r="EV1204" s="2"/>
      <c r="EW1204" s="2"/>
      <c r="EX1204" s="2"/>
      <c r="EY1204" s="2"/>
      <c r="EZ1204" s="2"/>
      <c r="FA1204" s="2"/>
      <c r="FB1204" s="2"/>
      <c r="FC1204" s="2"/>
    </row>
    <row r="1205" spans="5:159">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row>
    <row r="1206" spans="5:159">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row>
    <row r="1207" spans="5:159">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row>
    <row r="1208" spans="5:159">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row>
    <row r="1209" spans="5:159">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row>
    <row r="1210" spans="5:159">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row>
    <row r="1211" spans="5:159">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row>
    <row r="1212" spans="5:159">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row>
    <row r="1213" spans="5:159">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row>
    <row r="1214" spans="5:159">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H1214" s="2"/>
      <c r="CI1214" s="2"/>
      <c r="CJ1214" s="2"/>
      <c r="CK1214" s="2"/>
      <c r="CL1214" s="2"/>
      <c r="CM1214" s="2"/>
      <c r="CN1214" s="2"/>
      <c r="CO1214" s="2"/>
      <c r="CP1214" s="2"/>
      <c r="CQ1214" s="2"/>
      <c r="CR1214" s="2"/>
      <c r="CS1214" s="2"/>
      <c r="CT1214" s="2"/>
      <c r="CU1214" s="2"/>
      <c r="CV1214" s="2"/>
      <c r="CW1214" s="2"/>
      <c r="CX1214" s="2"/>
      <c r="CY1214" s="2"/>
      <c r="CZ1214" s="2"/>
      <c r="DA1214" s="2"/>
      <c r="DB1214" s="2"/>
      <c r="DC1214" s="2"/>
      <c r="DD1214" s="2"/>
      <c r="DE1214" s="2"/>
      <c r="DF1214" s="2"/>
      <c r="DG1214" s="2"/>
      <c r="DH1214" s="2"/>
      <c r="DI1214" s="2"/>
      <c r="DJ1214" s="2"/>
      <c r="DK1214" s="2"/>
      <c r="DL1214" s="2"/>
      <c r="DM1214" s="2"/>
      <c r="DN1214" s="2"/>
      <c r="DO1214" s="2"/>
      <c r="DP1214" s="2"/>
      <c r="DQ1214" s="2"/>
      <c r="DR1214" s="2"/>
      <c r="DS1214" s="2"/>
      <c r="DT1214" s="2"/>
      <c r="DU1214" s="2"/>
      <c r="DV1214" s="2"/>
      <c r="DW1214" s="2"/>
      <c r="DX1214" s="2"/>
      <c r="DY1214" s="2"/>
      <c r="DZ1214" s="2"/>
      <c r="EA1214" s="2"/>
      <c r="EB1214" s="2"/>
      <c r="EC1214" s="2"/>
      <c r="ED1214" s="2"/>
      <c r="EE1214" s="2"/>
      <c r="EF1214" s="2"/>
      <c r="EG1214" s="2"/>
      <c r="EH1214" s="2"/>
      <c r="EI1214" s="2"/>
      <c r="EJ1214" s="2"/>
      <c r="EK1214" s="2"/>
      <c r="EL1214" s="2"/>
      <c r="EM1214" s="2"/>
      <c r="EN1214" s="2"/>
      <c r="EO1214" s="2"/>
      <c r="EP1214" s="2"/>
      <c r="EQ1214" s="2"/>
      <c r="ER1214" s="2"/>
      <c r="ES1214" s="2"/>
      <c r="ET1214" s="2"/>
      <c r="EU1214" s="2"/>
      <c r="EV1214" s="2"/>
      <c r="EW1214" s="2"/>
      <c r="EX1214" s="2"/>
      <c r="EY1214" s="2"/>
      <c r="EZ1214" s="2"/>
      <c r="FA1214" s="2"/>
      <c r="FB1214" s="2"/>
      <c r="FC1214" s="2"/>
    </row>
    <row r="1215" spans="5:159">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H1215" s="2"/>
      <c r="CI1215" s="2"/>
      <c r="CJ1215" s="2"/>
      <c r="CK1215" s="2"/>
      <c r="CL1215" s="2"/>
      <c r="CM1215" s="2"/>
      <c r="CN1215" s="2"/>
      <c r="CO1215" s="2"/>
      <c r="CP1215" s="2"/>
      <c r="CQ1215" s="2"/>
      <c r="CR1215" s="2"/>
      <c r="CS1215" s="2"/>
      <c r="CT1215" s="2"/>
      <c r="CU1215" s="2"/>
      <c r="CV1215" s="2"/>
      <c r="CW1215" s="2"/>
      <c r="CX1215" s="2"/>
      <c r="CY1215" s="2"/>
      <c r="CZ1215" s="2"/>
      <c r="DA1215" s="2"/>
      <c r="DB1215" s="2"/>
      <c r="DC1215" s="2"/>
      <c r="DD1215" s="2"/>
      <c r="DE1215" s="2"/>
      <c r="DF1215" s="2"/>
      <c r="DG1215" s="2"/>
      <c r="DH1215" s="2"/>
      <c r="DI1215" s="2"/>
      <c r="DJ1215" s="2"/>
      <c r="DK1215" s="2"/>
      <c r="DL1215" s="2"/>
      <c r="DM1215" s="2"/>
      <c r="DN1215" s="2"/>
      <c r="DO1215" s="2"/>
      <c r="DP1215" s="2"/>
      <c r="DQ1215" s="2"/>
      <c r="DR1215" s="2"/>
      <c r="DS1215" s="2"/>
      <c r="DT1215" s="2"/>
      <c r="DU1215" s="2"/>
      <c r="DV1215" s="2"/>
      <c r="DW1215" s="2"/>
      <c r="DX1215" s="2"/>
      <c r="DY1215" s="2"/>
      <c r="DZ1215" s="2"/>
      <c r="EA1215" s="2"/>
      <c r="EB1215" s="2"/>
      <c r="EC1215" s="2"/>
      <c r="ED1215" s="2"/>
      <c r="EE1215" s="2"/>
      <c r="EF1215" s="2"/>
      <c r="EG1215" s="2"/>
      <c r="EH1215" s="2"/>
      <c r="EI1215" s="2"/>
      <c r="EJ1215" s="2"/>
      <c r="EK1215" s="2"/>
      <c r="EL1215" s="2"/>
      <c r="EM1215" s="2"/>
      <c r="EN1215" s="2"/>
      <c r="EO1215" s="2"/>
      <c r="EP1215" s="2"/>
      <c r="EQ1215" s="2"/>
      <c r="ER1215" s="2"/>
      <c r="ES1215" s="2"/>
      <c r="ET1215" s="2"/>
      <c r="EU1215" s="2"/>
      <c r="EV1215" s="2"/>
      <c r="EW1215" s="2"/>
      <c r="EX1215" s="2"/>
      <c r="EY1215" s="2"/>
      <c r="EZ1215" s="2"/>
      <c r="FA1215" s="2"/>
      <c r="FB1215" s="2"/>
      <c r="FC1215" s="2"/>
    </row>
    <row r="1216" spans="5:159">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row>
    <row r="1217" spans="5:159">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row>
    <row r="1218" spans="5:159">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row>
    <row r="1219" spans="5:159">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row>
    <row r="1220" spans="5:159">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H1220" s="2"/>
      <c r="CI1220" s="2"/>
      <c r="CJ1220" s="2"/>
      <c r="CK1220" s="2"/>
      <c r="CL1220" s="2"/>
      <c r="CM1220" s="2"/>
      <c r="CN1220" s="2"/>
      <c r="CO1220" s="2"/>
      <c r="CP1220" s="2"/>
      <c r="CQ1220" s="2"/>
      <c r="CR1220" s="2"/>
      <c r="CS1220" s="2"/>
      <c r="CT1220" s="2"/>
      <c r="CU1220" s="2"/>
      <c r="CV1220" s="2"/>
      <c r="CW1220" s="2"/>
      <c r="CX1220" s="2"/>
      <c r="CY1220" s="2"/>
      <c r="CZ1220" s="2"/>
      <c r="DA1220" s="2"/>
      <c r="DB1220" s="2"/>
      <c r="DC1220" s="2"/>
      <c r="DD1220" s="2"/>
      <c r="DE1220" s="2"/>
      <c r="DF1220" s="2"/>
      <c r="DG1220" s="2"/>
      <c r="DH1220" s="2"/>
      <c r="DI1220" s="2"/>
      <c r="DJ1220" s="2"/>
      <c r="DK1220" s="2"/>
      <c r="DL1220" s="2"/>
      <c r="DM1220" s="2"/>
      <c r="DN1220" s="2"/>
      <c r="DO1220" s="2"/>
      <c r="DP1220" s="2"/>
      <c r="DQ1220" s="2"/>
      <c r="DR1220" s="2"/>
      <c r="DS1220" s="2"/>
      <c r="DT1220" s="2"/>
      <c r="DU1220" s="2"/>
      <c r="DV1220" s="2"/>
      <c r="DW1220" s="2"/>
      <c r="DX1220" s="2"/>
      <c r="DY1220" s="2"/>
      <c r="DZ1220" s="2"/>
      <c r="EA1220" s="2"/>
      <c r="EB1220" s="2"/>
      <c r="EC1220" s="2"/>
      <c r="ED1220" s="2"/>
      <c r="EE1220" s="2"/>
      <c r="EF1220" s="2"/>
      <c r="EG1220" s="2"/>
      <c r="EH1220" s="2"/>
      <c r="EI1220" s="2"/>
      <c r="EJ1220" s="2"/>
      <c r="EK1220" s="2"/>
      <c r="EL1220" s="2"/>
      <c r="EM1220" s="2"/>
      <c r="EN1220" s="2"/>
      <c r="EO1220" s="2"/>
      <c r="EP1220" s="2"/>
      <c r="EQ1220" s="2"/>
      <c r="ER1220" s="2"/>
      <c r="ES1220" s="2"/>
      <c r="ET1220" s="2"/>
      <c r="EU1220" s="2"/>
      <c r="EV1220" s="2"/>
      <c r="EW1220" s="2"/>
      <c r="EX1220" s="2"/>
      <c r="EY1220" s="2"/>
      <c r="EZ1220" s="2"/>
      <c r="FA1220" s="2"/>
      <c r="FB1220" s="2"/>
      <c r="FC1220" s="2"/>
    </row>
    <row r="1221" spans="5:159">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c r="BL1221" s="2"/>
      <c r="BM1221" s="2"/>
      <c r="BN1221" s="2"/>
      <c r="BO1221" s="2"/>
      <c r="BP1221" s="2"/>
      <c r="BQ1221" s="2"/>
      <c r="BR1221" s="2"/>
      <c r="BS1221" s="2"/>
      <c r="BT1221" s="2"/>
      <c r="BU1221" s="2"/>
      <c r="BV1221" s="2"/>
      <c r="BW1221" s="2"/>
      <c r="BX1221" s="2"/>
      <c r="BY1221" s="2"/>
      <c r="BZ1221" s="2"/>
      <c r="CA1221" s="2"/>
      <c r="CB1221" s="2"/>
      <c r="CC1221" s="2"/>
      <c r="CD1221" s="2"/>
      <c r="CE1221" s="2"/>
      <c r="CF1221" s="2"/>
      <c r="CG1221" s="2"/>
      <c r="CH1221" s="2"/>
      <c r="CI1221" s="2"/>
      <c r="CJ1221" s="2"/>
      <c r="CK1221" s="2"/>
      <c r="CL1221" s="2"/>
      <c r="CM1221" s="2"/>
      <c r="CN1221" s="2"/>
      <c r="CO1221" s="2"/>
      <c r="CP1221" s="2"/>
      <c r="CQ1221" s="2"/>
      <c r="CR1221" s="2"/>
      <c r="CS1221" s="2"/>
      <c r="CT1221" s="2"/>
      <c r="CU1221" s="2"/>
      <c r="CV1221" s="2"/>
      <c r="CW1221" s="2"/>
      <c r="CX1221" s="2"/>
      <c r="CY1221" s="2"/>
      <c r="CZ1221" s="2"/>
      <c r="DA1221" s="2"/>
      <c r="DB1221" s="2"/>
      <c r="DC1221" s="2"/>
      <c r="DD1221" s="2"/>
      <c r="DE1221" s="2"/>
      <c r="DF1221" s="2"/>
      <c r="DG1221" s="2"/>
      <c r="DH1221" s="2"/>
      <c r="DI1221" s="2"/>
      <c r="DJ1221" s="2"/>
      <c r="DK1221" s="2"/>
      <c r="DL1221" s="2"/>
      <c r="DM1221" s="2"/>
      <c r="DN1221" s="2"/>
      <c r="DO1221" s="2"/>
      <c r="DP1221" s="2"/>
      <c r="DQ1221" s="2"/>
      <c r="DR1221" s="2"/>
      <c r="DS1221" s="2"/>
      <c r="DT1221" s="2"/>
      <c r="DU1221" s="2"/>
      <c r="DV1221" s="2"/>
      <c r="DW1221" s="2"/>
      <c r="DX1221" s="2"/>
      <c r="DY1221" s="2"/>
      <c r="DZ1221" s="2"/>
      <c r="EA1221" s="2"/>
      <c r="EB1221" s="2"/>
      <c r="EC1221" s="2"/>
      <c r="ED1221" s="2"/>
      <c r="EE1221" s="2"/>
      <c r="EF1221" s="2"/>
      <c r="EG1221" s="2"/>
      <c r="EH1221" s="2"/>
      <c r="EI1221" s="2"/>
      <c r="EJ1221" s="2"/>
      <c r="EK1221" s="2"/>
      <c r="EL1221" s="2"/>
      <c r="EM1221" s="2"/>
      <c r="EN1221" s="2"/>
      <c r="EO1221" s="2"/>
      <c r="EP1221" s="2"/>
      <c r="EQ1221" s="2"/>
      <c r="ER1221" s="2"/>
      <c r="ES1221" s="2"/>
      <c r="ET1221" s="2"/>
      <c r="EU1221" s="2"/>
      <c r="EV1221" s="2"/>
      <c r="EW1221" s="2"/>
      <c r="EX1221" s="2"/>
      <c r="EY1221" s="2"/>
      <c r="EZ1221" s="2"/>
      <c r="FA1221" s="2"/>
      <c r="FB1221" s="2"/>
      <c r="FC1221" s="2"/>
    </row>
    <row r="1222" spans="5:159">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H1222" s="2"/>
      <c r="CI1222" s="2"/>
      <c r="CJ1222" s="2"/>
      <c r="CK1222" s="2"/>
      <c r="CL1222" s="2"/>
      <c r="CM1222" s="2"/>
      <c r="CN1222" s="2"/>
      <c r="CO1222" s="2"/>
      <c r="CP1222" s="2"/>
      <c r="CQ1222" s="2"/>
      <c r="CR1222" s="2"/>
      <c r="CS1222" s="2"/>
      <c r="CT1222" s="2"/>
      <c r="CU1222" s="2"/>
      <c r="CV1222" s="2"/>
      <c r="CW1222" s="2"/>
      <c r="CX1222" s="2"/>
      <c r="CY1222" s="2"/>
      <c r="CZ1222" s="2"/>
      <c r="DA1222" s="2"/>
      <c r="DB1222" s="2"/>
      <c r="DC1222" s="2"/>
      <c r="DD1222" s="2"/>
      <c r="DE1222" s="2"/>
      <c r="DF1222" s="2"/>
      <c r="DG1222" s="2"/>
      <c r="DH1222" s="2"/>
      <c r="DI1222" s="2"/>
      <c r="DJ1222" s="2"/>
      <c r="DK1222" s="2"/>
      <c r="DL1222" s="2"/>
      <c r="DM1222" s="2"/>
      <c r="DN1222" s="2"/>
      <c r="DO1222" s="2"/>
      <c r="DP1222" s="2"/>
      <c r="DQ1222" s="2"/>
      <c r="DR1222" s="2"/>
      <c r="DS1222" s="2"/>
      <c r="DT1222" s="2"/>
      <c r="DU1222" s="2"/>
      <c r="DV1222" s="2"/>
      <c r="DW1222" s="2"/>
      <c r="DX1222" s="2"/>
      <c r="DY1222" s="2"/>
      <c r="DZ1222" s="2"/>
      <c r="EA1222" s="2"/>
      <c r="EB1222" s="2"/>
      <c r="EC1222" s="2"/>
      <c r="ED1222" s="2"/>
      <c r="EE1222" s="2"/>
      <c r="EF1222" s="2"/>
      <c r="EG1222" s="2"/>
      <c r="EH1222" s="2"/>
      <c r="EI1222" s="2"/>
      <c r="EJ1222" s="2"/>
      <c r="EK1222" s="2"/>
      <c r="EL1222" s="2"/>
      <c r="EM1222" s="2"/>
      <c r="EN1222" s="2"/>
      <c r="EO1222" s="2"/>
      <c r="EP1222" s="2"/>
      <c r="EQ1222" s="2"/>
      <c r="ER1222" s="2"/>
      <c r="ES1222" s="2"/>
      <c r="ET1222" s="2"/>
      <c r="EU1222" s="2"/>
      <c r="EV1222" s="2"/>
      <c r="EW1222" s="2"/>
      <c r="EX1222" s="2"/>
      <c r="EY1222" s="2"/>
      <c r="EZ1222" s="2"/>
      <c r="FA1222" s="2"/>
      <c r="FB1222" s="2"/>
      <c r="FC1222" s="2"/>
    </row>
    <row r="1223" spans="5:159">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row>
    <row r="1224" spans="5:159">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c r="BA1224" s="2"/>
      <c r="BB1224" s="2"/>
      <c r="BC1224" s="2"/>
      <c r="BD1224" s="2"/>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H1224" s="2"/>
      <c r="CI1224" s="2"/>
      <c r="CJ1224" s="2"/>
      <c r="CK1224" s="2"/>
      <c r="CL1224" s="2"/>
      <c r="CM1224" s="2"/>
      <c r="CN1224" s="2"/>
      <c r="CO1224" s="2"/>
      <c r="CP1224" s="2"/>
      <c r="CQ1224" s="2"/>
      <c r="CR1224" s="2"/>
      <c r="CS1224" s="2"/>
      <c r="CT1224" s="2"/>
      <c r="CU1224" s="2"/>
      <c r="CV1224" s="2"/>
      <c r="CW1224" s="2"/>
      <c r="CX1224" s="2"/>
      <c r="CY1224" s="2"/>
      <c r="CZ1224" s="2"/>
      <c r="DA1224" s="2"/>
      <c r="DB1224" s="2"/>
      <c r="DC1224" s="2"/>
      <c r="DD1224" s="2"/>
      <c r="DE1224" s="2"/>
      <c r="DF1224" s="2"/>
      <c r="DG1224" s="2"/>
      <c r="DH1224" s="2"/>
      <c r="DI1224" s="2"/>
      <c r="DJ1224" s="2"/>
      <c r="DK1224" s="2"/>
      <c r="DL1224" s="2"/>
      <c r="DM1224" s="2"/>
      <c r="DN1224" s="2"/>
      <c r="DO1224" s="2"/>
      <c r="DP1224" s="2"/>
      <c r="DQ1224" s="2"/>
      <c r="DR1224" s="2"/>
      <c r="DS1224" s="2"/>
      <c r="DT1224" s="2"/>
      <c r="DU1224" s="2"/>
      <c r="DV1224" s="2"/>
      <c r="DW1224" s="2"/>
      <c r="DX1224" s="2"/>
      <c r="DY1224" s="2"/>
      <c r="DZ1224" s="2"/>
      <c r="EA1224" s="2"/>
      <c r="EB1224" s="2"/>
      <c r="EC1224" s="2"/>
      <c r="ED1224" s="2"/>
      <c r="EE1224" s="2"/>
      <c r="EF1224" s="2"/>
      <c r="EG1224" s="2"/>
      <c r="EH1224" s="2"/>
      <c r="EI1224" s="2"/>
      <c r="EJ1224" s="2"/>
      <c r="EK1224" s="2"/>
      <c r="EL1224" s="2"/>
      <c r="EM1224" s="2"/>
      <c r="EN1224" s="2"/>
      <c r="EO1224" s="2"/>
      <c r="EP1224" s="2"/>
      <c r="EQ1224" s="2"/>
      <c r="ER1224" s="2"/>
      <c r="ES1224" s="2"/>
      <c r="ET1224" s="2"/>
      <c r="EU1224" s="2"/>
      <c r="EV1224" s="2"/>
      <c r="EW1224" s="2"/>
      <c r="EX1224" s="2"/>
      <c r="EY1224" s="2"/>
      <c r="EZ1224" s="2"/>
      <c r="FA1224" s="2"/>
      <c r="FB1224" s="2"/>
      <c r="FC1224" s="2"/>
    </row>
    <row r="1225" spans="5:159">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H1225" s="2"/>
      <c r="CI1225" s="2"/>
      <c r="CJ1225" s="2"/>
      <c r="CK1225" s="2"/>
      <c r="CL1225" s="2"/>
      <c r="CM1225" s="2"/>
      <c r="CN1225" s="2"/>
      <c r="CO1225" s="2"/>
      <c r="CP1225" s="2"/>
      <c r="CQ1225" s="2"/>
      <c r="CR1225" s="2"/>
      <c r="CS1225" s="2"/>
      <c r="CT1225" s="2"/>
      <c r="CU1225" s="2"/>
      <c r="CV1225" s="2"/>
      <c r="CW1225" s="2"/>
      <c r="CX1225" s="2"/>
      <c r="CY1225" s="2"/>
      <c r="CZ1225" s="2"/>
      <c r="DA1225" s="2"/>
      <c r="DB1225" s="2"/>
      <c r="DC1225" s="2"/>
      <c r="DD1225" s="2"/>
      <c r="DE1225" s="2"/>
      <c r="DF1225" s="2"/>
      <c r="DG1225" s="2"/>
      <c r="DH1225" s="2"/>
      <c r="DI1225" s="2"/>
      <c r="DJ1225" s="2"/>
      <c r="DK1225" s="2"/>
      <c r="DL1225" s="2"/>
      <c r="DM1225" s="2"/>
      <c r="DN1225" s="2"/>
      <c r="DO1225" s="2"/>
      <c r="DP1225" s="2"/>
      <c r="DQ1225" s="2"/>
      <c r="DR1225" s="2"/>
      <c r="DS1225" s="2"/>
      <c r="DT1225" s="2"/>
      <c r="DU1225" s="2"/>
      <c r="DV1225" s="2"/>
      <c r="DW1225" s="2"/>
      <c r="DX1225" s="2"/>
      <c r="DY1225" s="2"/>
      <c r="DZ1225" s="2"/>
      <c r="EA1225" s="2"/>
      <c r="EB1225" s="2"/>
      <c r="EC1225" s="2"/>
      <c r="ED1225" s="2"/>
      <c r="EE1225" s="2"/>
      <c r="EF1225" s="2"/>
      <c r="EG1225" s="2"/>
      <c r="EH1225" s="2"/>
      <c r="EI1225" s="2"/>
      <c r="EJ1225" s="2"/>
      <c r="EK1225" s="2"/>
      <c r="EL1225" s="2"/>
      <c r="EM1225" s="2"/>
      <c r="EN1225" s="2"/>
      <c r="EO1225" s="2"/>
      <c r="EP1225" s="2"/>
      <c r="EQ1225" s="2"/>
      <c r="ER1225" s="2"/>
      <c r="ES1225" s="2"/>
      <c r="ET1225" s="2"/>
      <c r="EU1225" s="2"/>
      <c r="EV1225" s="2"/>
      <c r="EW1225" s="2"/>
      <c r="EX1225" s="2"/>
      <c r="EY1225" s="2"/>
      <c r="EZ1225" s="2"/>
      <c r="FA1225" s="2"/>
      <c r="FB1225" s="2"/>
      <c r="FC1225" s="2"/>
    </row>
    <row r="1226" spans="5:159">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row>
    <row r="1227" spans="5:159">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row>
    <row r="1228" spans="5:159">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c r="BA1228" s="2"/>
      <c r="BB1228" s="2"/>
      <c r="BC1228" s="2"/>
      <c r="BD1228" s="2"/>
      <c r="BE1228" s="2"/>
      <c r="BF1228" s="2"/>
      <c r="BG1228" s="2"/>
      <c r="BH1228" s="2"/>
      <c r="BI1228" s="2"/>
      <c r="BJ1228" s="2"/>
      <c r="BK1228" s="2"/>
      <c r="BL1228" s="2"/>
      <c r="BM1228" s="2"/>
      <c r="BN1228" s="2"/>
      <c r="BO1228" s="2"/>
      <c r="BP1228" s="2"/>
      <c r="BQ1228" s="2"/>
      <c r="BR1228" s="2"/>
      <c r="BS1228" s="2"/>
      <c r="BT1228" s="2"/>
      <c r="BU1228" s="2"/>
      <c r="BV1228" s="2"/>
      <c r="BW1228" s="2"/>
      <c r="BX1228" s="2"/>
      <c r="BY1228" s="2"/>
      <c r="BZ1228" s="2"/>
      <c r="CA1228" s="2"/>
      <c r="CB1228" s="2"/>
      <c r="CC1228" s="2"/>
      <c r="CD1228" s="2"/>
      <c r="CE1228" s="2"/>
      <c r="CF1228" s="2"/>
      <c r="CG1228" s="2"/>
      <c r="CH1228" s="2"/>
      <c r="CI1228" s="2"/>
      <c r="CJ1228" s="2"/>
      <c r="CK1228" s="2"/>
      <c r="CL1228" s="2"/>
      <c r="CM1228" s="2"/>
      <c r="CN1228" s="2"/>
      <c r="CO1228" s="2"/>
      <c r="CP1228" s="2"/>
      <c r="CQ1228" s="2"/>
      <c r="CR1228" s="2"/>
      <c r="CS1228" s="2"/>
      <c r="CT1228" s="2"/>
      <c r="CU1228" s="2"/>
      <c r="CV1228" s="2"/>
      <c r="CW1228" s="2"/>
      <c r="CX1228" s="2"/>
      <c r="CY1228" s="2"/>
      <c r="CZ1228" s="2"/>
      <c r="DA1228" s="2"/>
      <c r="DB1228" s="2"/>
      <c r="DC1228" s="2"/>
      <c r="DD1228" s="2"/>
      <c r="DE1228" s="2"/>
      <c r="DF1228" s="2"/>
      <c r="DG1228" s="2"/>
      <c r="DH1228" s="2"/>
      <c r="DI1228" s="2"/>
      <c r="DJ1228" s="2"/>
      <c r="DK1228" s="2"/>
      <c r="DL1228" s="2"/>
      <c r="DM1228" s="2"/>
      <c r="DN1228" s="2"/>
      <c r="DO1228" s="2"/>
      <c r="DP1228" s="2"/>
      <c r="DQ1228" s="2"/>
      <c r="DR1228" s="2"/>
      <c r="DS1228" s="2"/>
      <c r="DT1228" s="2"/>
      <c r="DU1228" s="2"/>
      <c r="DV1228" s="2"/>
      <c r="DW1228" s="2"/>
      <c r="DX1228" s="2"/>
      <c r="DY1228" s="2"/>
      <c r="DZ1228" s="2"/>
      <c r="EA1228" s="2"/>
      <c r="EB1228" s="2"/>
      <c r="EC1228" s="2"/>
      <c r="ED1228" s="2"/>
      <c r="EE1228" s="2"/>
      <c r="EF1228" s="2"/>
      <c r="EG1228" s="2"/>
      <c r="EH1228" s="2"/>
      <c r="EI1228" s="2"/>
      <c r="EJ1228" s="2"/>
      <c r="EK1228" s="2"/>
      <c r="EL1228" s="2"/>
      <c r="EM1228" s="2"/>
      <c r="EN1228" s="2"/>
      <c r="EO1228" s="2"/>
      <c r="EP1228" s="2"/>
      <c r="EQ1228" s="2"/>
      <c r="ER1228" s="2"/>
      <c r="ES1228" s="2"/>
      <c r="ET1228" s="2"/>
      <c r="EU1228" s="2"/>
      <c r="EV1228" s="2"/>
      <c r="EW1228" s="2"/>
      <c r="EX1228" s="2"/>
      <c r="EY1228" s="2"/>
      <c r="EZ1228" s="2"/>
      <c r="FA1228" s="2"/>
      <c r="FB1228" s="2"/>
      <c r="FC1228" s="2"/>
    </row>
    <row r="1229" spans="5:159">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H1229" s="2"/>
      <c r="CI1229" s="2"/>
      <c r="CJ1229" s="2"/>
      <c r="CK1229" s="2"/>
      <c r="CL1229" s="2"/>
      <c r="CM1229" s="2"/>
      <c r="CN1229" s="2"/>
      <c r="CO1229" s="2"/>
      <c r="CP1229" s="2"/>
      <c r="CQ1229" s="2"/>
      <c r="CR1229" s="2"/>
      <c r="CS1229" s="2"/>
      <c r="CT1229" s="2"/>
      <c r="CU1229" s="2"/>
      <c r="CV1229" s="2"/>
      <c r="CW1229" s="2"/>
      <c r="CX1229" s="2"/>
      <c r="CY1229" s="2"/>
      <c r="CZ1229" s="2"/>
      <c r="DA1229" s="2"/>
      <c r="DB1229" s="2"/>
      <c r="DC1229" s="2"/>
      <c r="DD1229" s="2"/>
      <c r="DE1229" s="2"/>
      <c r="DF1229" s="2"/>
      <c r="DG1229" s="2"/>
      <c r="DH1229" s="2"/>
      <c r="DI1229" s="2"/>
      <c r="DJ1229" s="2"/>
      <c r="DK1229" s="2"/>
      <c r="DL1229" s="2"/>
      <c r="DM1229" s="2"/>
      <c r="DN1229" s="2"/>
      <c r="DO1229" s="2"/>
      <c r="DP1229" s="2"/>
      <c r="DQ1229" s="2"/>
      <c r="DR1229" s="2"/>
      <c r="DS1229" s="2"/>
      <c r="DT1229" s="2"/>
      <c r="DU1229" s="2"/>
      <c r="DV1229" s="2"/>
      <c r="DW1229" s="2"/>
      <c r="DX1229" s="2"/>
      <c r="DY1229" s="2"/>
      <c r="DZ1229" s="2"/>
      <c r="EA1229" s="2"/>
      <c r="EB1229" s="2"/>
      <c r="EC1229" s="2"/>
      <c r="ED1229" s="2"/>
      <c r="EE1229" s="2"/>
      <c r="EF1229" s="2"/>
      <c r="EG1229" s="2"/>
      <c r="EH1229" s="2"/>
      <c r="EI1229" s="2"/>
      <c r="EJ1229" s="2"/>
      <c r="EK1229" s="2"/>
      <c r="EL1229" s="2"/>
      <c r="EM1229" s="2"/>
      <c r="EN1229" s="2"/>
      <c r="EO1229" s="2"/>
      <c r="EP1229" s="2"/>
      <c r="EQ1229" s="2"/>
      <c r="ER1229" s="2"/>
      <c r="ES1229" s="2"/>
      <c r="ET1229" s="2"/>
      <c r="EU1229" s="2"/>
      <c r="EV1229" s="2"/>
      <c r="EW1229" s="2"/>
      <c r="EX1229" s="2"/>
      <c r="EY1229" s="2"/>
      <c r="EZ1229" s="2"/>
      <c r="FA1229" s="2"/>
      <c r="FB1229" s="2"/>
      <c r="FC1229" s="2"/>
    </row>
    <row r="1230" spans="5:159">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c r="BA1230" s="2"/>
      <c r="BB1230" s="2"/>
      <c r="BC1230" s="2"/>
      <c r="BD1230" s="2"/>
      <c r="BE1230" s="2"/>
      <c r="BF1230" s="2"/>
      <c r="BG1230" s="2"/>
      <c r="BH1230" s="2"/>
      <c r="BI1230" s="2"/>
      <c r="BJ1230" s="2"/>
      <c r="BK1230" s="2"/>
      <c r="BL1230" s="2"/>
      <c r="BM1230" s="2"/>
      <c r="BN1230" s="2"/>
      <c r="BO1230" s="2"/>
      <c r="BP1230" s="2"/>
      <c r="BQ1230" s="2"/>
      <c r="BR1230" s="2"/>
      <c r="BS1230" s="2"/>
      <c r="BT1230" s="2"/>
      <c r="BU1230" s="2"/>
      <c r="BV1230" s="2"/>
      <c r="BW1230" s="2"/>
      <c r="BX1230" s="2"/>
      <c r="BY1230" s="2"/>
      <c r="BZ1230" s="2"/>
      <c r="CA1230" s="2"/>
      <c r="CB1230" s="2"/>
      <c r="CC1230" s="2"/>
      <c r="CD1230" s="2"/>
      <c r="CE1230" s="2"/>
      <c r="CF1230" s="2"/>
      <c r="CG1230" s="2"/>
      <c r="CH1230" s="2"/>
      <c r="CI1230" s="2"/>
      <c r="CJ1230" s="2"/>
      <c r="CK1230" s="2"/>
      <c r="CL1230" s="2"/>
      <c r="CM1230" s="2"/>
      <c r="CN1230" s="2"/>
      <c r="CO1230" s="2"/>
      <c r="CP1230" s="2"/>
      <c r="CQ1230" s="2"/>
      <c r="CR1230" s="2"/>
      <c r="CS1230" s="2"/>
      <c r="CT1230" s="2"/>
      <c r="CU1230" s="2"/>
      <c r="CV1230" s="2"/>
      <c r="CW1230" s="2"/>
      <c r="CX1230" s="2"/>
      <c r="CY1230" s="2"/>
      <c r="CZ1230" s="2"/>
      <c r="DA1230" s="2"/>
      <c r="DB1230" s="2"/>
      <c r="DC1230" s="2"/>
      <c r="DD1230" s="2"/>
      <c r="DE1230" s="2"/>
      <c r="DF1230" s="2"/>
      <c r="DG1230" s="2"/>
      <c r="DH1230" s="2"/>
      <c r="DI1230" s="2"/>
      <c r="DJ1230" s="2"/>
      <c r="DK1230" s="2"/>
      <c r="DL1230" s="2"/>
      <c r="DM1230" s="2"/>
      <c r="DN1230" s="2"/>
      <c r="DO1230" s="2"/>
      <c r="DP1230" s="2"/>
      <c r="DQ1230" s="2"/>
      <c r="DR1230" s="2"/>
      <c r="DS1230" s="2"/>
      <c r="DT1230" s="2"/>
      <c r="DU1230" s="2"/>
      <c r="DV1230" s="2"/>
      <c r="DW1230" s="2"/>
      <c r="DX1230" s="2"/>
      <c r="DY1230" s="2"/>
      <c r="DZ1230" s="2"/>
      <c r="EA1230" s="2"/>
      <c r="EB1230" s="2"/>
      <c r="EC1230" s="2"/>
      <c r="ED1230" s="2"/>
      <c r="EE1230" s="2"/>
      <c r="EF1230" s="2"/>
      <c r="EG1230" s="2"/>
      <c r="EH1230" s="2"/>
      <c r="EI1230" s="2"/>
      <c r="EJ1230" s="2"/>
      <c r="EK1230" s="2"/>
      <c r="EL1230" s="2"/>
      <c r="EM1230" s="2"/>
      <c r="EN1230" s="2"/>
      <c r="EO1230" s="2"/>
      <c r="EP1230" s="2"/>
      <c r="EQ1230" s="2"/>
      <c r="ER1230" s="2"/>
      <c r="ES1230" s="2"/>
      <c r="ET1230" s="2"/>
      <c r="EU1230" s="2"/>
      <c r="EV1230" s="2"/>
      <c r="EW1230" s="2"/>
      <c r="EX1230" s="2"/>
      <c r="EY1230" s="2"/>
      <c r="EZ1230" s="2"/>
      <c r="FA1230" s="2"/>
      <c r="FB1230" s="2"/>
      <c r="FC1230" s="2"/>
    </row>
    <row r="1231" spans="5:159">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c r="BA1231" s="2"/>
      <c r="BB1231" s="2"/>
      <c r="BC1231" s="2"/>
      <c r="BD1231" s="2"/>
      <c r="BE1231" s="2"/>
      <c r="BF1231" s="2"/>
      <c r="BG1231" s="2"/>
      <c r="BH1231" s="2"/>
      <c r="BI1231" s="2"/>
      <c r="BJ1231" s="2"/>
      <c r="BK1231" s="2"/>
      <c r="BL1231" s="2"/>
      <c r="BM1231" s="2"/>
      <c r="BN1231" s="2"/>
      <c r="BO1231" s="2"/>
      <c r="BP1231" s="2"/>
      <c r="BQ1231" s="2"/>
      <c r="BR1231" s="2"/>
      <c r="BS1231" s="2"/>
      <c r="BT1231" s="2"/>
      <c r="BU1231" s="2"/>
      <c r="BV1231" s="2"/>
      <c r="BW1231" s="2"/>
      <c r="BX1231" s="2"/>
      <c r="BY1231" s="2"/>
      <c r="BZ1231" s="2"/>
      <c r="CA1231" s="2"/>
      <c r="CB1231" s="2"/>
      <c r="CC1231" s="2"/>
      <c r="CD1231" s="2"/>
      <c r="CE1231" s="2"/>
      <c r="CF1231" s="2"/>
      <c r="CG1231" s="2"/>
      <c r="CH1231" s="2"/>
      <c r="CI1231" s="2"/>
      <c r="CJ1231" s="2"/>
      <c r="CK1231" s="2"/>
      <c r="CL1231" s="2"/>
      <c r="CM1231" s="2"/>
      <c r="CN1231" s="2"/>
      <c r="CO1231" s="2"/>
      <c r="CP1231" s="2"/>
      <c r="CQ1231" s="2"/>
      <c r="CR1231" s="2"/>
      <c r="CS1231" s="2"/>
      <c r="CT1231" s="2"/>
      <c r="CU1231" s="2"/>
      <c r="CV1231" s="2"/>
      <c r="CW1231" s="2"/>
      <c r="CX1231" s="2"/>
      <c r="CY1231" s="2"/>
      <c r="CZ1231" s="2"/>
      <c r="DA1231" s="2"/>
      <c r="DB1231" s="2"/>
      <c r="DC1231" s="2"/>
      <c r="DD1231" s="2"/>
      <c r="DE1231" s="2"/>
      <c r="DF1231" s="2"/>
      <c r="DG1231" s="2"/>
      <c r="DH1231" s="2"/>
      <c r="DI1231" s="2"/>
      <c r="DJ1231" s="2"/>
      <c r="DK1231" s="2"/>
      <c r="DL1231" s="2"/>
      <c r="DM1231" s="2"/>
      <c r="DN1231" s="2"/>
      <c r="DO1231" s="2"/>
      <c r="DP1231" s="2"/>
      <c r="DQ1231" s="2"/>
      <c r="DR1231" s="2"/>
      <c r="DS1231" s="2"/>
      <c r="DT1231" s="2"/>
      <c r="DU1231" s="2"/>
      <c r="DV1231" s="2"/>
      <c r="DW1231" s="2"/>
      <c r="DX1231" s="2"/>
      <c r="DY1231" s="2"/>
      <c r="DZ1231" s="2"/>
      <c r="EA1231" s="2"/>
      <c r="EB1231" s="2"/>
      <c r="EC1231" s="2"/>
      <c r="ED1231" s="2"/>
      <c r="EE1231" s="2"/>
      <c r="EF1231" s="2"/>
      <c r="EG1231" s="2"/>
      <c r="EH1231" s="2"/>
      <c r="EI1231" s="2"/>
      <c r="EJ1231" s="2"/>
      <c r="EK1231" s="2"/>
      <c r="EL1231" s="2"/>
      <c r="EM1231" s="2"/>
      <c r="EN1231" s="2"/>
      <c r="EO1231" s="2"/>
      <c r="EP1231" s="2"/>
      <c r="EQ1231" s="2"/>
      <c r="ER1231" s="2"/>
      <c r="ES1231" s="2"/>
      <c r="ET1231" s="2"/>
      <c r="EU1231" s="2"/>
      <c r="EV1231" s="2"/>
      <c r="EW1231" s="2"/>
      <c r="EX1231" s="2"/>
      <c r="EY1231" s="2"/>
      <c r="EZ1231" s="2"/>
      <c r="FA1231" s="2"/>
      <c r="FB1231" s="2"/>
      <c r="FC1231" s="2"/>
    </row>
    <row r="1232" spans="5:159">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c r="BA1232" s="2"/>
      <c r="BB1232" s="2"/>
      <c r="BC1232" s="2"/>
      <c r="BD1232" s="2"/>
      <c r="BE1232" s="2"/>
      <c r="BF1232" s="2"/>
      <c r="BG1232" s="2"/>
      <c r="BH1232" s="2"/>
      <c r="BI1232" s="2"/>
      <c r="BJ1232" s="2"/>
      <c r="BK1232" s="2"/>
      <c r="BL1232" s="2"/>
      <c r="BM1232" s="2"/>
      <c r="BN1232" s="2"/>
      <c r="BO1232" s="2"/>
      <c r="BP1232" s="2"/>
      <c r="BQ1232" s="2"/>
      <c r="BR1232" s="2"/>
      <c r="BS1232" s="2"/>
      <c r="BT1232" s="2"/>
      <c r="BU1232" s="2"/>
      <c r="BV1232" s="2"/>
      <c r="BW1232" s="2"/>
      <c r="BX1232" s="2"/>
      <c r="BY1232" s="2"/>
      <c r="BZ1232" s="2"/>
      <c r="CA1232" s="2"/>
      <c r="CB1232" s="2"/>
      <c r="CC1232" s="2"/>
      <c r="CD1232" s="2"/>
      <c r="CE1232" s="2"/>
      <c r="CF1232" s="2"/>
      <c r="CG1232" s="2"/>
      <c r="CH1232" s="2"/>
      <c r="CI1232" s="2"/>
      <c r="CJ1232" s="2"/>
      <c r="CK1232" s="2"/>
      <c r="CL1232" s="2"/>
      <c r="CM1232" s="2"/>
      <c r="CN1232" s="2"/>
      <c r="CO1232" s="2"/>
      <c r="CP1232" s="2"/>
      <c r="CQ1232" s="2"/>
      <c r="CR1232" s="2"/>
      <c r="CS1232" s="2"/>
      <c r="CT1232" s="2"/>
      <c r="CU1232" s="2"/>
      <c r="CV1232" s="2"/>
      <c r="CW1232" s="2"/>
      <c r="CX1232" s="2"/>
      <c r="CY1232" s="2"/>
      <c r="CZ1232" s="2"/>
      <c r="DA1232" s="2"/>
      <c r="DB1232" s="2"/>
      <c r="DC1232" s="2"/>
      <c r="DD1232" s="2"/>
      <c r="DE1232" s="2"/>
      <c r="DF1232" s="2"/>
      <c r="DG1232" s="2"/>
      <c r="DH1232" s="2"/>
      <c r="DI1232" s="2"/>
      <c r="DJ1232" s="2"/>
      <c r="DK1232" s="2"/>
      <c r="DL1232" s="2"/>
      <c r="DM1232" s="2"/>
      <c r="DN1232" s="2"/>
      <c r="DO1232" s="2"/>
      <c r="DP1232" s="2"/>
      <c r="DQ1232" s="2"/>
      <c r="DR1232" s="2"/>
      <c r="DS1232" s="2"/>
      <c r="DT1232" s="2"/>
      <c r="DU1232" s="2"/>
      <c r="DV1232" s="2"/>
      <c r="DW1232" s="2"/>
      <c r="DX1232" s="2"/>
      <c r="DY1232" s="2"/>
      <c r="DZ1232" s="2"/>
      <c r="EA1232" s="2"/>
      <c r="EB1232" s="2"/>
      <c r="EC1232" s="2"/>
      <c r="ED1232" s="2"/>
      <c r="EE1232" s="2"/>
      <c r="EF1232" s="2"/>
      <c r="EG1232" s="2"/>
      <c r="EH1232" s="2"/>
      <c r="EI1232" s="2"/>
      <c r="EJ1232" s="2"/>
      <c r="EK1232" s="2"/>
      <c r="EL1232" s="2"/>
      <c r="EM1232" s="2"/>
      <c r="EN1232" s="2"/>
      <c r="EO1232" s="2"/>
      <c r="EP1232" s="2"/>
      <c r="EQ1232" s="2"/>
      <c r="ER1232" s="2"/>
      <c r="ES1232" s="2"/>
      <c r="ET1232" s="2"/>
      <c r="EU1232" s="2"/>
      <c r="EV1232" s="2"/>
      <c r="EW1232" s="2"/>
      <c r="EX1232" s="2"/>
      <c r="EY1232" s="2"/>
      <c r="EZ1232" s="2"/>
      <c r="FA1232" s="2"/>
      <c r="FB1232" s="2"/>
      <c r="FC1232" s="2"/>
    </row>
    <row r="1233" spans="5:159">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c r="BA1233" s="2"/>
      <c r="BB1233" s="2"/>
      <c r="BC1233" s="2"/>
      <c r="BD1233" s="2"/>
      <c r="BE1233" s="2"/>
      <c r="BF1233" s="2"/>
      <c r="BG1233" s="2"/>
      <c r="BH1233" s="2"/>
      <c r="BI1233" s="2"/>
      <c r="BJ1233" s="2"/>
      <c r="BK1233" s="2"/>
      <c r="BL1233" s="2"/>
      <c r="BM1233" s="2"/>
      <c r="BN1233" s="2"/>
      <c r="BO1233" s="2"/>
      <c r="BP1233" s="2"/>
      <c r="BQ1233" s="2"/>
      <c r="BR1233" s="2"/>
      <c r="BS1233" s="2"/>
      <c r="BT1233" s="2"/>
      <c r="BU1233" s="2"/>
      <c r="BV1233" s="2"/>
      <c r="BW1233" s="2"/>
      <c r="BX1233" s="2"/>
      <c r="BY1233" s="2"/>
      <c r="BZ1233" s="2"/>
      <c r="CA1233" s="2"/>
      <c r="CB1233" s="2"/>
      <c r="CC1233" s="2"/>
      <c r="CD1233" s="2"/>
      <c r="CE1233" s="2"/>
      <c r="CF1233" s="2"/>
      <c r="CG1233" s="2"/>
      <c r="CH1233" s="2"/>
      <c r="CI1233" s="2"/>
      <c r="CJ1233" s="2"/>
      <c r="CK1233" s="2"/>
      <c r="CL1233" s="2"/>
      <c r="CM1233" s="2"/>
      <c r="CN1233" s="2"/>
      <c r="CO1233" s="2"/>
      <c r="CP1233" s="2"/>
      <c r="CQ1233" s="2"/>
      <c r="CR1233" s="2"/>
      <c r="CS1233" s="2"/>
      <c r="CT1233" s="2"/>
      <c r="CU1233" s="2"/>
      <c r="CV1233" s="2"/>
      <c r="CW1233" s="2"/>
      <c r="CX1233" s="2"/>
      <c r="CY1233" s="2"/>
      <c r="CZ1233" s="2"/>
      <c r="DA1233" s="2"/>
      <c r="DB1233" s="2"/>
      <c r="DC1233" s="2"/>
      <c r="DD1233" s="2"/>
      <c r="DE1233" s="2"/>
      <c r="DF1233" s="2"/>
      <c r="DG1233" s="2"/>
      <c r="DH1233" s="2"/>
      <c r="DI1233" s="2"/>
      <c r="DJ1233" s="2"/>
      <c r="DK1233" s="2"/>
      <c r="DL1233" s="2"/>
      <c r="DM1233" s="2"/>
      <c r="DN1233" s="2"/>
      <c r="DO1233" s="2"/>
      <c r="DP1233" s="2"/>
      <c r="DQ1233" s="2"/>
      <c r="DR1233" s="2"/>
      <c r="DS1233" s="2"/>
      <c r="DT1233" s="2"/>
      <c r="DU1233" s="2"/>
      <c r="DV1233" s="2"/>
      <c r="DW1233" s="2"/>
      <c r="DX1233" s="2"/>
      <c r="DY1233" s="2"/>
      <c r="DZ1233" s="2"/>
      <c r="EA1233" s="2"/>
      <c r="EB1233" s="2"/>
      <c r="EC1233" s="2"/>
      <c r="ED1233" s="2"/>
      <c r="EE1233" s="2"/>
      <c r="EF1233" s="2"/>
      <c r="EG1233" s="2"/>
      <c r="EH1233" s="2"/>
      <c r="EI1233" s="2"/>
      <c r="EJ1233" s="2"/>
      <c r="EK1233" s="2"/>
      <c r="EL1233" s="2"/>
      <c r="EM1233" s="2"/>
      <c r="EN1233" s="2"/>
      <c r="EO1233" s="2"/>
      <c r="EP1233" s="2"/>
      <c r="EQ1233" s="2"/>
      <c r="ER1233" s="2"/>
      <c r="ES1233" s="2"/>
      <c r="ET1233" s="2"/>
      <c r="EU1233" s="2"/>
      <c r="EV1233" s="2"/>
      <c r="EW1233" s="2"/>
      <c r="EX1233" s="2"/>
      <c r="EY1233" s="2"/>
      <c r="EZ1233" s="2"/>
      <c r="FA1233" s="2"/>
      <c r="FB1233" s="2"/>
      <c r="FC1233" s="2"/>
    </row>
    <row r="1234" spans="5:159">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H1234" s="2"/>
      <c r="CI1234" s="2"/>
      <c r="CJ1234" s="2"/>
      <c r="CK1234" s="2"/>
      <c r="CL1234" s="2"/>
      <c r="CM1234" s="2"/>
      <c r="CN1234" s="2"/>
      <c r="CO1234" s="2"/>
      <c r="CP1234" s="2"/>
      <c r="CQ1234" s="2"/>
      <c r="CR1234" s="2"/>
      <c r="CS1234" s="2"/>
      <c r="CT1234" s="2"/>
      <c r="CU1234" s="2"/>
      <c r="CV1234" s="2"/>
      <c r="CW1234" s="2"/>
      <c r="CX1234" s="2"/>
      <c r="CY1234" s="2"/>
      <c r="CZ1234" s="2"/>
      <c r="DA1234" s="2"/>
      <c r="DB1234" s="2"/>
      <c r="DC1234" s="2"/>
      <c r="DD1234" s="2"/>
      <c r="DE1234" s="2"/>
      <c r="DF1234" s="2"/>
      <c r="DG1234" s="2"/>
      <c r="DH1234" s="2"/>
      <c r="DI1234" s="2"/>
      <c r="DJ1234" s="2"/>
      <c r="DK1234" s="2"/>
      <c r="DL1234" s="2"/>
      <c r="DM1234" s="2"/>
      <c r="DN1234" s="2"/>
      <c r="DO1234" s="2"/>
      <c r="DP1234" s="2"/>
      <c r="DQ1234" s="2"/>
      <c r="DR1234" s="2"/>
      <c r="DS1234" s="2"/>
      <c r="DT1234" s="2"/>
      <c r="DU1234" s="2"/>
      <c r="DV1234" s="2"/>
      <c r="DW1234" s="2"/>
      <c r="DX1234" s="2"/>
      <c r="DY1234" s="2"/>
      <c r="DZ1234" s="2"/>
      <c r="EA1234" s="2"/>
      <c r="EB1234" s="2"/>
      <c r="EC1234" s="2"/>
      <c r="ED1234" s="2"/>
      <c r="EE1234" s="2"/>
      <c r="EF1234" s="2"/>
      <c r="EG1234" s="2"/>
      <c r="EH1234" s="2"/>
      <c r="EI1234" s="2"/>
      <c r="EJ1234" s="2"/>
      <c r="EK1234" s="2"/>
      <c r="EL1234" s="2"/>
      <c r="EM1234" s="2"/>
      <c r="EN1234" s="2"/>
      <c r="EO1234" s="2"/>
      <c r="EP1234" s="2"/>
      <c r="EQ1234" s="2"/>
      <c r="ER1234" s="2"/>
      <c r="ES1234" s="2"/>
      <c r="ET1234" s="2"/>
      <c r="EU1234" s="2"/>
      <c r="EV1234" s="2"/>
      <c r="EW1234" s="2"/>
      <c r="EX1234" s="2"/>
      <c r="EY1234" s="2"/>
      <c r="EZ1234" s="2"/>
      <c r="FA1234" s="2"/>
      <c r="FB1234" s="2"/>
      <c r="FC1234" s="2"/>
    </row>
    <row r="1235" spans="5:159">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row>
    <row r="1236" spans="5:159">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c r="BA1236" s="2"/>
      <c r="BB1236" s="2"/>
      <c r="BC1236" s="2"/>
      <c r="BD1236" s="2"/>
      <c r="BE1236" s="2"/>
      <c r="BF1236" s="2"/>
      <c r="BG1236" s="2"/>
      <c r="BH1236" s="2"/>
      <c r="BI1236" s="2"/>
      <c r="BJ1236" s="2"/>
      <c r="BK1236" s="2"/>
      <c r="BL1236" s="2"/>
      <c r="BM1236" s="2"/>
      <c r="BN1236" s="2"/>
      <c r="BO1236" s="2"/>
      <c r="BP1236" s="2"/>
      <c r="BQ1236" s="2"/>
      <c r="BR1236" s="2"/>
      <c r="BS1236" s="2"/>
      <c r="BT1236" s="2"/>
      <c r="BU1236" s="2"/>
      <c r="BV1236" s="2"/>
      <c r="BW1236" s="2"/>
      <c r="BX1236" s="2"/>
      <c r="BY1236" s="2"/>
      <c r="BZ1236" s="2"/>
      <c r="CA1236" s="2"/>
      <c r="CB1236" s="2"/>
      <c r="CC1236" s="2"/>
      <c r="CD1236" s="2"/>
      <c r="CE1236" s="2"/>
      <c r="CF1236" s="2"/>
      <c r="CG1236" s="2"/>
      <c r="CH1236" s="2"/>
      <c r="CI1236" s="2"/>
      <c r="CJ1236" s="2"/>
      <c r="CK1236" s="2"/>
      <c r="CL1236" s="2"/>
      <c r="CM1236" s="2"/>
      <c r="CN1236" s="2"/>
      <c r="CO1236" s="2"/>
      <c r="CP1236" s="2"/>
      <c r="CQ1236" s="2"/>
      <c r="CR1236" s="2"/>
      <c r="CS1236" s="2"/>
      <c r="CT1236" s="2"/>
      <c r="CU1236" s="2"/>
      <c r="CV1236" s="2"/>
      <c r="CW1236" s="2"/>
      <c r="CX1236" s="2"/>
      <c r="CY1236" s="2"/>
      <c r="CZ1236" s="2"/>
      <c r="DA1236" s="2"/>
      <c r="DB1236" s="2"/>
      <c r="DC1236" s="2"/>
      <c r="DD1236" s="2"/>
      <c r="DE1236" s="2"/>
      <c r="DF1236" s="2"/>
      <c r="DG1236" s="2"/>
      <c r="DH1236" s="2"/>
      <c r="DI1236" s="2"/>
      <c r="DJ1236" s="2"/>
      <c r="DK1236" s="2"/>
      <c r="DL1236" s="2"/>
      <c r="DM1236" s="2"/>
      <c r="DN1236" s="2"/>
      <c r="DO1236" s="2"/>
      <c r="DP1236" s="2"/>
      <c r="DQ1236" s="2"/>
      <c r="DR1236" s="2"/>
      <c r="DS1236" s="2"/>
      <c r="DT1236" s="2"/>
      <c r="DU1236" s="2"/>
      <c r="DV1236" s="2"/>
      <c r="DW1236" s="2"/>
      <c r="DX1236" s="2"/>
      <c r="DY1236" s="2"/>
      <c r="DZ1236" s="2"/>
      <c r="EA1236" s="2"/>
      <c r="EB1236" s="2"/>
      <c r="EC1236" s="2"/>
      <c r="ED1236" s="2"/>
      <c r="EE1236" s="2"/>
      <c r="EF1236" s="2"/>
      <c r="EG1236" s="2"/>
      <c r="EH1236" s="2"/>
      <c r="EI1236" s="2"/>
      <c r="EJ1236" s="2"/>
      <c r="EK1236" s="2"/>
      <c r="EL1236" s="2"/>
      <c r="EM1236" s="2"/>
      <c r="EN1236" s="2"/>
      <c r="EO1236" s="2"/>
      <c r="EP1236" s="2"/>
      <c r="EQ1236" s="2"/>
      <c r="ER1236" s="2"/>
      <c r="ES1236" s="2"/>
      <c r="ET1236" s="2"/>
      <c r="EU1236" s="2"/>
      <c r="EV1236" s="2"/>
      <c r="EW1236" s="2"/>
      <c r="EX1236" s="2"/>
      <c r="EY1236" s="2"/>
      <c r="EZ1236" s="2"/>
      <c r="FA1236" s="2"/>
      <c r="FB1236" s="2"/>
      <c r="FC1236" s="2"/>
    </row>
    <row r="1237" spans="5:159">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c r="BA1237" s="2"/>
      <c r="BB1237" s="2"/>
      <c r="BC1237" s="2"/>
      <c r="BD1237" s="2"/>
      <c r="BE1237" s="2"/>
      <c r="BF1237" s="2"/>
      <c r="BG1237" s="2"/>
      <c r="BH1237" s="2"/>
      <c r="BI1237" s="2"/>
      <c r="BJ1237" s="2"/>
      <c r="BK1237" s="2"/>
      <c r="BL1237" s="2"/>
      <c r="BM1237" s="2"/>
      <c r="BN1237" s="2"/>
      <c r="BO1237" s="2"/>
      <c r="BP1237" s="2"/>
      <c r="BQ1237" s="2"/>
      <c r="BR1237" s="2"/>
      <c r="BS1237" s="2"/>
      <c r="BT1237" s="2"/>
      <c r="BU1237" s="2"/>
      <c r="BV1237" s="2"/>
      <c r="BW1237" s="2"/>
      <c r="BX1237" s="2"/>
      <c r="BY1237" s="2"/>
      <c r="BZ1237" s="2"/>
      <c r="CA1237" s="2"/>
      <c r="CB1237" s="2"/>
      <c r="CC1237" s="2"/>
      <c r="CD1237" s="2"/>
      <c r="CE1237" s="2"/>
      <c r="CF1237" s="2"/>
      <c r="CG1237" s="2"/>
      <c r="CH1237" s="2"/>
      <c r="CI1237" s="2"/>
      <c r="CJ1237" s="2"/>
      <c r="CK1237" s="2"/>
      <c r="CL1237" s="2"/>
      <c r="CM1237" s="2"/>
      <c r="CN1237" s="2"/>
      <c r="CO1237" s="2"/>
      <c r="CP1237" s="2"/>
      <c r="CQ1237" s="2"/>
      <c r="CR1237" s="2"/>
      <c r="CS1237" s="2"/>
      <c r="CT1237" s="2"/>
      <c r="CU1237" s="2"/>
      <c r="CV1237" s="2"/>
      <c r="CW1237" s="2"/>
      <c r="CX1237" s="2"/>
      <c r="CY1237" s="2"/>
      <c r="CZ1237" s="2"/>
      <c r="DA1237" s="2"/>
      <c r="DB1237" s="2"/>
      <c r="DC1237" s="2"/>
      <c r="DD1237" s="2"/>
      <c r="DE1237" s="2"/>
      <c r="DF1237" s="2"/>
      <c r="DG1237" s="2"/>
      <c r="DH1237" s="2"/>
      <c r="DI1237" s="2"/>
      <c r="DJ1237" s="2"/>
      <c r="DK1237" s="2"/>
      <c r="DL1237" s="2"/>
      <c r="DM1237" s="2"/>
      <c r="DN1237" s="2"/>
      <c r="DO1237" s="2"/>
      <c r="DP1237" s="2"/>
      <c r="DQ1237" s="2"/>
      <c r="DR1237" s="2"/>
      <c r="DS1237" s="2"/>
      <c r="DT1237" s="2"/>
      <c r="DU1237" s="2"/>
      <c r="DV1237" s="2"/>
      <c r="DW1237" s="2"/>
      <c r="DX1237" s="2"/>
      <c r="DY1237" s="2"/>
      <c r="DZ1237" s="2"/>
      <c r="EA1237" s="2"/>
      <c r="EB1237" s="2"/>
      <c r="EC1237" s="2"/>
      <c r="ED1237" s="2"/>
      <c r="EE1237" s="2"/>
      <c r="EF1237" s="2"/>
      <c r="EG1237" s="2"/>
      <c r="EH1237" s="2"/>
      <c r="EI1237" s="2"/>
      <c r="EJ1237" s="2"/>
      <c r="EK1237" s="2"/>
      <c r="EL1237" s="2"/>
      <c r="EM1237" s="2"/>
      <c r="EN1237" s="2"/>
      <c r="EO1237" s="2"/>
      <c r="EP1237" s="2"/>
      <c r="EQ1237" s="2"/>
      <c r="ER1237" s="2"/>
      <c r="ES1237" s="2"/>
      <c r="ET1237" s="2"/>
      <c r="EU1237" s="2"/>
      <c r="EV1237" s="2"/>
      <c r="EW1237" s="2"/>
      <c r="EX1237" s="2"/>
      <c r="EY1237" s="2"/>
      <c r="EZ1237" s="2"/>
      <c r="FA1237" s="2"/>
      <c r="FB1237" s="2"/>
      <c r="FC1237" s="2"/>
    </row>
  </sheetData>
  <sheetProtection formatCells="0" formatColumns="0" formatRows="0" insertColumns="0" insertRows="0" insertHyperlinks="0" deleteColumns="0" deleteRows="0" sort="0" autoFilter="0" pivotTables="0"/>
  <mergeCells count="71">
    <mergeCell ref="A100:D100"/>
    <mergeCell ref="A101:D101"/>
    <mergeCell ref="A102:D102"/>
    <mergeCell ref="A21:D21"/>
    <mergeCell ref="A22:D22"/>
    <mergeCell ref="A23:D23"/>
    <mergeCell ref="A24:D24"/>
    <mergeCell ref="A31:D31"/>
    <mergeCell ref="A32:D32"/>
    <mergeCell ref="A34:D34"/>
    <mergeCell ref="A36:D36"/>
    <mergeCell ref="A37:D37"/>
    <mergeCell ref="A40:D40"/>
    <mergeCell ref="A55:D55"/>
    <mergeCell ref="A57:D57"/>
    <mergeCell ref="A61:D61"/>
    <mergeCell ref="A62:D62"/>
    <mergeCell ref="A63:D63"/>
    <mergeCell ref="A66:D66"/>
    <mergeCell ref="A67:D67"/>
    <mergeCell ref="A64:D64"/>
    <mergeCell ref="A65:D65"/>
    <mergeCell ref="A26:D26"/>
    <mergeCell ref="A28:D28"/>
    <mergeCell ref="A30:D30"/>
    <mergeCell ref="A38:D38"/>
    <mergeCell ref="A42:D42"/>
    <mergeCell ref="A33:D33"/>
    <mergeCell ref="A68:D68"/>
    <mergeCell ref="A72:D72"/>
    <mergeCell ref="A73:D73"/>
    <mergeCell ref="A77:D77"/>
    <mergeCell ref="A75:D75"/>
    <mergeCell ref="A69:D69"/>
    <mergeCell ref="A74:D74"/>
    <mergeCell ref="A76:D76"/>
    <mergeCell ref="A91:D91"/>
    <mergeCell ref="A79:D79"/>
    <mergeCell ref="A82:D82"/>
    <mergeCell ref="A85:D85"/>
    <mergeCell ref="A88:D88"/>
    <mergeCell ref="A89:D89"/>
    <mergeCell ref="A80:D80"/>
    <mergeCell ref="A84:D84"/>
    <mergeCell ref="A86:D86"/>
    <mergeCell ref="A87:D87"/>
    <mergeCell ref="A81:D81"/>
    <mergeCell ref="A59:D59"/>
    <mergeCell ref="A39:D39"/>
    <mergeCell ref="A35:D35"/>
    <mergeCell ref="A29:D29"/>
    <mergeCell ref="A46:D46"/>
    <mergeCell ref="A50:D50"/>
    <mergeCell ref="A54:D54"/>
    <mergeCell ref="A56:D56"/>
    <mergeCell ref="A60:D60"/>
    <mergeCell ref="A1:D1"/>
    <mergeCell ref="A95:D95"/>
    <mergeCell ref="A96:D96"/>
    <mergeCell ref="B4:D4"/>
    <mergeCell ref="A20:D20"/>
    <mergeCell ref="A94:D94"/>
    <mergeCell ref="A8:D8"/>
    <mergeCell ref="B9:D9"/>
    <mergeCell ref="A18:D18"/>
    <mergeCell ref="A11:B12"/>
    <mergeCell ref="C11:D12"/>
    <mergeCell ref="A13:B14"/>
    <mergeCell ref="C13:D14"/>
    <mergeCell ref="A25:D25"/>
    <mergeCell ref="A58:D58"/>
  </mergeCells>
  <conditionalFormatting sqref="C3">
    <cfRule type="expression" dxfId="464" priority="2">
      <formula>$B2="Licence"</formula>
    </cfRule>
  </conditionalFormatting>
  <conditionalFormatting sqref="C5">
    <cfRule type="expression" dxfId="463"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102:D102" r:id="rId1" display="Arrêté du 22 janvier 2014 fixant le cadre national des formations conduisant à la délivrance des diplômes nationaux de licence, de licence professionnelle et de master" xr:uid="{44EE0DDB-7E9F-4AB0-B9EF-B16E9AF63E21}"/>
    <hyperlink ref="A101:D101" r:id="rId2" display="Arrêté du 30 juillet 2018 relatif au diplôme national de licence" xr:uid="{C5DFD5D7-5631-402B-B1BA-B654B05B069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B21" zoomScale="50" zoomScaleNormal="50" workbookViewId="0">
      <selection activeCell="O25" sqref="O25"/>
    </sheetView>
  </sheetViews>
  <sheetFormatPr baseColWidth="10" defaultColWidth="11.453125" defaultRowHeight="14.5"/>
  <cols>
    <col min="1" max="1" width="18.54296875" style="16" customWidth="1"/>
    <col min="2" max="2" width="53.5429687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5.179687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180"/>
      <c r="B1" s="180"/>
      <c r="C1" s="180"/>
      <c r="D1" s="180"/>
      <c r="E1" s="180"/>
      <c r="F1" s="180"/>
      <c r="G1" s="180"/>
      <c r="H1" s="180"/>
      <c r="I1" s="180"/>
      <c r="J1" s="180"/>
    </row>
    <row r="2" spans="1:10">
      <c r="A2" s="180"/>
      <c r="B2" s="180"/>
      <c r="C2" s="180"/>
      <c r="D2" s="180"/>
      <c r="E2" s="180"/>
      <c r="F2" s="180"/>
      <c r="G2" s="180"/>
      <c r="H2" s="180"/>
      <c r="I2" s="180"/>
      <c r="J2" s="180"/>
    </row>
    <row r="3" spans="1:10">
      <c r="A3" s="180"/>
      <c r="B3" s="180"/>
      <c r="C3" s="180"/>
      <c r="D3" s="180"/>
      <c r="E3" s="180"/>
      <c r="F3" s="180"/>
      <c r="G3" s="180"/>
      <c r="H3" s="180"/>
      <c r="I3" s="180"/>
      <c r="J3" s="180"/>
    </row>
    <row r="4" spans="1:10">
      <c r="A4" s="180"/>
      <c r="B4" s="180"/>
      <c r="C4" s="180"/>
      <c r="D4" s="180"/>
      <c r="E4" s="180"/>
      <c r="F4" s="180"/>
      <c r="G4" s="180"/>
      <c r="H4" s="180"/>
      <c r="I4" s="180"/>
      <c r="J4" s="180"/>
    </row>
    <row r="5" spans="1:10">
      <c r="A5" s="180"/>
      <c r="B5" s="180"/>
      <c r="C5" s="180"/>
      <c r="D5" s="180"/>
      <c r="E5" s="180"/>
      <c r="F5" s="180"/>
      <c r="G5" s="180"/>
      <c r="H5" s="180"/>
      <c r="I5" s="180"/>
      <c r="J5" s="180"/>
    </row>
    <row r="6" spans="1:10">
      <c r="A6" s="180"/>
      <c r="B6" s="180"/>
      <c r="C6" s="180"/>
      <c r="D6" s="180"/>
      <c r="E6" s="180"/>
      <c r="F6" s="180"/>
      <c r="G6" s="180"/>
      <c r="H6" s="180"/>
      <c r="I6" s="180"/>
      <c r="J6" s="180"/>
    </row>
    <row r="7" spans="1:10" ht="18" customHeight="1">
      <c r="A7" s="182" t="s">
        <v>275</v>
      </c>
      <c r="B7" s="176" t="str">
        <f>'Fiche Générale'!B3</f>
        <v>Portail_SV</v>
      </c>
      <c r="C7" s="182" t="s">
        <v>276</v>
      </c>
      <c r="D7" s="182"/>
      <c r="E7" s="190" t="str">
        <f>'Fiche Générale'!B4</f>
        <v>Sciences de la vie</v>
      </c>
      <c r="F7" s="176"/>
      <c r="G7" s="182" t="s">
        <v>277</v>
      </c>
      <c r="H7" s="179" t="str">
        <f>'Fiche Générale'!B5</f>
        <v>SLVBM3</v>
      </c>
      <c r="I7" s="179"/>
      <c r="J7" s="179"/>
    </row>
    <row r="8" spans="1:10" ht="18" customHeight="1">
      <c r="A8" s="182"/>
      <c r="B8" s="177"/>
      <c r="C8" s="182"/>
      <c r="D8" s="182"/>
      <c r="E8" s="191"/>
      <c r="F8" s="177"/>
      <c r="G8" s="182"/>
      <c r="H8" s="179"/>
      <c r="I8" s="179"/>
      <c r="J8" s="179"/>
    </row>
    <row r="9" spans="1:10" ht="18" customHeight="1">
      <c r="A9" s="182"/>
      <c r="B9" s="177"/>
      <c r="C9" s="182"/>
      <c r="D9" s="182"/>
      <c r="E9" s="192"/>
      <c r="F9" s="178"/>
      <c r="G9" s="182"/>
      <c r="H9" s="179"/>
      <c r="I9" s="179"/>
      <c r="J9" s="179"/>
    </row>
    <row r="10" spans="1:10" ht="18" customHeight="1">
      <c r="A10" s="182"/>
      <c r="B10" s="177"/>
      <c r="C10" s="189" t="s">
        <v>278</v>
      </c>
      <c r="D10" s="189"/>
      <c r="E10" s="193" t="str">
        <f>'Fiche Générale'!B9</f>
        <v>Biologie Moléculaire et Génétique (BMG)</v>
      </c>
      <c r="F10" s="194"/>
      <c r="G10" s="194"/>
      <c r="H10" s="194"/>
      <c r="I10" s="194"/>
      <c r="J10" s="195"/>
    </row>
    <row r="11" spans="1:10" ht="18" customHeight="1">
      <c r="A11" s="182"/>
      <c r="B11" s="178"/>
      <c r="C11" s="189"/>
      <c r="D11" s="189"/>
      <c r="E11" s="196"/>
      <c r="F11" s="197"/>
      <c r="G11" s="197"/>
      <c r="H11" s="197"/>
      <c r="I11" s="197"/>
      <c r="J11" s="198"/>
    </row>
    <row r="13" spans="1:10">
      <c r="A13" s="181" t="s">
        <v>279</v>
      </c>
      <c r="B13" s="183" t="s">
        <v>280</v>
      </c>
      <c r="C13" s="181" t="s">
        <v>281</v>
      </c>
      <c r="D13" s="181"/>
      <c r="E13" s="181"/>
      <c r="F13" s="181"/>
      <c r="G13" s="181" t="s">
        <v>201</v>
      </c>
      <c r="H13" s="133">
        <f>Calcul!A7</f>
        <v>347</v>
      </c>
      <c r="I13" s="133"/>
    </row>
    <row r="14" spans="1:10">
      <c r="A14" s="181"/>
      <c r="B14" s="184"/>
      <c r="C14" s="181"/>
      <c r="D14" s="181"/>
      <c r="E14" s="181"/>
      <c r="F14" s="181"/>
      <c r="G14" s="181"/>
      <c r="H14" s="133"/>
      <c r="I14" s="133"/>
    </row>
    <row r="15" spans="1:10">
      <c r="A15" s="181" t="s">
        <v>282</v>
      </c>
      <c r="B15" s="183" t="s">
        <v>185</v>
      </c>
      <c r="C15" s="185" t="s">
        <v>283</v>
      </c>
      <c r="D15" s="186"/>
      <c r="E15" s="181"/>
      <c r="F15" s="181"/>
      <c r="G15" s="181" t="s">
        <v>202</v>
      </c>
      <c r="H15" s="133">
        <f>Calcul!A20</f>
        <v>347</v>
      </c>
      <c r="I15" s="133"/>
    </row>
    <row r="16" spans="1:10">
      <c r="A16" s="181"/>
      <c r="B16" s="184"/>
      <c r="C16" s="187"/>
      <c r="D16" s="188"/>
      <c r="E16" s="181"/>
      <c r="F16" s="181"/>
      <c r="G16" s="181"/>
      <c r="H16" s="133"/>
      <c r="I16" s="133"/>
    </row>
    <row r="17" spans="1:15">
      <c r="I17" s="17"/>
      <c r="J17" s="17"/>
      <c r="K17" s="17"/>
      <c r="L17" s="17"/>
      <c r="M17" s="17"/>
      <c r="N17" s="17"/>
    </row>
    <row r="18" spans="1:15" ht="49.15" customHeight="1">
      <c r="A18" s="3" t="s">
        <v>284</v>
      </c>
      <c r="B18" s="3" t="s">
        <v>285</v>
      </c>
      <c r="C18" s="3" t="s">
        <v>3</v>
      </c>
      <c r="D18" s="3" t="s">
        <v>286</v>
      </c>
      <c r="E18" s="3" t="s">
        <v>6</v>
      </c>
      <c r="F18" s="3" t="s">
        <v>5</v>
      </c>
      <c r="G18" s="3" t="s">
        <v>287</v>
      </c>
      <c r="H18" s="3" t="s">
        <v>116</v>
      </c>
      <c r="I18" s="3" t="s">
        <v>184</v>
      </c>
      <c r="J18" s="3" t="s">
        <v>187</v>
      </c>
      <c r="K18" s="3" t="s">
        <v>188</v>
      </c>
      <c r="L18" s="3" t="s">
        <v>288</v>
      </c>
      <c r="M18" s="3" t="s">
        <v>4</v>
      </c>
      <c r="N18" s="3" t="s">
        <v>289</v>
      </c>
      <c r="O18" s="4" t="s">
        <v>290</v>
      </c>
    </row>
    <row r="19" spans="1:15" ht="43.15" customHeight="1">
      <c r="A19" s="49">
        <v>0</v>
      </c>
      <c r="B19" s="50" t="s">
        <v>291</v>
      </c>
      <c r="C19" s="52" t="s">
        <v>13</v>
      </c>
      <c r="D19" s="52">
        <v>6</v>
      </c>
      <c r="E19" s="66"/>
      <c r="F19" s="66"/>
      <c r="G19" s="66"/>
      <c r="H19" s="67"/>
      <c r="I19" s="67"/>
      <c r="J19" s="67"/>
      <c r="K19" s="67"/>
      <c r="L19" s="67"/>
      <c r="M19" s="67"/>
      <c r="N19" s="66"/>
      <c r="O19" s="5"/>
    </row>
    <row r="20" spans="1:15" ht="43.15" customHeight="1">
      <c r="A20" s="49" t="s">
        <v>292</v>
      </c>
      <c r="B20" s="50" t="s">
        <v>293</v>
      </c>
      <c r="C20" s="52" t="s">
        <v>23</v>
      </c>
      <c r="D20" s="67"/>
      <c r="E20" s="66"/>
      <c r="F20" s="66"/>
      <c r="G20" s="66"/>
      <c r="H20" s="67"/>
      <c r="I20" s="67"/>
      <c r="J20" s="67"/>
      <c r="K20" s="67"/>
      <c r="L20" s="67"/>
      <c r="M20" s="67"/>
      <c r="N20" s="66"/>
      <c r="O20" s="5"/>
    </row>
    <row r="21" spans="1:15" ht="43.15" customHeight="1">
      <c r="A21" s="49" t="s">
        <v>294</v>
      </c>
      <c r="B21" s="50" t="s">
        <v>295</v>
      </c>
      <c r="C21" s="52" t="s">
        <v>23</v>
      </c>
      <c r="D21" s="67"/>
      <c r="E21" s="66"/>
      <c r="F21" s="66"/>
      <c r="G21" s="66"/>
      <c r="H21" s="67"/>
      <c r="I21" s="67"/>
      <c r="J21" s="67"/>
      <c r="K21" s="67"/>
      <c r="L21" s="67"/>
      <c r="M21" s="67"/>
      <c r="N21" s="66"/>
      <c r="O21" s="5"/>
    </row>
    <row r="22" spans="1:15" ht="43.15" customHeight="1">
      <c r="A22" s="49" t="s">
        <v>296</v>
      </c>
      <c r="B22" s="51" t="s">
        <v>297</v>
      </c>
      <c r="C22" s="52" t="s">
        <v>23</v>
      </c>
      <c r="D22" s="67"/>
      <c r="E22" s="66"/>
      <c r="F22" s="66"/>
      <c r="G22" s="66"/>
      <c r="H22" s="67"/>
      <c r="I22" s="67"/>
      <c r="J22" s="67"/>
      <c r="K22" s="67"/>
      <c r="L22" s="67"/>
      <c r="M22" s="67"/>
      <c r="N22" s="66"/>
      <c r="O22" s="5"/>
    </row>
    <row r="23" spans="1:15" ht="43.15" customHeight="1">
      <c r="A23" s="61">
        <v>1</v>
      </c>
      <c r="B23" s="71" t="s">
        <v>298</v>
      </c>
      <c r="C23" s="63" t="s">
        <v>13</v>
      </c>
      <c r="D23" s="63">
        <v>6</v>
      </c>
      <c r="E23" s="55"/>
      <c r="F23" s="55"/>
      <c r="G23" s="63"/>
      <c r="H23" s="63"/>
      <c r="I23" s="63"/>
      <c r="J23" s="63"/>
      <c r="K23" s="63"/>
      <c r="L23" s="63"/>
      <c r="M23" s="63"/>
      <c r="N23" s="55"/>
      <c r="O23" s="55"/>
    </row>
    <row r="24" spans="1:15" ht="43.15" customHeight="1">
      <c r="A24" s="61" t="s">
        <v>299</v>
      </c>
      <c r="B24" s="62" t="s">
        <v>300</v>
      </c>
      <c r="C24" s="63" t="s">
        <v>23</v>
      </c>
      <c r="D24" s="63"/>
      <c r="E24" s="55"/>
      <c r="F24" s="55"/>
      <c r="G24" s="63"/>
      <c r="H24" s="63" t="s">
        <v>167</v>
      </c>
      <c r="I24" s="63">
        <v>18</v>
      </c>
      <c r="J24" s="63">
        <v>18</v>
      </c>
      <c r="K24" s="63"/>
      <c r="L24" s="63"/>
      <c r="M24" s="63" t="s">
        <v>14</v>
      </c>
      <c r="N24" s="55"/>
      <c r="O24" s="55"/>
    </row>
    <row r="25" spans="1:15" ht="43.15" customHeight="1">
      <c r="A25" s="61" t="s">
        <v>301</v>
      </c>
      <c r="B25" s="62" t="s">
        <v>302</v>
      </c>
      <c r="C25" s="63" t="s">
        <v>23</v>
      </c>
      <c r="D25" s="63"/>
      <c r="E25" s="55"/>
      <c r="F25" s="55"/>
      <c r="G25" s="63"/>
      <c r="H25" s="63" t="s">
        <v>167</v>
      </c>
      <c r="I25" s="63">
        <v>12</v>
      </c>
      <c r="J25" s="63"/>
      <c r="K25" s="63">
        <v>20</v>
      </c>
      <c r="L25" s="63"/>
      <c r="M25" s="63" t="s">
        <v>14</v>
      </c>
      <c r="N25" s="55"/>
      <c r="O25" s="106" t="s">
        <v>303</v>
      </c>
    </row>
    <row r="26" spans="1:15" ht="43.15" customHeight="1">
      <c r="A26" s="61" t="s">
        <v>304</v>
      </c>
      <c r="B26" s="62" t="s">
        <v>305</v>
      </c>
      <c r="C26" s="63" t="s">
        <v>23</v>
      </c>
      <c r="D26" s="63"/>
      <c r="E26" s="55"/>
      <c r="F26" s="55"/>
      <c r="G26" s="63"/>
      <c r="H26" s="63" t="s">
        <v>170</v>
      </c>
      <c r="I26" s="63"/>
      <c r="J26" s="63">
        <v>2</v>
      </c>
      <c r="K26" s="63"/>
      <c r="L26" s="63"/>
      <c r="M26" s="63" t="s">
        <v>14</v>
      </c>
      <c r="N26" s="55"/>
      <c r="O26" s="55"/>
    </row>
    <row r="27" spans="1:15" ht="43.15" customHeight="1">
      <c r="A27" s="24">
        <v>2</v>
      </c>
      <c r="B27" s="72" t="s">
        <v>306</v>
      </c>
      <c r="C27" s="7" t="s">
        <v>13</v>
      </c>
      <c r="D27" s="7">
        <v>6</v>
      </c>
      <c r="E27" s="5"/>
      <c r="F27" s="5"/>
      <c r="G27" s="7"/>
      <c r="H27" s="7"/>
      <c r="I27" s="7"/>
      <c r="J27" s="7"/>
      <c r="K27" s="7"/>
      <c r="L27" s="7"/>
      <c r="M27" s="7"/>
      <c r="N27" s="5"/>
      <c r="O27" s="55"/>
    </row>
    <row r="28" spans="1:15" ht="43.15" customHeight="1">
      <c r="A28" s="24" t="s">
        <v>307</v>
      </c>
      <c r="B28" s="6" t="s">
        <v>308</v>
      </c>
      <c r="C28" s="7" t="s">
        <v>23</v>
      </c>
      <c r="D28" s="7"/>
      <c r="E28" s="5"/>
      <c r="F28" s="5"/>
      <c r="G28" s="7"/>
      <c r="H28" s="7" t="s">
        <v>168</v>
      </c>
      <c r="I28" s="73">
        <v>18</v>
      </c>
      <c r="J28" s="7">
        <v>12</v>
      </c>
      <c r="K28" s="7"/>
      <c r="L28" s="7"/>
      <c r="M28" s="7" t="s">
        <v>14</v>
      </c>
      <c r="N28" s="5"/>
      <c r="O28" s="5"/>
    </row>
    <row r="29" spans="1:15" ht="43.15" customHeight="1">
      <c r="A29" s="24" t="s">
        <v>309</v>
      </c>
      <c r="B29" s="6" t="s">
        <v>310</v>
      </c>
      <c r="C29" s="7" t="s">
        <v>23</v>
      </c>
      <c r="D29" s="7"/>
      <c r="E29" s="5"/>
      <c r="F29" s="5"/>
      <c r="G29" s="7"/>
      <c r="H29" s="7" t="s">
        <v>167</v>
      </c>
      <c r="I29" s="7">
        <v>20</v>
      </c>
      <c r="J29" s="7">
        <v>14</v>
      </c>
      <c r="K29" s="7">
        <v>6</v>
      </c>
      <c r="L29" s="7"/>
      <c r="M29" s="7" t="s">
        <v>14</v>
      </c>
      <c r="N29" s="5"/>
      <c r="O29" s="106" t="s">
        <v>303</v>
      </c>
    </row>
    <row r="30" spans="1:15" ht="43.15" customHeight="1">
      <c r="A30" s="24">
        <v>3</v>
      </c>
      <c r="B30" s="72" t="s">
        <v>311</v>
      </c>
      <c r="C30" s="7" t="s">
        <v>13</v>
      </c>
      <c r="D30" s="7">
        <v>6</v>
      </c>
      <c r="E30" s="5"/>
      <c r="F30" s="5"/>
      <c r="G30" s="7"/>
      <c r="H30" s="7"/>
      <c r="I30" s="7"/>
      <c r="J30" s="7"/>
      <c r="K30" s="7"/>
      <c r="L30" s="7"/>
      <c r="M30" s="7"/>
      <c r="N30" s="5"/>
      <c r="O30" s="55"/>
    </row>
    <row r="31" spans="1:15" ht="43.15" customHeight="1">
      <c r="A31" s="24" t="s">
        <v>312</v>
      </c>
      <c r="B31" s="6" t="s">
        <v>313</v>
      </c>
      <c r="C31" s="7" t="s">
        <v>23</v>
      </c>
      <c r="D31" s="7"/>
      <c r="E31" s="5"/>
      <c r="F31" s="5"/>
      <c r="G31" s="7"/>
      <c r="H31" s="7" t="s">
        <v>169</v>
      </c>
      <c r="I31" s="7">
        <v>28</v>
      </c>
      <c r="J31" s="7">
        <v>12</v>
      </c>
      <c r="K31" s="7"/>
      <c r="L31" s="7"/>
      <c r="M31" s="7" t="s">
        <v>14</v>
      </c>
      <c r="N31" s="5"/>
      <c r="O31" s="55"/>
    </row>
    <row r="32" spans="1:15" ht="43.15" customHeight="1">
      <c r="A32" s="24" t="s">
        <v>314</v>
      </c>
      <c r="B32" s="6" t="s">
        <v>315</v>
      </c>
      <c r="C32" s="7" t="s">
        <v>23</v>
      </c>
      <c r="D32" s="7"/>
      <c r="E32" s="5"/>
      <c r="F32" s="5"/>
      <c r="G32" s="7"/>
      <c r="H32" s="7" t="s">
        <v>167</v>
      </c>
      <c r="I32" s="7"/>
      <c r="J32" s="7"/>
      <c r="K32" s="7">
        <v>35</v>
      </c>
      <c r="L32" s="7"/>
      <c r="M32" s="7" t="s">
        <v>14</v>
      </c>
      <c r="N32" s="5"/>
      <c r="O32" s="55" t="s">
        <v>316</v>
      </c>
    </row>
    <row r="33" spans="1:15" ht="43.15" customHeight="1">
      <c r="A33" s="24">
        <v>4</v>
      </c>
      <c r="B33" s="74" t="s">
        <v>317</v>
      </c>
      <c r="C33" s="7" t="s">
        <v>13</v>
      </c>
      <c r="D33" s="7">
        <v>6</v>
      </c>
      <c r="E33" s="5"/>
      <c r="F33" s="5"/>
      <c r="G33" s="7"/>
      <c r="H33" s="7"/>
      <c r="I33" s="7"/>
      <c r="J33" s="7"/>
      <c r="K33" s="7"/>
      <c r="L33" s="7"/>
      <c r="M33" s="7"/>
      <c r="N33" s="5"/>
      <c r="O33" s="55"/>
    </row>
    <row r="34" spans="1:15" ht="43.15" customHeight="1">
      <c r="A34" s="24" t="s">
        <v>318</v>
      </c>
      <c r="B34" s="6" t="s">
        <v>319</v>
      </c>
      <c r="C34" s="7" t="s">
        <v>23</v>
      </c>
      <c r="D34" s="7"/>
      <c r="E34" s="5"/>
      <c r="F34" s="5"/>
      <c r="G34" s="7"/>
      <c r="H34" s="7" t="s">
        <v>168</v>
      </c>
      <c r="I34" s="7">
        <v>18</v>
      </c>
      <c r="J34" s="7">
        <v>18</v>
      </c>
      <c r="K34" s="7">
        <v>12</v>
      </c>
      <c r="L34" s="7"/>
      <c r="M34" s="7" t="s">
        <v>14</v>
      </c>
      <c r="N34" s="5"/>
      <c r="O34" s="5" t="s">
        <v>320</v>
      </c>
    </row>
    <row r="35" spans="1:15" ht="43.15" customHeight="1">
      <c r="A35" s="24" t="s">
        <v>321</v>
      </c>
      <c r="B35" s="6" t="s">
        <v>322</v>
      </c>
      <c r="C35" s="7" t="s">
        <v>23</v>
      </c>
      <c r="D35" s="7"/>
      <c r="E35" s="5"/>
      <c r="F35" s="5"/>
      <c r="G35" s="7"/>
      <c r="H35" s="7" t="s">
        <v>170</v>
      </c>
      <c r="I35" s="7">
        <v>10</v>
      </c>
      <c r="J35" s="7">
        <v>12</v>
      </c>
      <c r="K35" s="7">
        <v>0</v>
      </c>
      <c r="L35" s="7"/>
      <c r="M35" s="7" t="s">
        <v>14</v>
      </c>
      <c r="N35" s="5"/>
      <c r="O35" s="5"/>
    </row>
    <row r="36" spans="1:15" ht="43.15" customHeight="1">
      <c r="A36" s="24"/>
      <c r="B36" s="6"/>
      <c r="C36" s="7"/>
      <c r="D36" s="7"/>
      <c r="E36" s="5"/>
      <c r="F36" s="5"/>
      <c r="G36" s="7"/>
      <c r="H36" s="7"/>
      <c r="I36" s="7"/>
      <c r="J36" s="7"/>
      <c r="K36" s="7"/>
      <c r="L36" s="7"/>
      <c r="M36" s="7"/>
      <c r="N36" s="5"/>
      <c r="O36" s="5"/>
    </row>
    <row r="37" spans="1:15" ht="43.15" customHeight="1">
      <c r="A37" s="24"/>
      <c r="B37" s="74" t="s">
        <v>323</v>
      </c>
      <c r="C37" s="7"/>
      <c r="D37" s="7"/>
      <c r="E37" s="5" t="s">
        <v>26</v>
      </c>
      <c r="F37" s="5"/>
      <c r="G37" s="5"/>
      <c r="H37" s="7"/>
      <c r="I37" s="7"/>
      <c r="J37" s="7"/>
      <c r="K37" s="7"/>
      <c r="L37" s="7"/>
      <c r="M37" s="7"/>
      <c r="N37" s="5"/>
      <c r="O37" s="5" t="s">
        <v>324</v>
      </c>
    </row>
    <row r="38" spans="1:15" ht="43.15" customHeight="1">
      <c r="A38" s="24"/>
      <c r="B38" s="6"/>
      <c r="C38" s="7"/>
      <c r="D38" s="7"/>
      <c r="E38" s="5"/>
      <c r="F38" s="5"/>
      <c r="G38" s="5"/>
      <c r="H38" s="7"/>
      <c r="I38" s="7"/>
      <c r="J38" s="7"/>
      <c r="K38" s="7"/>
      <c r="L38" s="7"/>
      <c r="M38" s="7"/>
      <c r="N38" s="5"/>
      <c r="O38" s="5"/>
    </row>
    <row r="39" spans="1:15" ht="43.15" customHeight="1">
      <c r="A39" s="24"/>
      <c r="B39" s="74"/>
      <c r="C39" s="7"/>
      <c r="D39" s="7"/>
      <c r="E39" s="5"/>
      <c r="F39" s="5"/>
      <c r="G39" s="5"/>
      <c r="H39" s="7"/>
      <c r="I39" s="7"/>
      <c r="J39" s="7"/>
      <c r="K39" s="7"/>
      <c r="L39" s="7"/>
      <c r="M39" s="7"/>
      <c r="N39" s="5"/>
      <c r="O39" s="5"/>
    </row>
    <row r="40" spans="1:15" ht="43.15" customHeight="1">
      <c r="A40" s="24"/>
      <c r="B40" s="6"/>
      <c r="C40" s="7"/>
      <c r="D40" s="7"/>
      <c r="E40" s="5"/>
      <c r="F40" s="5"/>
      <c r="G40" s="5"/>
      <c r="H40" s="7"/>
      <c r="I40" s="7"/>
      <c r="J40" s="7"/>
      <c r="K40" s="7"/>
      <c r="L40" s="7"/>
      <c r="M40" s="7"/>
      <c r="N40" s="5"/>
      <c r="O40" s="5"/>
    </row>
    <row r="41" spans="1:15" ht="43.15" customHeight="1">
      <c r="A41" s="24"/>
      <c r="B41" s="6"/>
      <c r="C41" s="7"/>
      <c r="D41" s="7"/>
      <c r="E41" s="5"/>
      <c r="F41" s="5"/>
      <c r="G41" s="5"/>
      <c r="H41" s="7"/>
      <c r="I41" s="7"/>
      <c r="J41" s="7"/>
      <c r="K41" s="7"/>
      <c r="L41" s="7"/>
      <c r="M41" s="7"/>
      <c r="N41" s="5"/>
      <c r="O41" s="5"/>
    </row>
    <row r="42" spans="1:15" ht="43.15" customHeight="1">
      <c r="A42" s="24"/>
      <c r="B42" s="6"/>
      <c r="C42" s="7"/>
      <c r="D42" s="7"/>
      <c r="E42" s="5"/>
      <c r="F42" s="5"/>
      <c r="G42" s="5"/>
      <c r="H42" s="7"/>
      <c r="I42" s="7"/>
      <c r="J42" s="7"/>
      <c r="K42" s="7"/>
      <c r="L42" s="7"/>
      <c r="M42" s="7"/>
      <c r="N42" s="5"/>
      <c r="O42" s="5"/>
    </row>
    <row r="43" spans="1:15" ht="43.15" customHeight="1">
      <c r="A43" s="25"/>
      <c r="B43" s="28"/>
      <c r="C43" s="7"/>
      <c r="D43" s="11"/>
      <c r="E43" s="8"/>
      <c r="F43" s="8"/>
      <c r="G43" s="8"/>
      <c r="H43" s="11"/>
      <c r="I43" s="7"/>
      <c r="J43" s="7"/>
      <c r="K43" s="7"/>
      <c r="L43" s="7"/>
      <c r="M43" s="7"/>
      <c r="N43" s="8"/>
      <c r="O43" s="8"/>
    </row>
    <row r="44" spans="1:15" ht="43.15" customHeight="1">
      <c r="A44" s="25"/>
      <c r="B44" s="28"/>
      <c r="C44" s="7"/>
      <c r="D44" s="11"/>
      <c r="E44" s="8"/>
      <c r="F44" s="8"/>
      <c r="G44" s="8"/>
      <c r="H44" s="11"/>
      <c r="I44" s="7"/>
      <c r="J44" s="7"/>
      <c r="K44" s="7"/>
      <c r="L44" s="7"/>
      <c r="M44" s="7"/>
      <c r="N44" s="8"/>
      <c r="O44" s="8"/>
    </row>
    <row r="45" spans="1:15" ht="43.15" customHeight="1">
      <c r="A45" s="25"/>
      <c r="B45" s="28"/>
      <c r="C45" s="7"/>
      <c r="D45" s="11"/>
      <c r="E45" s="8"/>
      <c r="F45" s="8"/>
      <c r="G45" s="8"/>
      <c r="H45" s="11"/>
      <c r="I45" s="7"/>
      <c r="J45" s="7"/>
      <c r="K45" s="7"/>
      <c r="L45" s="7"/>
      <c r="M45" s="7"/>
      <c r="N45" s="8"/>
      <c r="O45" s="8"/>
    </row>
    <row r="46" spans="1:15" ht="43.15" customHeight="1">
      <c r="A46" s="25"/>
      <c r="B46" s="28"/>
      <c r="C46" s="7"/>
      <c r="D46" s="11"/>
      <c r="E46" s="8"/>
      <c r="F46" s="8"/>
      <c r="G46" s="8"/>
      <c r="H46" s="11"/>
      <c r="I46" s="7"/>
      <c r="J46" s="7"/>
      <c r="K46" s="7"/>
      <c r="L46" s="7"/>
      <c r="M46" s="7"/>
      <c r="N46" s="8"/>
      <c r="O46" s="8"/>
    </row>
    <row r="47" spans="1:15" ht="43.15" customHeight="1">
      <c r="A47" s="25"/>
      <c r="B47" s="28"/>
      <c r="C47" s="7"/>
      <c r="D47" s="11"/>
      <c r="E47" s="8"/>
      <c r="F47" s="8"/>
      <c r="G47" s="8"/>
      <c r="H47" s="11"/>
      <c r="I47" s="7"/>
      <c r="J47" s="7"/>
      <c r="K47" s="7"/>
      <c r="L47" s="7"/>
      <c r="M47" s="7"/>
      <c r="N47" s="8"/>
      <c r="O47" s="8"/>
    </row>
    <row r="48" spans="1:15" ht="43.15" customHeight="1">
      <c r="A48" s="25"/>
      <c r="B48" s="28"/>
      <c r="C48" s="7"/>
      <c r="D48" s="11"/>
      <c r="E48" s="8"/>
      <c r="F48" s="8"/>
      <c r="G48" s="8"/>
      <c r="H48" s="11"/>
      <c r="I48" s="14"/>
      <c r="J48" s="14"/>
      <c r="K48" s="7"/>
      <c r="L48" s="7"/>
      <c r="M48" s="7"/>
      <c r="N48" s="8"/>
      <c r="O48" s="8"/>
    </row>
    <row r="49" spans="1:15" ht="43.15" customHeight="1">
      <c r="A49" s="25"/>
      <c r="B49" s="28"/>
      <c r="C49" s="7"/>
      <c r="D49" s="11"/>
      <c r="E49" s="8"/>
      <c r="F49" s="8"/>
      <c r="G49" s="8"/>
      <c r="H49" s="11"/>
      <c r="I49" s="7"/>
      <c r="J49" s="7"/>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6"/>
      <c r="B51" s="29"/>
      <c r="C51" s="13"/>
      <c r="D51" s="12"/>
      <c r="E51" s="9"/>
      <c r="F51" s="9"/>
      <c r="G51" s="9"/>
      <c r="H51" s="12"/>
      <c r="I51" s="13"/>
      <c r="J51" s="13"/>
      <c r="K51" s="13"/>
      <c r="L51" s="13"/>
      <c r="M51" s="13"/>
      <c r="N51" s="9"/>
      <c r="O51" s="9"/>
    </row>
    <row r="52" spans="1:15" ht="43.15" customHeight="1">
      <c r="A52" s="25"/>
      <c r="B52" s="28"/>
      <c r="C52" s="7"/>
      <c r="D52" s="11"/>
      <c r="E52" s="8"/>
      <c r="F52" s="8"/>
      <c r="G52" s="8"/>
      <c r="H52" s="11"/>
      <c r="I52" s="7"/>
      <c r="J52" s="7"/>
      <c r="K52" s="7"/>
      <c r="L52" s="7"/>
      <c r="M52" s="7"/>
      <c r="N52" s="8"/>
      <c r="O52" s="8"/>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8"/>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7"/>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sheetData>
  <sheetProtection algorithmName="SHA-512" hashValue="IbHrPQ2CioHRBOjwBk1GNXtfharGp77u4l2kRHKIVNxrBVGh3dtsy+AoBX+L8pirPfggVcsVdnFSqsfoMSNdfQ==" saltValue="WnD4gjBpPTbV/kKpaFZEBg==" spinCount="100000" sheet="1"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A999">
    <cfRule type="expression" dxfId="462" priority="1">
      <formula>$C1="Option"</formula>
    </cfRule>
  </conditionalFormatting>
  <conditionalFormatting sqref="A1:O9 A10:E10 K10:O11 A11:D11 A12:O12 A13:H13 J13:O16 A14:F14 A15:G15 A16:F16">
    <cfRule type="expression" dxfId="461" priority="46">
      <formula>$F1="Modification"</formula>
    </cfRule>
    <cfRule type="expression" dxfId="460" priority="47">
      <formula>$F1="Création"</formula>
    </cfRule>
  </conditionalFormatting>
  <conditionalFormatting sqref="A1:O9 K10:O11 A12:O12 J13:O16 A10:E10 A11:D11 A13:H13 A14:F14 A15:G15 A16:F16">
    <cfRule type="expression" dxfId="459" priority="45">
      <formula>$F1="Fermeture"</formula>
    </cfRule>
  </conditionalFormatting>
  <conditionalFormatting sqref="A17:O999">
    <cfRule type="expression" dxfId="458" priority="4">
      <formula>$F17="Fermeture"</formula>
    </cfRule>
    <cfRule type="expression" dxfId="457" priority="5">
      <formula>$F17="Modification"</formula>
    </cfRule>
    <cfRule type="expression" dxfId="456" priority="6">
      <formula>$F17="Création"</formula>
    </cfRule>
  </conditionalFormatting>
  <conditionalFormatting sqref="D1:E999 G1:N999">
    <cfRule type="expression" dxfId="455" priority="2">
      <formula>$C1="Option"</formula>
    </cfRule>
  </conditionalFormatting>
  <conditionalFormatting sqref="N1:N999">
    <cfRule type="expression" dxfId="454" priority="3">
      <formula>$M1="Porteuse"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"UE, ECUE, BLOC, OPTION, Parcours Pédagogique"</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V300"/>
  <sheetViews>
    <sheetView tabSelected="1" topLeftCell="A11" zoomScale="45" zoomScaleNormal="45" workbookViewId="0">
      <selection activeCell="V34" sqref="V34"/>
    </sheetView>
  </sheetViews>
  <sheetFormatPr baseColWidth="10" defaultColWidth="11.453125" defaultRowHeight="14.5"/>
  <cols>
    <col min="1" max="1" width="49.1796875" style="16" customWidth="1"/>
    <col min="2" max="2" width="50.7265625" style="16" customWidth="1"/>
    <col min="3" max="3" width="15.54296875" style="20" customWidth="1"/>
    <col min="4" max="4" width="20.81640625" style="16" customWidth="1"/>
    <col min="5" max="6" width="15.54296875" style="16" customWidth="1"/>
    <col min="7" max="7" width="22.7265625" style="16" customWidth="1"/>
    <col min="8" max="8" width="27.1796875" style="16" customWidth="1"/>
    <col min="9" max="9" width="35.26953125" style="16" customWidth="1"/>
    <col min="10" max="10" width="25.816406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54296875" style="16" customWidth="1"/>
    <col min="20" max="20" width="17.26953125" style="16" customWidth="1"/>
    <col min="21" max="21" width="44" style="16" customWidth="1"/>
    <col min="22" max="22" width="49.54296875" style="16" customWidth="1"/>
  </cols>
  <sheetData>
    <row r="1" spans="1:21">
      <c r="A1" s="180"/>
      <c r="B1" s="180"/>
      <c r="C1" s="180"/>
      <c r="D1" s="180"/>
      <c r="E1" s="180"/>
      <c r="F1" s="180"/>
      <c r="G1" s="180"/>
      <c r="H1" s="180"/>
      <c r="I1" s="180"/>
      <c r="J1" s="37"/>
    </row>
    <row r="2" spans="1:21">
      <c r="A2" s="180"/>
      <c r="B2" s="180"/>
      <c r="C2" s="180"/>
      <c r="D2" s="180"/>
      <c r="E2" s="180"/>
      <c r="F2" s="180"/>
      <c r="G2" s="180"/>
      <c r="H2" s="180"/>
      <c r="I2" s="180"/>
      <c r="J2" s="37"/>
    </row>
    <row r="3" spans="1:21">
      <c r="A3" s="180"/>
      <c r="B3" s="180"/>
      <c r="C3" s="180"/>
      <c r="D3" s="180"/>
      <c r="E3" s="180"/>
      <c r="F3" s="180"/>
      <c r="G3" s="180"/>
      <c r="H3" s="180"/>
      <c r="I3" s="180"/>
      <c r="J3" s="37"/>
    </row>
    <row r="4" spans="1:21">
      <c r="A4" s="180"/>
      <c r="B4" s="180"/>
      <c r="C4" s="180"/>
      <c r="D4" s="180"/>
      <c r="E4" s="180"/>
      <c r="F4" s="180"/>
      <c r="G4" s="180"/>
      <c r="H4" s="180"/>
      <c r="I4" s="180"/>
      <c r="J4" s="37"/>
    </row>
    <row r="5" spans="1:21">
      <c r="A5" s="180"/>
      <c r="B5" s="180"/>
      <c r="C5" s="180"/>
      <c r="D5" s="180"/>
      <c r="E5" s="180"/>
      <c r="F5" s="180"/>
      <c r="G5" s="180"/>
      <c r="H5" s="180"/>
      <c r="I5" s="180"/>
      <c r="J5" s="37"/>
    </row>
    <row r="6" spans="1:21">
      <c r="A6" s="180"/>
      <c r="B6" s="180"/>
      <c r="C6" s="180"/>
      <c r="D6" s="180"/>
      <c r="E6" s="180"/>
      <c r="F6" s="180"/>
      <c r="G6" s="180"/>
      <c r="H6" s="180"/>
      <c r="I6" s="180"/>
      <c r="J6" s="37"/>
    </row>
    <row r="7" spans="1:21" ht="14.5" customHeight="1">
      <c r="A7" s="215" t="s">
        <v>275</v>
      </c>
      <c r="B7" s="179" t="str">
        <f>'Fiche Générale'!B3</f>
        <v>Portail_SV</v>
      </c>
      <c r="C7" s="182" t="s">
        <v>325</v>
      </c>
      <c r="D7" s="182"/>
      <c r="E7" s="218" t="str">
        <f>'Fiche Générale'!B4</f>
        <v>Sciences de la vie</v>
      </c>
      <c r="F7" s="219"/>
      <c r="G7" s="182" t="s">
        <v>326</v>
      </c>
      <c r="H7" s="179" t="str">
        <f>'Fiche Générale'!B5</f>
        <v>SLVBM3</v>
      </c>
      <c r="I7" s="179"/>
      <c r="J7" s="38"/>
      <c r="K7" s="21"/>
    </row>
    <row r="8" spans="1:21" ht="14.5" customHeight="1">
      <c r="A8" s="216"/>
      <c r="B8" s="179"/>
      <c r="C8" s="182"/>
      <c r="D8" s="182"/>
      <c r="E8" s="218"/>
      <c r="F8" s="219"/>
      <c r="G8" s="182"/>
      <c r="H8" s="179"/>
      <c r="I8" s="179"/>
      <c r="J8" s="38"/>
      <c r="K8" s="21"/>
    </row>
    <row r="9" spans="1:21" ht="14.5" customHeight="1">
      <c r="A9" s="216"/>
      <c r="B9" s="179"/>
      <c r="C9" s="182"/>
      <c r="D9" s="182"/>
      <c r="E9" s="218"/>
      <c r="F9" s="219"/>
      <c r="G9" s="182"/>
      <c r="H9" s="179"/>
      <c r="I9" s="179"/>
      <c r="J9" s="38"/>
      <c r="K9" s="21"/>
    </row>
    <row r="10" spans="1:21" ht="14.5" customHeight="1">
      <c r="A10" s="216"/>
      <c r="B10" s="179"/>
      <c r="C10" s="189" t="s">
        <v>278</v>
      </c>
      <c r="D10" s="189"/>
      <c r="E10" s="193" t="str">
        <f>'Fiche Générale'!B9</f>
        <v>Biologie Moléculaire et Génétique (BMG)</v>
      </c>
      <c r="F10" s="194"/>
      <c r="G10" s="194"/>
      <c r="H10" s="194"/>
      <c r="I10" s="195"/>
      <c r="J10" s="39"/>
      <c r="K10" s="21"/>
    </row>
    <row r="11" spans="1:21" ht="14.5" customHeight="1">
      <c r="A11" s="217"/>
      <c r="B11" s="179"/>
      <c r="C11" s="189"/>
      <c r="D11" s="189"/>
      <c r="E11" s="196"/>
      <c r="F11" s="197"/>
      <c r="G11" s="197"/>
      <c r="H11" s="197"/>
      <c r="I11" s="198"/>
      <c r="J11" s="39"/>
      <c r="K11" s="21"/>
    </row>
    <row r="12" spans="1:21">
      <c r="C12" s="16"/>
      <c r="I12" s="35"/>
      <c r="J12" s="35"/>
      <c r="M12" s="185" t="s">
        <v>327</v>
      </c>
      <c r="N12" s="186"/>
      <c r="O12" s="186"/>
      <c r="P12" s="186"/>
      <c r="Q12" s="199"/>
      <c r="R12" s="185" t="s">
        <v>328</v>
      </c>
      <c r="S12" s="186"/>
      <c r="T12" s="186"/>
      <c r="U12" s="199"/>
    </row>
    <row r="13" spans="1:21">
      <c r="A13" s="203" t="s">
        <v>279</v>
      </c>
      <c r="B13" s="205" t="str">
        <f>'S5 Maquette'!B13:B14</f>
        <v>3 ème Année de Licence</v>
      </c>
      <c r="C13" s="205"/>
      <c r="D13" s="203" t="s">
        <v>329</v>
      </c>
      <c r="E13" s="205">
        <f>'S5 Maquette'!E13:F14</f>
        <v>0</v>
      </c>
      <c r="F13" s="205"/>
      <c r="G13" s="205"/>
      <c r="I13" s="35"/>
      <c r="J13" s="35"/>
      <c r="M13" s="187"/>
      <c r="N13" s="188"/>
      <c r="O13" s="188"/>
      <c r="P13" s="188"/>
      <c r="Q13" s="200"/>
      <c r="R13" s="187"/>
      <c r="S13" s="188"/>
      <c r="T13" s="188"/>
      <c r="U13" s="200"/>
    </row>
    <row r="14" spans="1:21">
      <c r="A14" s="204"/>
      <c r="B14" s="205"/>
      <c r="C14" s="205"/>
      <c r="D14" s="204"/>
      <c r="E14" s="205"/>
      <c r="F14" s="205"/>
      <c r="G14" s="205"/>
      <c r="I14" s="35"/>
      <c r="J14" s="35"/>
      <c r="M14" s="181" t="s">
        <v>330</v>
      </c>
      <c r="N14" s="185" t="s">
        <v>331</v>
      </c>
      <c r="O14" s="199"/>
      <c r="P14" s="185" t="s">
        <v>332</v>
      </c>
      <c r="Q14" s="199"/>
      <c r="R14" s="180"/>
      <c r="S14" s="206"/>
      <c r="T14" s="209"/>
      <c r="U14" s="203"/>
    </row>
    <row r="15" spans="1:21">
      <c r="A15" s="203" t="s">
        <v>333</v>
      </c>
      <c r="B15" s="211" t="str">
        <f>'S5 Maquette'!B15:B16</f>
        <v>Semestre 5</v>
      </c>
      <c r="C15" s="212"/>
      <c r="D15" s="203" t="s">
        <v>334</v>
      </c>
      <c r="E15" s="205">
        <f>'S5 Maquette'!E15:F16</f>
        <v>0</v>
      </c>
      <c r="F15" s="205"/>
      <c r="G15" s="205"/>
      <c r="I15" s="35"/>
      <c r="J15" s="35"/>
      <c r="M15" s="181"/>
      <c r="N15" s="201"/>
      <c r="O15" s="202"/>
      <c r="P15" s="201"/>
      <c r="Q15" s="202"/>
      <c r="R15" s="180"/>
      <c r="S15" s="207"/>
      <c r="T15" s="209"/>
      <c r="U15" s="210"/>
    </row>
    <row r="16" spans="1:21">
      <c r="A16" s="204"/>
      <c r="B16" s="213"/>
      <c r="C16" s="214"/>
      <c r="D16" s="204"/>
      <c r="E16" s="205"/>
      <c r="F16" s="205"/>
      <c r="G16" s="205"/>
      <c r="I16" s="35"/>
      <c r="J16" s="35"/>
      <c r="M16" s="181"/>
      <c r="N16" s="201"/>
      <c r="O16" s="202"/>
      <c r="P16" s="201"/>
      <c r="Q16" s="202"/>
      <c r="R16" s="180"/>
      <c r="S16" s="207"/>
      <c r="T16" s="209"/>
      <c r="U16" s="210"/>
    </row>
    <row r="17" spans="1:22">
      <c r="L17" s="17"/>
      <c r="M17" s="181"/>
      <c r="N17" s="187"/>
      <c r="O17" s="200"/>
      <c r="P17" s="187"/>
      <c r="Q17" s="200"/>
      <c r="R17" s="180"/>
      <c r="S17" s="208"/>
      <c r="T17" s="209"/>
      <c r="U17" s="204"/>
    </row>
    <row r="18" spans="1:22" ht="59.5" customHeight="1">
      <c r="A18" s="3" t="s">
        <v>335</v>
      </c>
      <c r="B18" s="36" t="s">
        <v>336</v>
      </c>
      <c r="C18" s="3" t="s">
        <v>5</v>
      </c>
      <c r="D18" s="3" t="s">
        <v>337</v>
      </c>
      <c r="E18" s="3" t="s">
        <v>338</v>
      </c>
      <c r="F18" s="3" t="s">
        <v>339</v>
      </c>
      <c r="G18" s="3" t="s">
        <v>340</v>
      </c>
      <c r="H18" s="3" t="s">
        <v>341</v>
      </c>
      <c r="I18" s="3" t="s">
        <v>342</v>
      </c>
      <c r="J18" s="3" t="s">
        <v>343</v>
      </c>
      <c r="K18" s="3" t="s">
        <v>344</v>
      </c>
      <c r="L18" s="3" t="s">
        <v>345</v>
      </c>
      <c r="M18" s="3" t="s">
        <v>346</v>
      </c>
      <c r="N18" s="3" t="s">
        <v>336</v>
      </c>
      <c r="O18" s="3" t="s">
        <v>347</v>
      </c>
      <c r="P18" s="3" t="s">
        <v>348</v>
      </c>
      <c r="Q18" s="3" t="s">
        <v>349</v>
      </c>
      <c r="R18" s="3" t="s">
        <v>350</v>
      </c>
      <c r="S18" s="3" t="s">
        <v>336</v>
      </c>
      <c r="T18" s="3" t="s">
        <v>347</v>
      </c>
      <c r="U18" s="4" t="s">
        <v>351</v>
      </c>
      <c r="V18" s="4" t="s">
        <v>352</v>
      </c>
    </row>
    <row r="19" spans="1:22" ht="30.65" customHeight="1">
      <c r="A19" s="53" t="str">
        <f>'S5 Maquette'!B19</f>
        <v xml:space="preserve">UE Competences transversales 5 </v>
      </c>
      <c r="B19" s="54" t="str">
        <f>'S5 Maquette'!C19</f>
        <v>UE</v>
      </c>
      <c r="C19" s="58">
        <f>'S5 Maquette'!F19</f>
        <v>0</v>
      </c>
      <c r="D19" s="59"/>
      <c r="E19" s="59"/>
      <c r="F19" s="59"/>
      <c r="G19" s="60"/>
      <c r="H19" s="60"/>
      <c r="I19" s="60"/>
      <c r="J19" s="60"/>
      <c r="K19" s="60"/>
      <c r="L19" s="60"/>
      <c r="M19" s="60"/>
      <c r="N19" s="60"/>
      <c r="O19" s="60"/>
      <c r="P19" s="60"/>
      <c r="Q19" s="60"/>
      <c r="R19" s="60"/>
      <c r="S19" s="60"/>
      <c r="T19" s="60"/>
      <c r="U19" s="60"/>
      <c r="V19" s="68"/>
    </row>
    <row r="20" spans="1:22" ht="30.65" customHeight="1">
      <c r="A20" s="53" t="str">
        <f>'S5 Maquette'!B20</f>
        <v>Competences numeriques 3</v>
      </c>
      <c r="B20" s="54" t="str">
        <f>'S5 Maquette'!C20</f>
        <v>ECUE</v>
      </c>
      <c r="C20" s="58">
        <f>'S5 Maquette'!F20</f>
        <v>0</v>
      </c>
      <c r="D20" s="59"/>
      <c r="E20" s="59"/>
      <c r="F20" s="59"/>
      <c r="G20" s="60"/>
      <c r="H20" s="60"/>
      <c r="I20" s="60"/>
      <c r="J20" s="60"/>
      <c r="K20" s="60"/>
      <c r="L20" s="60"/>
      <c r="M20" s="60"/>
      <c r="N20" s="60"/>
      <c r="O20" s="60"/>
      <c r="P20" s="60"/>
      <c r="Q20" s="60"/>
      <c r="R20" s="60"/>
      <c r="S20" s="60"/>
      <c r="T20" s="60"/>
      <c r="U20" s="60"/>
      <c r="V20" s="68"/>
    </row>
    <row r="21" spans="1:22" ht="30.65" customHeight="1">
      <c r="A21" s="53" t="str">
        <f>'S5 Maquette'!B21</f>
        <v xml:space="preserve">Competences informationnelles 3 </v>
      </c>
      <c r="B21" s="54" t="str">
        <f>'S5 Maquette'!C21</f>
        <v>ECUE</v>
      </c>
      <c r="C21" s="58">
        <f>'S5 Maquette'!F21</f>
        <v>0</v>
      </c>
      <c r="D21" s="59"/>
      <c r="E21" s="59"/>
      <c r="F21" s="59"/>
      <c r="G21" s="60"/>
      <c r="H21" s="60"/>
      <c r="I21" s="60"/>
      <c r="J21" s="60"/>
      <c r="K21" s="60"/>
      <c r="L21" s="60"/>
      <c r="M21" s="60"/>
      <c r="N21" s="60"/>
      <c r="O21" s="60"/>
      <c r="P21" s="60"/>
      <c r="Q21" s="60"/>
      <c r="R21" s="60"/>
      <c r="S21" s="60"/>
      <c r="T21" s="60"/>
      <c r="U21" s="60"/>
      <c r="V21" s="68"/>
    </row>
    <row r="22" spans="1:22" ht="30.65" customHeight="1">
      <c r="A22" s="53" t="str">
        <f>'S5 Maquette'!B22</f>
        <v xml:space="preserve">Anglais 5 </v>
      </c>
      <c r="B22" s="54" t="str">
        <f>'S5 Maquette'!C22</f>
        <v>ECUE</v>
      </c>
      <c r="C22" s="58">
        <f>'S5 Maquette'!F22</f>
        <v>0</v>
      </c>
      <c r="D22" s="59"/>
      <c r="E22" s="59"/>
      <c r="F22" s="59"/>
      <c r="G22" s="60"/>
      <c r="H22" s="60"/>
      <c r="I22" s="60"/>
      <c r="J22" s="60"/>
      <c r="K22" s="60"/>
      <c r="L22" s="60"/>
      <c r="M22" s="60"/>
      <c r="N22" s="60"/>
      <c r="O22" s="60"/>
      <c r="P22" s="60"/>
      <c r="Q22" s="60"/>
      <c r="R22" s="60"/>
      <c r="S22" s="60"/>
      <c r="T22" s="60"/>
      <c r="U22" s="60"/>
      <c r="V22" s="68"/>
    </row>
    <row r="23" spans="1:22" ht="30.65" customHeight="1">
      <c r="A23" s="95" t="str">
        <f>'S5 Maquette'!B23</f>
        <v>Biologie des Génomes</v>
      </c>
      <c r="B23" s="56" t="str">
        <f>'S5 Maquette'!C23</f>
        <v>UE</v>
      </c>
      <c r="C23" s="64"/>
      <c r="D23" s="63"/>
      <c r="E23" s="63" t="s">
        <v>353</v>
      </c>
      <c r="F23" s="63" t="s">
        <v>353</v>
      </c>
      <c r="G23" s="65" t="s">
        <v>353</v>
      </c>
      <c r="H23" s="65" t="s">
        <v>353</v>
      </c>
      <c r="I23" s="65" t="s">
        <v>353</v>
      </c>
      <c r="J23" s="65">
        <v>6</v>
      </c>
      <c r="K23" s="65" t="s">
        <v>10</v>
      </c>
      <c r="L23" s="65"/>
      <c r="M23" s="65">
        <v>3</v>
      </c>
      <c r="N23" s="65"/>
      <c r="O23" s="65"/>
      <c r="P23" s="65"/>
      <c r="Q23" s="65"/>
      <c r="R23" s="65"/>
      <c r="S23" s="65"/>
      <c r="T23" s="65"/>
      <c r="U23" s="65"/>
      <c r="V23" s="57"/>
    </row>
    <row r="24" spans="1:22" ht="30.65" customHeight="1">
      <c r="A24" s="96" t="str">
        <f>'S5 Maquette'!B24</f>
        <v>Structure et expression des génomes</v>
      </c>
      <c r="B24" s="56" t="str">
        <f>'S5 Maquette'!C24</f>
        <v>ECUE</v>
      </c>
      <c r="C24" s="64"/>
      <c r="D24" s="63">
        <v>0.4</v>
      </c>
      <c r="E24" s="63" t="s">
        <v>353</v>
      </c>
      <c r="F24" s="63" t="s">
        <v>353</v>
      </c>
      <c r="G24" s="65" t="s">
        <v>353</v>
      </c>
      <c r="H24" s="65" t="s">
        <v>353</v>
      </c>
      <c r="I24" s="65" t="s">
        <v>353</v>
      </c>
      <c r="J24" s="65"/>
      <c r="K24" s="65"/>
      <c r="L24" s="76"/>
      <c r="M24" s="65"/>
      <c r="N24" s="65"/>
      <c r="O24" s="65"/>
      <c r="P24" s="65" t="s">
        <v>11</v>
      </c>
      <c r="Q24" s="65" t="s">
        <v>354</v>
      </c>
      <c r="R24" s="65" t="s">
        <v>20</v>
      </c>
      <c r="S24" s="65" t="s">
        <v>11</v>
      </c>
      <c r="T24" s="65" t="s">
        <v>354</v>
      </c>
      <c r="U24" s="65"/>
      <c r="V24" s="57"/>
    </row>
    <row r="25" spans="1:22" ht="30.65" customHeight="1">
      <c r="A25" s="96" t="str">
        <f>'S5 Maquette'!B25</f>
        <v>Bio-informatique</v>
      </c>
      <c r="B25" s="56" t="str">
        <f>'S5 Maquette'!C25</f>
        <v>ECUE</v>
      </c>
      <c r="C25" s="64">
        <f>'S5 Maquette'!F25</f>
        <v>0</v>
      </c>
      <c r="D25" s="63">
        <v>0.4</v>
      </c>
      <c r="E25" s="63" t="s">
        <v>353</v>
      </c>
      <c r="F25" s="63" t="s">
        <v>353</v>
      </c>
      <c r="G25" s="65" t="s">
        <v>353</v>
      </c>
      <c r="H25" s="65" t="s">
        <v>353</v>
      </c>
      <c r="I25" s="65" t="s">
        <v>353</v>
      </c>
      <c r="J25" s="65"/>
      <c r="K25" s="65"/>
      <c r="L25" s="76"/>
      <c r="M25" s="65"/>
      <c r="N25" s="65"/>
      <c r="O25" s="65"/>
      <c r="P25" s="65" t="s">
        <v>11</v>
      </c>
      <c r="Q25" s="65" t="s">
        <v>355</v>
      </c>
      <c r="R25" s="65" t="s">
        <v>20</v>
      </c>
      <c r="S25" s="65" t="s">
        <v>11</v>
      </c>
      <c r="T25" s="65" t="s">
        <v>355</v>
      </c>
      <c r="U25" s="65"/>
      <c r="V25" s="57"/>
    </row>
    <row r="26" spans="1:22" ht="30.65" customHeight="1">
      <c r="A26" s="96" t="str">
        <f>'S5 Maquette'!B26</f>
        <v>Analyse Intégrative</v>
      </c>
      <c r="B26" s="56" t="str">
        <f>'S5 Maquette'!C26</f>
        <v>ECUE</v>
      </c>
      <c r="C26" s="64">
        <f>'S5 Maquette'!F26</f>
        <v>0</v>
      </c>
      <c r="D26" s="63">
        <v>0.2</v>
      </c>
      <c r="E26" s="63" t="s">
        <v>353</v>
      </c>
      <c r="F26" s="63" t="s">
        <v>353</v>
      </c>
      <c r="G26" s="65" t="s">
        <v>353</v>
      </c>
      <c r="H26" s="65" t="s">
        <v>353</v>
      </c>
      <c r="I26" s="65" t="s">
        <v>353</v>
      </c>
      <c r="J26" s="65"/>
      <c r="K26" s="40"/>
      <c r="L26" s="65"/>
      <c r="M26" s="65"/>
      <c r="N26" s="65"/>
      <c r="O26" s="65"/>
      <c r="P26" s="65" t="s">
        <v>37</v>
      </c>
      <c r="Q26" s="65" t="s">
        <v>356</v>
      </c>
      <c r="R26" s="65"/>
      <c r="S26" s="65"/>
      <c r="T26" s="65" t="s">
        <v>357</v>
      </c>
      <c r="U26" s="65" t="s">
        <v>358</v>
      </c>
      <c r="V26" s="65" t="s">
        <v>358</v>
      </c>
    </row>
    <row r="27" spans="1:22" ht="49.15" customHeight="1">
      <c r="A27" s="97" t="str">
        <f>'S5 Maquette'!B27</f>
        <v>Aspects Moleculaires du Traitement de l'Information Cellulaire</v>
      </c>
      <c r="B27" s="43" t="str">
        <f>'S5 Maquette'!C27</f>
        <v>UE</v>
      </c>
      <c r="C27" s="42">
        <f>'S5 Maquette'!F27</f>
        <v>0</v>
      </c>
      <c r="D27" s="7"/>
      <c r="E27" s="63" t="s">
        <v>353</v>
      </c>
      <c r="F27" s="63" t="s">
        <v>353</v>
      </c>
      <c r="G27" s="65" t="s">
        <v>353</v>
      </c>
      <c r="H27" s="65" t="s">
        <v>353</v>
      </c>
      <c r="I27" s="65" t="s">
        <v>353</v>
      </c>
      <c r="J27" s="65">
        <v>6</v>
      </c>
      <c r="K27" s="40" t="s">
        <v>10</v>
      </c>
      <c r="L27" s="40"/>
      <c r="M27" s="40">
        <v>3</v>
      </c>
      <c r="N27" s="40"/>
      <c r="O27" s="40"/>
      <c r="P27" s="40"/>
      <c r="Q27" s="40"/>
      <c r="R27" s="40"/>
      <c r="S27" s="40"/>
      <c r="T27" s="40"/>
      <c r="U27" s="40"/>
      <c r="V27" s="45"/>
    </row>
    <row r="28" spans="1:22" ht="30.65" customHeight="1">
      <c r="A28" s="98" t="str">
        <f>'S5 Maquette'!B28</f>
        <v>Les acteurs moléculaires de l'information cellulaire</v>
      </c>
      <c r="B28" s="43" t="str">
        <f>'S5 Maquette'!C28</f>
        <v>ECUE</v>
      </c>
      <c r="C28" s="42">
        <f>'S5 Maquette'!F28</f>
        <v>0</v>
      </c>
      <c r="D28" s="7"/>
      <c r="E28" s="63" t="s">
        <v>353</v>
      </c>
      <c r="F28" s="63" t="s">
        <v>353</v>
      </c>
      <c r="G28" s="65" t="s">
        <v>353</v>
      </c>
      <c r="H28" s="65" t="s">
        <v>353</v>
      </c>
      <c r="I28" s="65" t="s">
        <v>353</v>
      </c>
      <c r="J28" s="65"/>
      <c r="K28" s="40"/>
      <c r="L28" s="77"/>
      <c r="M28" s="40"/>
      <c r="N28" s="40"/>
      <c r="O28" s="40"/>
      <c r="P28" s="40" t="s">
        <v>11</v>
      </c>
      <c r="Q28" s="40" t="s">
        <v>355</v>
      </c>
      <c r="R28" s="40" t="s">
        <v>20</v>
      </c>
      <c r="S28" s="40" t="s">
        <v>11</v>
      </c>
      <c r="T28" s="40" t="s">
        <v>355</v>
      </c>
      <c r="U28" s="40"/>
      <c r="V28" s="83" t="s">
        <v>359</v>
      </c>
    </row>
    <row r="29" spans="1:22" ht="30.65" customHeight="1">
      <c r="A29" s="98" t="str">
        <f>'S5 Maquette'!B29</f>
        <v>Biochimie structurale et régulations enzymatiques</v>
      </c>
      <c r="B29" s="43" t="str">
        <f>'S5 Maquette'!C29</f>
        <v>ECUE</v>
      </c>
      <c r="C29" s="42">
        <f>'S5 Maquette'!F29</f>
        <v>0</v>
      </c>
      <c r="D29" s="7"/>
      <c r="E29" s="63" t="s">
        <v>353</v>
      </c>
      <c r="F29" s="63" t="s">
        <v>353</v>
      </c>
      <c r="G29" s="65" t="s">
        <v>353</v>
      </c>
      <c r="H29" s="65" t="s">
        <v>353</v>
      </c>
      <c r="I29" s="65" t="s">
        <v>353</v>
      </c>
      <c r="J29" s="65"/>
      <c r="K29" s="40"/>
      <c r="L29" s="77"/>
      <c r="M29" s="40"/>
      <c r="N29" s="40"/>
      <c r="O29" s="40"/>
      <c r="P29" s="40" t="s">
        <v>11</v>
      </c>
      <c r="Q29" s="40" t="s">
        <v>355</v>
      </c>
      <c r="R29" s="40" t="s">
        <v>20</v>
      </c>
      <c r="S29" s="40" t="s">
        <v>11</v>
      </c>
      <c r="T29" s="40" t="s">
        <v>355</v>
      </c>
      <c r="U29" s="40"/>
      <c r="V29" s="45"/>
    </row>
    <row r="30" spans="1:22" ht="53.5" customHeight="1">
      <c r="A30" s="97" t="str">
        <f>'S5 Maquette'!B30</f>
        <v>Physiologie Animale integrée et approches pratiques en biologie moléculaire et cellulaire</v>
      </c>
      <c r="B30" s="43" t="str">
        <f>'S5 Maquette'!C30</f>
        <v>UE</v>
      </c>
      <c r="C30" s="42">
        <f>'S5 Maquette'!F30</f>
        <v>0</v>
      </c>
      <c r="D30" s="7"/>
      <c r="E30" s="63" t="s">
        <v>353</v>
      </c>
      <c r="F30" s="63" t="s">
        <v>353</v>
      </c>
      <c r="G30" s="65" t="s">
        <v>353</v>
      </c>
      <c r="H30" s="65" t="s">
        <v>353</v>
      </c>
      <c r="I30" s="65" t="s">
        <v>353</v>
      </c>
      <c r="J30" s="65">
        <v>6</v>
      </c>
      <c r="K30" s="40" t="s">
        <v>10</v>
      </c>
      <c r="L30" s="40"/>
      <c r="M30" s="40">
        <v>3</v>
      </c>
      <c r="N30" s="40"/>
      <c r="O30" s="40"/>
      <c r="P30" s="40"/>
      <c r="Q30" s="40"/>
      <c r="R30" s="40"/>
      <c r="S30" s="40"/>
      <c r="T30" s="40"/>
      <c r="U30" s="40"/>
      <c r="V30" s="45"/>
    </row>
    <row r="31" spans="1:22" ht="30.65" customHeight="1">
      <c r="A31" s="98" t="str">
        <f>'S5 Maquette'!B31</f>
        <v>Physiologie Animale Intégrée</v>
      </c>
      <c r="B31" s="43" t="str">
        <f>'S5 Maquette'!C31</f>
        <v>ECUE</v>
      </c>
      <c r="C31" s="42">
        <f>'S5 Maquette'!F31</f>
        <v>0</v>
      </c>
      <c r="D31" s="7">
        <v>0.6</v>
      </c>
      <c r="E31" s="63" t="s">
        <v>353</v>
      </c>
      <c r="F31" s="63" t="s">
        <v>353</v>
      </c>
      <c r="G31" s="65" t="s">
        <v>353</v>
      </c>
      <c r="H31" s="65" t="s">
        <v>353</v>
      </c>
      <c r="I31" s="65" t="s">
        <v>353</v>
      </c>
      <c r="J31" s="65"/>
      <c r="K31" s="40"/>
      <c r="L31" s="77"/>
      <c r="M31" s="40"/>
      <c r="N31" s="40"/>
      <c r="O31" s="40"/>
      <c r="P31" s="40" t="s">
        <v>11</v>
      </c>
      <c r="Q31" s="40" t="s">
        <v>355</v>
      </c>
      <c r="R31" s="40" t="s">
        <v>20</v>
      </c>
      <c r="S31" s="40" t="s">
        <v>11</v>
      </c>
      <c r="T31" s="40" t="s">
        <v>355</v>
      </c>
      <c r="U31" s="40"/>
      <c r="V31" s="45"/>
    </row>
    <row r="32" spans="1:22" ht="30.65" customHeight="1">
      <c r="A32" s="98" t="str">
        <f>'S5 Maquette'!B32</f>
        <v>Approches pratiques en biologie moléculaire et cellulaire</v>
      </c>
      <c r="B32" s="43" t="str">
        <f>'S5 Maquette'!C32</f>
        <v>ECUE</v>
      </c>
      <c r="C32" s="42">
        <f>'S5 Maquette'!F32</f>
        <v>0</v>
      </c>
      <c r="D32" s="7">
        <v>0.4</v>
      </c>
      <c r="E32" s="63" t="s">
        <v>353</v>
      </c>
      <c r="F32" s="63" t="s">
        <v>353</v>
      </c>
      <c r="G32" s="65" t="s">
        <v>353</v>
      </c>
      <c r="H32" s="65" t="s">
        <v>353</v>
      </c>
      <c r="I32" s="65" t="s">
        <v>353</v>
      </c>
      <c r="J32" s="65"/>
      <c r="K32" s="40"/>
      <c r="L32" s="77"/>
      <c r="M32" s="40"/>
      <c r="N32" s="40"/>
      <c r="O32" s="40"/>
      <c r="P32" s="40" t="s">
        <v>360</v>
      </c>
      <c r="Q32" s="121" t="s">
        <v>361</v>
      </c>
      <c r="R32" s="40"/>
      <c r="S32" s="40"/>
      <c r="T32" s="40" t="s">
        <v>357</v>
      </c>
      <c r="U32" s="63"/>
      <c r="V32" s="122" t="s">
        <v>362</v>
      </c>
    </row>
    <row r="33" spans="1:22" ht="42.65" customHeight="1">
      <c r="A33" s="97" t="str">
        <f>'S5 Maquette'!B33</f>
        <v>Génétique Procaryote et Eucaryote</v>
      </c>
      <c r="B33" s="43" t="str">
        <f>'S5 Maquette'!C33</f>
        <v>UE</v>
      </c>
      <c r="C33" s="42">
        <f>'S5 Maquette'!F33</f>
        <v>0</v>
      </c>
      <c r="D33" s="7"/>
      <c r="E33" s="63" t="s">
        <v>353</v>
      </c>
      <c r="F33" s="63" t="s">
        <v>353</v>
      </c>
      <c r="G33" s="65" t="s">
        <v>353</v>
      </c>
      <c r="H33" s="65" t="s">
        <v>353</v>
      </c>
      <c r="I33" s="65" t="s">
        <v>353</v>
      </c>
      <c r="J33" s="65">
        <v>6</v>
      </c>
      <c r="K33" s="40" t="s">
        <v>10</v>
      </c>
      <c r="L33" s="40"/>
      <c r="M33" s="40">
        <v>3</v>
      </c>
      <c r="N33" s="40"/>
      <c r="O33" s="40"/>
      <c r="P33" s="40"/>
      <c r="Q33" s="40"/>
      <c r="R33" s="40"/>
      <c r="S33" s="40"/>
      <c r="T33" s="40"/>
      <c r="U33" s="40"/>
      <c r="V33" s="45"/>
    </row>
    <row r="34" spans="1:22" ht="30.65" customHeight="1">
      <c r="A34" s="98" t="str">
        <f>'S5 Maquette'!B34</f>
        <v>Régulation Génétique Procaryote</v>
      </c>
      <c r="B34" s="43" t="str">
        <f>'S5 Maquette'!C34</f>
        <v>ECUE</v>
      </c>
      <c r="C34" s="42">
        <f>'S5 Maquette'!F34</f>
        <v>0</v>
      </c>
      <c r="D34" s="7">
        <v>0.7</v>
      </c>
      <c r="E34" s="63" t="s">
        <v>353</v>
      </c>
      <c r="F34" s="63" t="s">
        <v>353</v>
      </c>
      <c r="G34" s="65" t="s">
        <v>353</v>
      </c>
      <c r="H34" s="65" t="s">
        <v>353</v>
      </c>
      <c r="I34" s="65" t="s">
        <v>353</v>
      </c>
      <c r="J34" s="65"/>
      <c r="K34" s="40"/>
      <c r="L34" s="77"/>
      <c r="M34" s="40"/>
      <c r="N34" s="40"/>
      <c r="O34" s="40"/>
      <c r="P34" s="40" t="s">
        <v>11</v>
      </c>
      <c r="Q34" s="40" t="s">
        <v>355</v>
      </c>
      <c r="R34" s="40" t="s">
        <v>20</v>
      </c>
      <c r="S34" s="40" t="s">
        <v>11</v>
      </c>
      <c r="T34" s="40" t="s">
        <v>355</v>
      </c>
      <c r="U34" s="40"/>
      <c r="V34" s="6" t="s">
        <v>363</v>
      </c>
    </row>
    <row r="35" spans="1:22" ht="30.65" customHeight="1">
      <c r="A35" s="99" t="str">
        <f>'S5 Maquette'!B35</f>
        <v>Génétique eucaryotes</v>
      </c>
      <c r="B35" s="43" t="str">
        <f>'S5 Maquette'!C35</f>
        <v>ECUE</v>
      </c>
      <c r="C35" s="42">
        <f>'S5 Maquette'!F35</f>
        <v>0</v>
      </c>
      <c r="D35" s="7">
        <v>0.3</v>
      </c>
      <c r="E35" s="63" t="s">
        <v>353</v>
      </c>
      <c r="F35" s="63" t="s">
        <v>353</v>
      </c>
      <c r="G35" s="65" t="s">
        <v>353</v>
      </c>
      <c r="H35" s="65" t="s">
        <v>353</v>
      </c>
      <c r="I35" s="65" t="s">
        <v>353</v>
      </c>
      <c r="J35" s="65"/>
      <c r="K35" s="40"/>
      <c r="L35" s="77"/>
      <c r="M35" s="40"/>
      <c r="N35" s="40"/>
      <c r="O35" s="40"/>
      <c r="P35" s="40" t="s">
        <v>11</v>
      </c>
      <c r="Q35" s="40" t="s">
        <v>355</v>
      </c>
      <c r="R35" s="40" t="s">
        <v>20</v>
      </c>
      <c r="S35" s="40" t="s">
        <v>11</v>
      </c>
      <c r="T35" s="40" t="s">
        <v>355</v>
      </c>
      <c r="U35" s="40"/>
      <c r="V35" s="45"/>
    </row>
    <row r="36" spans="1:22" ht="30.65" customHeight="1">
      <c r="A36" s="43">
        <f>'S5 Maquette'!B36</f>
        <v>0</v>
      </c>
      <c r="B36" s="43">
        <f>'S5 Maquette'!C36</f>
        <v>0</v>
      </c>
      <c r="C36" s="42">
        <f>'S5 Maquette'!F36</f>
        <v>0</v>
      </c>
      <c r="D36" s="7"/>
      <c r="E36" s="63"/>
      <c r="F36" s="63"/>
      <c r="G36" s="65"/>
      <c r="H36" s="65"/>
      <c r="I36" s="65"/>
      <c r="J36" s="65"/>
      <c r="K36" s="40"/>
      <c r="L36" s="77"/>
      <c r="M36" s="40"/>
      <c r="N36" s="40"/>
      <c r="O36" s="40"/>
      <c r="P36" s="40"/>
      <c r="Q36" s="40"/>
      <c r="R36" s="40"/>
      <c r="S36" s="40"/>
      <c r="T36" s="40"/>
      <c r="U36" s="40"/>
      <c r="V36" s="45"/>
    </row>
    <row r="37" spans="1:22" ht="30.65" customHeight="1">
      <c r="A37" s="90" t="str">
        <f>'S5 Maquette'!B37</f>
        <v>1 UE à visée professionnalisantes (n° 1)</v>
      </c>
      <c r="B37" s="43">
        <f>'S5 Maquette'!C37</f>
        <v>0</v>
      </c>
      <c r="C37" s="42">
        <f>'S5 Maquette'!F37</f>
        <v>0</v>
      </c>
      <c r="D37" s="7"/>
      <c r="E37" s="63"/>
      <c r="F37" s="63"/>
      <c r="G37" s="65"/>
      <c r="H37" s="65"/>
      <c r="I37" s="65"/>
      <c r="J37" s="65"/>
      <c r="K37" s="40"/>
      <c r="L37" s="77"/>
      <c r="M37" s="40"/>
      <c r="N37" s="40"/>
      <c r="O37" s="40"/>
      <c r="P37" s="40"/>
      <c r="Q37" s="40"/>
      <c r="R37" s="40"/>
      <c r="S37" s="40"/>
      <c r="T37" s="40"/>
      <c r="U37" s="40"/>
      <c r="V37" s="45"/>
    </row>
    <row r="38" spans="1:22" ht="30.65" customHeight="1">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5" customHeight="1">
      <c r="A39" s="82">
        <f>'S5 Maquette'!B39</f>
        <v>0</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5" customHeight="1">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5" customHeight="1">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5" customHeight="1">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5" customHeight="1">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5" customHeight="1">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5" customHeight="1">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5" customHeight="1">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5" customHeight="1">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5" customHeight="1">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5" customHeight="1">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5" customHeight="1">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5" customHeight="1">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5" customHeight="1">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5" customHeight="1">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5" customHeight="1">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5" customHeight="1">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5" customHeight="1">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5" customHeight="1">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5" customHeight="1">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5" customHeight="1">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5" customHeight="1">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5" customHeight="1">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5" customHeight="1">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5" customHeight="1">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5" customHeight="1">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5" customHeight="1">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5" customHeight="1">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5" customHeight="1">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5" customHeight="1">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5" customHeight="1">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5" customHeight="1">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5" customHeight="1">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5" customHeight="1">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5" customHeight="1">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5" customHeight="1">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5" customHeight="1">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5" customHeight="1">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5" customHeight="1">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5" customHeight="1">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5" customHeight="1">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5" customHeight="1">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5" customHeight="1">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5" customHeight="1">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5" customHeight="1">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5" customHeight="1">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5" customHeight="1">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5" customHeight="1">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5" customHeight="1">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5" customHeight="1">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5" customHeight="1">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5" customHeight="1">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5" customHeight="1">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5" customHeight="1">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5" customHeight="1">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5" customHeight="1">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5" customHeight="1">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5" customHeight="1">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5" customHeight="1">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5" customHeight="1">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5" customHeight="1">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5" customHeight="1">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ykY3ryc395gK/bd3TS7CG5V9Cy0vEdVjinCXlgJhb4dFY7zJD9oW0sQW6V5BZz+VlAMxLgYvVkLJ8wm36kwX+g==" saltValue="uvOLPoqJmcr+MHiM5i+gAw==" spinCount="100000" sheet="1"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17 A301:A999">
    <cfRule type="expression" dxfId="453" priority="96">
      <formula>$C1="OPTION"</formula>
    </cfRule>
    <cfRule type="expression" dxfId="452" priority="95">
      <formula>$C1="BLOC"</formula>
    </cfRule>
    <cfRule type="expression" dxfId="451" priority="94">
      <formula>$C1="Parcours Pédagogique"</formula>
    </cfRule>
  </conditionalFormatting>
  <conditionalFormatting sqref="A23:O29 A30:C35 A36:Q37">
    <cfRule type="expression" dxfId="450" priority="82">
      <formula>$C23="Modification"</formula>
    </cfRule>
    <cfRule type="expression" dxfId="449" priority="84">
      <formula>$C23="Fermeture"</formula>
    </cfRule>
    <cfRule type="expression" dxfId="448" priority="83">
      <formula>$C23="Création"</formula>
    </cfRule>
  </conditionalFormatting>
  <conditionalFormatting sqref="A23:O29 A36:Q37 A30:C35">
    <cfRule type="expression" dxfId="447" priority="81">
      <formula>$C23="Modification MCC"</formula>
    </cfRule>
  </conditionalFormatting>
  <conditionalFormatting sqref="A16:U22 P23:U23 A38:U298 V16">
    <cfRule type="expression" dxfId="446" priority="99">
      <formula>$C16="Modification MCC"</formula>
    </cfRule>
  </conditionalFormatting>
  <conditionalFormatting sqref="A18:U22 P23:U23 A38:U300 V18">
    <cfRule type="expression" dxfId="445" priority="103">
      <formula>$C18="Modification"</formula>
    </cfRule>
  </conditionalFormatting>
  <conditionalFormatting sqref="B1:U9 B10:E10 J10:U11 B11:D11 B12:M12 R12 B13:L13 B14:N14 P14 R14:U17 B15:M17 B301:U999">
    <cfRule type="expression" dxfId="444" priority="101">
      <formula>$D1="Création"</formula>
    </cfRule>
    <cfRule type="expression" dxfId="443" priority="102">
      <formula>$D1="Fermeture"</formula>
    </cfRule>
  </conditionalFormatting>
  <conditionalFormatting sqref="C1:U11 C12:M12 R12:U13 C13:L13">
    <cfRule type="expression" dxfId="442" priority="86">
      <formula>$B1="Option"</formula>
    </cfRule>
  </conditionalFormatting>
  <conditionalFormatting sqref="C14:U29 C30:C35 C36:U999">
    <cfRule type="expression" dxfId="441" priority="66">
      <formula>$B14="Option"</formula>
    </cfRule>
  </conditionalFormatting>
  <conditionalFormatting sqref="D30:U31 D32:T32">
    <cfRule type="expression" dxfId="440" priority="39">
      <formula>$B30="Option"</formula>
    </cfRule>
    <cfRule type="expression" dxfId="439" priority="43">
      <formula>$C30="Modification MCC"</formula>
    </cfRule>
    <cfRule type="expression" dxfId="438" priority="44">
      <formula>$C30="Modification"</formula>
    </cfRule>
    <cfRule type="expression" dxfId="437" priority="45">
      <formula>$C30="Création"</formula>
    </cfRule>
    <cfRule type="expression" dxfId="436" priority="46">
      <formula>$C30="Fermeture"</formula>
    </cfRule>
  </conditionalFormatting>
  <conditionalFormatting sqref="D33:U35">
    <cfRule type="expression" dxfId="435" priority="49">
      <formula>$B34="Option"</formula>
    </cfRule>
    <cfRule type="expression" dxfId="434" priority="50">
      <formula>$C34="Création"</formula>
    </cfRule>
    <cfRule type="expression" dxfId="433" priority="47">
      <formula>$C34="Modification MCC"</formula>
    </cfRule>
    <cfRule type="expression" dxfId="432" priority="48">
      <formula>$C34="Modification"</formula>
    </cfRule>
    <cfRule type="expression" dxfId="431" priority="51">
      <formula>$C34="Fermeture"</formula>
    </cfRule>
  </conditionalFormatting>
  <conditionalFormatting sqref="J1:J22">
    <cfRule type="expression" dxfId="430" priority="92">
      <formula>$I1="NON"</formula>
    </cfRule>
  </conditionalFormatting>
  <conditionalFormatting sqref="J23:J29 J36:J999">
    <cfRule type="expression" dxfId="429" priority="77">
      <formula>$I23="NON"</formula>
    </cfRule>
  </conditionalFormatting>
  <conditionalFormatting sqref="J30:J35">
    <cfRule type="expression" dxfId="428" priority="42">
      <formula>$I30="NON"</formula>
    </cfRule>
  </conditionalFormatting>
  <conditionalFormatting sqref="L18:L300">
    <cfRule type="expression" dxfId="427" priority="33">
      <formula>$K18="CCI (CC Intégral)"</formula>
    </cfRule>
  </conditionalFormatting>
  <conditionalFormatting sqref="L23:L29 L36:L37">
    <cfRule type="expression" dxfId="426" priority="80">
      <formula>$K6="CCI (CC Intégral)"</formula>
    </cfRule>
    <cfRule type="expression" dxfId="425" priority="79">
      <formula>$K6="CT (Contrôle terminal)"</formula>
    </cfRule>
  </conditionalFormatting>
  <conditionalFormatting sqref="L23:L37">
    <cfRule type="expression" dxfId="424" priority="34">
      <formula>$K23="CT (Contrôle terminal)"</formula>
    </cfRule>
  </conditionalFormatting>
  <conditionalFormatting sqref="L30:L32">
    <cfRule type="expression" dxfId="423" priority="36">
      <formula>$K13="CT (Contrôle terminal)"</formula>
    </cfRule>
    <cfRule type="expression" dxfId="422" priority="37">
      <formula>$K13="CCI (CC Intégral)"</formula>
    </cfRule>
  </conditionalFormatting>
  <conditionalFormatting sqref="L33:L35">
    <cfRule type="expression" dxfId="421" priority="53">
      <formula>$K17="CCI (CC Intégral)"</formula>
    </cfRule>
    <cfRule type="expression" dxfId="420" priority="52">
      <formula>$K17="CT (Contrôle terminal)"</formula>
    </cfRule>
  </conditionalFormatting>
  <conditionalFormatting sqref="L18:M22 L38:M300">
    <cfRule type="expression" dxfId="419" priority="88">
      <formula>$K18="CT (Contrôle terminal)"</formula>
    </cfRule>
  </conditionalFormatting>
  <conditionalFormatting sqref="M23:M29 M36:M37">
    <cfRule type="expression" dxfId="418" priority="78">
      <formula>$K23="CT (Contrôle terminal)"</formula>
    </cfRule>
  </conditionalFormatting>
  <conditionalFormatting sqref="M30:M35">
    <cfRule type="expression" dxfId="417" priority="35">
      <formula>$K30="CT (Contrôle terminal)"</formula>
    </cfRule>
  </conditionalFormatting>
  <conditionalFormatting sqref="N18:O300">
    <cfRule type="expression" dxfId="416" priority="40">
      <formula>$K18="CCI (CC Intégral)"</formula>
    </cfRule>
  </conditionalFormatting>
  <conditionalFormatting sqref="P18:Q300">
    <cfRule type="expression" dxfId="415" priority="38">
      <formula>$K18="CC&amp;CT"</formula>
    </cfRule>
    <cfRule type="expression" dxfId="414" priority="41">
      <formula>$K18="CT (Contrôle terminal)"</formula>
    </cfRule>
  </conditionalFormatting>
  <conditionalFormatting sqref="P24:Q26">
    <cfRule type="expression" dxfId="413" priority="11">
      <formula>$C24="Modification"</formula>
    </cfRule>
    <cfRule type="expression" dxfId="412" priority="9">
      <formula>$K24="CCI (CC Intégral)"</formula>
    </cfRule>
    <cfRule type="expression" dxfId="411" priority="13">
      <formula>$C24="Fermeture"</formula>
    </cfRule>
    <cfRule type="expression" dxfId="410" priority="12">
      <formula>$C24="Création"</formula>
    </cfRule>
    <cfRule type="expression" dxfId="409" priority="10">
      <formula>$C24="Modification MCC"</formula>
    </cfRule>
  </conditionalFormatting>
  <conditionalFormatting sqref="P28:Q29">
    <cfRule type="expression" dxfId="408" priority="6">
      <formula>$C28="Modification"</formula>
    </cfRule>
    <cfRule type="expression" dxfId="407" priority="7">
      <formula>$C28="Création"</formula>
    </cfRule>
    <cfRule type="expression" dxfId="406" priority="8">
      <formula>$C28="Fermeture"</formula>
    </cfRule>
    <cfRule type="expression" dxfId="405" priority="5">
      <formula>$C28="Modification MCC"</formula>
    </cfRule>
    <cfRule type="expression" dxfId="404" priority="4">
      <formula>$K28="CCI (CC Intégral)"</formula>
    </cfRule>
  </conditionalFormatting>
  <conditionalFormatting sqref="P31:Q31">
    <cfRule type="expression" dxfId="403" priority="3">
      <formula>$K31="CCI (CC Intégral)"</formula>
    </cfRule>
  </conditionalFormatting>
  <conditionalFormatting sqref="P34:Q35">
    <cfRule type="expression" dxfId="402" priority="2">
      <formula>$K34="CCI (CC Intégral)"</formula>
    </cfRule>
  </conditionalFormatting>
  <conditionalFormatting sqref="P24:U29 R36:U37">
    <cfRule type="expression" dxfId="401" priority="69">
      <formula>$C24="Modification MCC"</formula>
    </cfRule>
    <cfRule type="expression" dxfId="400" priority="70">
      <formula>$C24="Modification"</formula>
    </cfRule>
    <cfRule type="expression" dxfId="399" priority="71">
      <formula>$C24="Création"</formula>
    </cfRule>
    <cfRule type="expression" dxfId="398" priority="72">
      <formula>$C24="Fermeture"</formula>
    </cfRule>
  </conditionalFormatting>
  <conditionalFormatting sqref="Q32">
    <cfRule type="expression" dxfId="397" priority="1">
      <formula>$K32="CCI (CC Intégral)"</formula>
    </cfRule>
  </conditionalFormatting>
  <conditionalFormatting sqref="R14:U17 B15:M17 B1:U9 J10:U11 B12:M12 B13:L13 B14:N14 B301:U999 B10:E10 B11:D11 R12 P14">
    <cfRule type="expression" dxfId="396" priority="100">
      <formula>$D1="Modification"</formula>
    </cfRule>
  </conditionalFormatting>
  <conditionalFormatting sqref="S1:T23 S38:T999">
    <cfRule type="expression" dxfId="395" priority="89">
      <formula>$R1="Autres"</formula>
    </cfRule>
  </conditionalFormatting>
  <conditionalFormatting sqref="S24:T37">
    <cfRule type="expression" dxfId="394" priority="31">
      <formula>$P24="Autres"</formula>
    </cfRule>
  </conditionalFormatting>
  <conditionalFormatting sqref="U1:U23 V18 U38:U999">
    <cfRule type="expression" dxfId="393" priority="90">
      <formula>$R1="CT (Contrôle terminal)"</formula>
    </cfRule>
  </conditionalFormatting>
  <conditionalFormatting sqref="U24:U37">
    <cfRule type="expression" dxfId="392" priority="19">
      <formula>$P24="CT (Contrôle terminal)"</formula>
    </cfRule>
  </conditionalFormatting>
  <conditionalFormatting sqref="U32">
    <cfRule type="expression" dxfId="391" priority="22">
      <formula>$C32="Modification"</formula>
    </cfRule>
    <cfRule type="expression" dxfId="390" priority="21">
      <formula>$C32="Modification MCC"</formula>
    </cfRule>
    <cfRule type="expression" dxfId="389" priority="20">
      <formula>$B32="Option"</formula>
    </cfRule>
    <cfRule type="expression" dxfId="388" priority="23">
      <formula>$C32="Création"</formula>
    </cfRule>
    <cfRule type="expression" dxfId="387" priority="24">
      <formula>$C32="Fermeture"</formula>
    </cfRule>
  </conditionalFormatting>
  <conditionalFormatting sqref="V18 A18:U22 P23:U23 A38:U300">
    <cfRule type="expression" dxfId="386" priority="104">
      <formula>$C18="Création"</formula>
    </cfRule>
    <cfRule type="expression" dxfId="385" priority="105">
      <formula>$C18="Fermeture"</formula>
    </cfRule>
  </conditionalFormatting>
  <conditionalFormatting sqref="V26">
    <cfRule type="expression" dxfId="384" priority="62">
      <formula>$C26="Modification MCC"</formula>
    </cfRule>
    <cfRule type="expression" dxfId="383" priority="61">
      <formula>$P26="CT (Contrôle terminal)"</formula>
    </cfRule>
    <cfRule type="expression" dxfId="382" priority="60">
      <formula>$B26="Option"</formula>
    </cfRule>
    <cfRule type="expression" dxfId="381" priority="65">
      <formula>$C26="Fermeture"</formula>
    </cfRule>
    <cfRule type="expression" dxfId="380" priority="64">
      <formula>$C26="Création"</formula>
    </cfRule>
    <cfRule type="expression" dxfId="379" priority="63">
      <formula>$C26="Modification"</formula>
    </cfRule>
  </conditionalFormatting>
  <dataValidations count="6">
    <dataValidation type="list" allowBlank="1" showInputMessage="1" showErrorMessage="1" sqref="G23:G300 G19 H19:I300 E19:F300" xr:uid="{00000000-0002-0000-0400-000000000000}">
      <formula1>"OUI, NON"</formula1>
    </dataValidation>
    <dataValidation type="list" allowBlank="1" showInputMessage="1" showErrorMessage="1" sqref="R19:R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300" xr:uid="{00000000-0002-0000-0400-000004000000}">
      <formula1>List_Controle2</formula1>
    </dataValidation>
    <dataValidation type="list" allowBlank="1" showInputMessage="1" showErrorMessage="1" sqref="S19:S300 N19:N300" xr:uid="{00000000-0002-0000-04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4"/>
  <sheetViews>
    <sheetView topLeftCell="A35" zoomScale="50" zoomScaleNormal="50" workbookViewId="0">
      <selection activeCell="O45" sqref="O45"/>
    </sheetView>
  </sheetViews>
  <sheetFormatPr baseColWidth="10" defaultColWidth="11.453125" defaultRowHeight="14.5"/>
  <cols>
    <col min="1" max="1" width="18.54296875" style="16" customWidth="1"/>
    <col min="2" max="2" width="53.5429687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6"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180"/>
      <c r="B1" s="180"/>
      <c r="C1" s="180"/>
      <c r="D1" s="180"/>
      <c r="E1" s="180"/>
      <c r="F1" s="180"/>
      <c r="G1" s="180"/>
      <c r="H1" s="180"/>
      <c r="I1" s="180"/>
      <c r="J1" s="180"/>
    </row>
    <row r="2" spans="1:10">
      <c r="A2" s="180"/>
      <c r="B2" s="180"/>
      <c r="C2" s="180"/>
      <c r="D2" s="180"/>
      <c r="E2" s="180"/>
      <c r="F2" s="180"/>
      <c r="G2" s="180"/>
      <c r="H2" s="180"/>
      <c r="I2" s="180"/>
      <c r="J2" s="180"/>
    </row>
    <row r="3" spans="1:10">
      <c r="A3" s="180"/>
      <c r="B3" s="180"/>
      <c r="C3" s="180"/>
      <c r="D3" s="180"/>
      <c r="E3" s="180"/>
      <c r="F3" s="180"/>
      <c r="G3" s="180"/>
      <c r="H3" s="180"/>
      <c r="I3" s="180"/>
      <c r="J3" s="180"/>
    </row>
    <row r="4" spans="1:10">
      <c r="A4" s="180"/>
      <c r="B4" s="180"/>
      <c r="C4" s="180"/>
      <c r="D4" s="180"/>
      <c r="E4" s="180"/>
      <c r="F4" s="180"/>
      <c r="G4" s="180"/>
      <c r="H4" s="180"/>
      <c r="I4" s="180"/>
      <c r="J4" s="180"/>
    </row>
    <row r="5" spans="1:10">
      <c r="A5" s="180"/>
      <c r="B5" s="180"/>
      <c r="C5" s="180"/>
      <c r="D5" s="180"/>
      <c r="E5" s="180"/>
      <c r="F5" s="180"/>
      <c r="G5" s="180"/>
      <c r="H5" s="180"/>
      <c r="I5" s="180"/>
      <c r="J5" s="180"/>
    </row>
    <row r="6" spans="1:10">
      <c r="A6" s="180"/>
      <c r="B6" s="180"/>
      <c r="C6" s="180"/>
      <c r="D6" s="180"/>
      <c r="E6" s="180"/>
      <c r="F6" s="180"/>
      <c r="G6" s="180"/>
      <c r="H6" s="180"/>
      <c r="I6" s="180"/>
      <c r="J6" s="180"/>
    </row>
    <row r="7" spans="1:10" ht="18" customHeight="1">
      <c r="A7" s="182" t="s">
        <v>275</v>
      </c>
      <c r="B7" s="176" t="str">
        <f>'Fiche Générale'!B3</f>
        <v>Portail_SV</v>
      </c>
      <c r="C7" s="182" t="s">
        <v>276</v>
      </c>
      <c r="D7" s="182"/>
      <c r="E7" s="190" t="str">
        <f>'Fiche Générale'!B4</f>
        <v>Sciences de la vie</v>
      </c>
      <c r="F7" s="176"/>
      <c r="G7" s="182" t="s">
        <v>277</v>
      </c>
      <c r="H7" s="220" t="str">
        <f>'Fiche Générale'!B5</f>
        <v>SLVBM3</v>
      </c>
      <c r="I7" s="220"/>
      <c r="J7" s="220"/>
    </row>
    <row r="8" spans="1:10" ht="18" customHeight="1">
      <c r="A8" s="182"/>
      <c r="B8" s="177"/>
      <c r="C8" s="182"/>
      <c r="D8" s="182"/>
      <c r="E8" s="191"/>
      <c r="F8" s="177"/>
      <c r="G8" s="182"/>
      <c r="H8" s="220"/>
      <c r="I8" s="220"/>
      <c r="J8" s="220"/>
    </row>
    <row r="9" spans="1:10" ht="18" customHeight="1">
      <c r="A9" s="182"/>
      <c r="B9" s="177"/>
      <c r="C9" s="182"/>
      <c r="D9" s="182"/>
      <c r="E9" s="192"/>
      <c r="F9" s="178"/>
      <c r="G9" s="182"/>
      <c r="H9" s="220"/>
      <c r="I9" s="220"/>
      <c r="J9" s="220"/>
    </row>
    <row r="10" spans="1:10" ht="18" customHeight="1">
      <c r="A10" s="182"/>
      <c r="B10" s="177"/>
      <c r="C10" s="189" t="s">
        <v>278</v>
      </c>
      <c r="D10" s="189"/>
      <c r="E10" s="193" t="str">
        <f>'Fiche Générale'!B9</f>
        <v>Biologie Moléculaire et Génétique (BMG)</v>
      </c>
      <c r="F10" s="194"/>
      <c r="G10" s="194"/>
      <c r="H10" s="194"/>
      <c r="I10" s="194"/>
      <c r="J10" s="195"/>
    </row>
    <row r="11" spans="1:10" ht="18" customHeight="1">
      <c r="A11" s="182"/>
      <c r="B11" s="178"/>
      <c r="C11" s="189"/>
      <c r="D11" s="189"/>
      <c r="E11" s="196"/>
      <c r="F11" s="197"/>
      <c r="G11" s="197"/>
      <c r="H11" s="197"/>
      <c r="I11" s="197"/>
      <c r="J11" s="198"/>
    </row>
    <row r="13" spans="1:10">
      <c r="A13" s="181" t="s">
        <v>279</v>
      </c>
      <c r="B13" s="212" t="str">
        <f>'S5 Maquette'!B13:B14</f>
        <v>3 ème Année de Licence</v>
      </c>
      <c r="C13" s="181" t="s">
        <v>281</v>
      </c>
      <c r="D13" s="181"/>
      <c r="E13" s="205">
        <f>'S5 Maquette'!E13:F14</f>
        <v>0</v>
      </c>
      <c r="F13" s="205"/>
      <c r="G13" s="181" t="s">
        <v>201</v>
      </c>
      <c r="H13" s="133">
        <f>Calcul!D7</f>
        <v>679</v>
      </c>
      <c r="I13" s="133"/>
    </row>
    <row r="14" spans="1:10">
      <c r="A14" s="181"/>
      <c r="B14" s="214"/>
      <c r="C14" s="181"/>
      <c r="D14" s="181"/>
      <c r="E14" s="205"/>
      <c r="F14" s="205"/>
      <c r="G14" s="181"/>
      <c r="H14" s="133"/>
      <c r="I14" s="133"/>
    </row>
    <row r="15" spans="1:10">
      <c r="A15" s="181" t="s">
        <v>282</v>
      </c>
      <c r="B15" s="183" t="s">
        <v>186</v>
      </c>
      <c r="C15" s="185" t="s">
        <v>283</v>
      </c>
      <c r="D15" s="186"/>
      <c r="E15" s="181"/>
      <c r="F15" s="181"/>
      <c r="G15" s="181" t="s">
        <v>202</v>
      </c>
      <c r="H15" s="133">
        <f ca="1">Calcul!D20</f>
        <v>679</v>
      </c>
      <c r="I15" s="133"/>
    </row>
    <row r="16" spans="1:10">
      <c r="A16" s="181"/>
      <c r="B16" s="184"/>
      <c r="C16" s="187"/>
      <c r="D16" s="188"/>
      <c r="E16" s="181"/>
      <c r="F16" s="181"/>
      <c r="G16" s="181"/>
      <c r="H16" s="133"/>
      <c r="I16" s="133"/>
    </row>
    <row r="17" spans="1:15">
      <c r="I17" s="17"/>
      <c r="J17" s="17"/>
      <c r="K17" s="17"/>
      <c r="L17" s="17"/>
      <c r="M17" s="17"/>
      <c r="N17" s="17"/>
    </row>
    <row r="18" spans="1:15" ht="49.15" customHeight="1">
      <c r="A18" s="3" t="s">
        <v>284</v>
      </c>
      <c r="B18" s="3" t="s">
        <v>285</v>
      </c>
      <c r="C18" s="3" t="s">
        <v>3</v>
      </c>
      <c r="D18" s="3" t="s">
        <v>286</v>
      </c>
      <c r="E18" s="3" t="s">
        <v>6</v>
      </c>
      <c r="F18" s="3" t="s">
        <v>5</v>
      </c>
      <c r="G18" s="3" t="s">
        <v>287</v>
      </c>
      <c r="H18" s="3" t="s">
        <v>116</v>
      </c>
      <c r="I18" s="3" t="s">
        <v>184</v>
      </c>
      <c r="J18" s="3" t="s">
        <v>187</v>
      </c>
      <c r="K18" s="3" t="s">
        <v>188</v>
      </c>
      <c r="L18" s="3" t="s">
        <v>288</v>
      </c>
      <c r="M18" s="3" t="s">
        <v>4</v>
      </c>
      <c r="N18" s="3" t="s">
        <v>289</v>
      </c>
      <c r="O18" s="4" t="s">
        <v>290</v>
      </c>
    </row>
    <row r="19" spans="1:15" ht="43.15" customHeight="1">
      <c r="A19" s="52">
        <v>0</v>
      </c>
      <c r="B19" s="50" t="s">
        <v>364</v>
      </c>
      <c r="C19" s="52" t="s">
        <v>13</v>
      </c>
      <c r="D19" s="52">
        <v>6</v>
      </c>
      <c r="E19" s="66"/>
      <c r="F19" s="66"/>
      <c r="G19" s="66"/>
      <c r="H19" s="67"/>
      <c r="I19" s="67"/>
      <c r="J19" s="67"/>
      <c r="K19" s="67"/>
      <c r="L19" s="67"/>
      <c r="M19" s="67"/>
      <c r="N19" s="66"/>
      <c r="O19" s="5"/>
    </row>
    <row r="20" spans="1:15" ht="43.15" customHeight="1">
      <c r="A20" s="52" t="s">
        <v>292</v>
      </c>
      <c r="B20" s="50" t="s">
        <v>293</v>
      </c>
      <c r="C20" s="52" t="s">
        <v>23</v>
      </c>
      <c r="D20" s="67"/>
      <c r="E20" s="66"/>
      <c r="F20" s="66"/>
      <c r="G20" s="66"/>
      <c r="H20" s="67"/>
      <c r="I20" s="67"/>
      <c r="J20" s="67"/>
      <c r="K20" s="67"/>
      <c r="L20" s="67"/>
      <c r="M20" s="67"/>
      <c r="N20" s="66"/>
      <c r="O20" s="5"/>
    </row>
    <row r="21" spans="1:15" ht="43.15" customHeight="1">
      <c r="A21" s="52" t="s">
        <v>294</v>
      </c>
      <c r="B21" s="50" t="s">
        <v>295</v>
      </c>
      <c r="C21" s="52" t="s">
        <v>23</v>
      </c>
      <c r="D21" s="67"/>
      <c r="E21" s="66"/>
      <c r="F21" s="66"/>
      <c r="G21" s="66"/>
      <c r="H21" s="67"/>
      <c r="I21" s="67"/>
      <c r="J21" s="67"/>
      <c r="K21" s="67"/>
      <c r="L21" s="67"/>
      <c r="M21" s="67"/>
      <c r="N21" s="66"/>
      <c r="O21" s="5"/>
    </row>
    <row r="22" spans="1:15" ht="43.15" customHeight="1">
      <c r="A22" s="52" t="s">
        <v>296</v>
      </c>
      <c r="B22" s="51" t="s">
        <v>365</v>
      </c>
      <c r="C22" s="52" t="s">
        <v>23</v>
      </c>
      <c r="D22" s="67"/>
      <c r="E22" s="66"/>
      <c r="F22" s="66"/>
      <c r="G22" s="66"/>
      <c r="H22" s="67"/>
      <c r="I22" s="67"/>
      <c r="J22" s="67"/>
      <c r="K22" s="67"/>
      <c r="L22" s="67"/>
      <c r="M22" s="67"/>
      <c r="N22" s="66"/>
      <c r="O22" s="5"/>
    </row>
    <row r="23" spans="1:15" ht="43.15" customHeight="1">
      <c r="A23" s="61">
        <v>1</v>
      </c>
      <c r="B23" s="84" t="s">
        <v>366</v>
      </c>
      <c r="C23" s="63" t="s">
        <v>13</v>
      </c>
      <c r="D23" s="63">
        <v>6</v>
      </c>
      <c r="E23" s="55"/>
      <c r="F23" s="55"/>
      <c r="G23" s="63"/>
      <c r="H23" s="63"/>
      <c r="I23" s="63"/>
      <c r="J23" s="63"/>
      <c r="K23" s="63"/>
      <c r="L23" s="63"/>
      <c r="M23" s="63"/>
      <c r="N23" s="55"/>
      <c r="O23" s="55"/>
    </row>
    <row r="24" spans="1:15" ht="43.15" customHeight="1">
      <c r="A24" s="61" t="s">
        <v>299</v>
      </c>
      <c r="B24" s="62" t="s">
        <v>367</v>
      </c>
      <c r="C24" s="63" t="s">
        <v>23</v>
      </c>
      <c r="D24" s="63"/>
      <c r="E24" s="55"/>
      <c r="F24" s="55"/>
      <c r="G24" s="63"/>
      <c r="H24" s="63" t="s">
        <v>151</v>
      </c>
      <c r="I24" s="63">
        <v>16</v>
      </c>
      <c r="J24" s="63">
        <v>4</v>
      </c>
      <c r="K24" s="63">
        <v>12</v>
      </c>
      <c r="L24" s="63"/>
      <c r="M24" s="63" t="s">
        <v>14</v>
      </c>
      <c r="N24" s="55"/>
      <c r="O24" s="106" t="s">
        <v>368</v>
      </c>
    </row>
    <row r="25" spans="1:15" ht="43.15" customHeight="1">
      <c r="A25" s="61" t="s">
        <v>301</v>
      </c>
      <c r="B25" s="62" t="s">
        <v>369</v>
      </c>
      <c r="C25" s="63" t="s">
        <v>23</v>
      </c>
      <c r="D25" s="63"/>
      <c r="E25" s="55"/>
      <c r="F25" s="55"/>
      <c r="G25" s="63"/>
      <c r="H25" s="63" t="s">
        <v>170</v>
      </c>
      <c r="I25" s="63">
        <v>20</v>
      </c>
      <c r="J25" s="63">
        <v>8</v>
      </c>
      <c r="K25" s="63">
        <v>8</v>
      </c>
      <c r="L25" s="63"/>
      <c r="M25" s="63" t="s">
        <v>14</v>
      </c>
      <c r="N25" s="55"/>
      <c r="O25" s="106" t="s">
        <v>368</v>
      </c>
    </row>
    <row r="26" spans="1:15" ht="43.15" customHeight="1">
      <c r="A26" s="61">
        <v>2</v>
      </c>
      <c r="B26" s="71" t="s">
        <v>370</v>
      </c>
      <c r="C26" s="63" t="s">
        <v>13</v>
      </c>
      <c r="D26" s="63">
        <v>6</v>
      </c>
      <c r="E26" s="55"/>
      <c r="F26" s="55"/>
      <c r="G26" s="63"/>
      <c r="H26" s="63"/>
      <c r="I26" s="63"/>
      <c r="J26" s="63"/>
      <c r="K26" s="63"/>
      <c r="L26" s="63"/>
      <c r="M26" s="63"/>
      <c r="N26" s="55"/>
      <c r="O26" s="55"/>
    </row>
    <row r="27" spans="1:15" ht="43.15" customHeight="1">
      <c r="A27" s="24" t="s">
        <v>307</v>
      </c>
      <c r="B27" s="6" t="s">
        <v>371</v>
      </c>
      <c r="C27" s="7" t="s">
        <v>23</v>
      </c>
      <c r="D27" s="7"/>
      <c r="E27" s="5"/>
      <c r="F27" s="5"/>
      <c r="G27" s="7"/>
      <c r="H27" s="7" t="s">
        <v>169</v>
      </c>
      <c r="I27" s="7">
        <v>14</v>
      </c>
      <c r="J27" s="7">
        <v>16</v>
      </c>
      <c r="K27" s="7">
        <v>0</v>
      </c>
      <c r="L27" s="7"/>
      <c r="M27" s="7" t="s">
        <v>14</v>
      </c>
      <c r="N27" s="5"/>
      <c r="O27" s="5"/>
    </row>
    <row r="28" spans="1:15" ht="43.15" customHeight="1">
      <c r="A28" s="24" t="s">
        <v>309</v>
      </c>
      <c r="B28" s="6" t="s">
        <v>372</v>
      </c>
      <c r="C28" s="7" t="s">
        <v>23</v>
      </c>
      <c r="D28" s="7"/>
      <c r="E28" s="5"/>
      <c r="F28" s="5"/>
      <c r="G28" s="7"/>
      <c r="H28" s="7" t="s">
        <v>169</v>
      </c>
      <c r="I28" s="73">
        <v>18</v>
      </c>
      <c r="J28" s="7">
        <v>8</v>
      </c>
      <c r="K28" s="7">
        <v>15</v>
      </c>
      <c r="L28" s="7"/>
      <c r="M28" s="7" t="s">
        <v>14</v>
      </c>
      <c r="N28" s="5"/>
      <c r="O28" s="106" t="s">
        <v>373</v>
      </c>
    </row>
    <row r="29" spans="1:15" ht="43.15" customHeight="1">
      <c r="A29" s="24">
        <v>3</v>
      </c>
      <c r="B29" s="6" t="s">
        <v>374</v>
      </c>
      <c r="C29" s="7" t="s">
        <v>23</v>
      </c>
      <c r="D29" s="7"/>
      <c r="E29" s="5"/>
      <c r="F29" s="5"/>
      <c r="G29" s="7"/>
      <c r="H29" s="7"/>
      <c r="I29" s="73"/>
      <c r="J29" s="7"/>
      <c r="K29" s="7"/>
      <c r="L29" s="7"/>
      <c r="M29" s="7"/>
      <c r="N29" s="5"/>
      <c r="O29" s="5"/>
    </row>
    <row r="30" spans="1:15" ht="43.15" customHeight="1">
      <c r="A30" s="24"/>
      <c r="B30" s="75" t="s">
        <v>375</v>
      </c>
      <c r="C30" s="7" t="s">
        <v>38</v>
      </c>
      <c r="D30" s="7"/>
      <c r="E30" s="5"/>
      <c r="F30" s="5"/>
      <c r="G30" s="7"/>
      <c r="H30" s="7"/>
      <c r="I30" s="7"/>
      <c r="J30" s="7"/>
      <c r="K30" s="7"/>
      <c r="L30" s="7"/>
      <c r="M30" s="7"/>
      <c r="N30" s="5"/>
      <c r="O30" s="55"/>
    </row>
    <row r="31" spans="1:15" ht="43.15" customHeight="1">
      <c r="A31" s="24" t="s">
        <v>312</v>
      </c>
      <c r="B31" s="72" t="s">
        <v>376</v>
      </c>
      <c r="C31" s="7" t="s">
        <v>13</v>
      </c>
      <c r="D31" s="7">
        <v>6</v>
      </c>
      <c r="E31" s="5"/>
      <c r="F31" s="5"/>
      <c r="G31" s="7"/>
      <c r="H31" s="7"/>
      <c r="I31" s="7"/>
      <c r="J31" s="7"/>
      <c r="K31" s="7"/>
      <c r="L31" s="7"/>
      <c r="M31" s="7"/>
      <c r="N31" s="5"/>
      <c r="O31" s="5"/>
    </row>
    <row r="32" spans="1:15" ht="43.15" customHeight="1">
      <c r="A32" s="24" t="s">
        <v>377</v>
      </c>
      <c r="B32" s="6" t="s">
        <v>378</v>
      </c>
      <c r="C32" s="7" t="s">
        <v>23</v>
      </c>
      <c r="D32" s="7"/>
      <c r="E32" s="5"/>
      <c r="F32" s="5"/>
      <c r="G32" s="7"/>
      <c r="H32" s="7" t="s">
        <v>169</v>
      </c>
      <c r="I32" s="7">
        <v>20</v>
      </c>
      <c r="J32" s="7">
        <v>10</v>
      </c>
      <c r="K32" s="7"/>
      <c r="L32" s="7"/>
      <c r="M32" s="7" t="s">
        <v>14</v>
      </c>
      <c r="N32" s="5"/>
      <c r="O32" s="55"/>
    </row>
    <row r="33" spans="1:15" ht="43.15" customHeight="1">
      <c r="A33" s="24" t="s">
        <v>379</v>
      </c>
      <c r="B33" s="5" t="s">
        <v>380</v>
      </c>
      <c r="C33" s="7" t="s">
        <v>23</v>
      </c>
      <c r="D33" s="7"/>
      <c r="E33" s="5"/>
      <c r="F33" s="5"/>
      <c r="G33" s="7"/>
      <c r="H33" s="7" t="s">
        <v>169</v>
      </c>
      <c r="I33" s="7">
        <v>2</v>
      </c>
      <c r="J33" s="7">
        <v>6</v>
      </c>
      <c r="K33" s="7">
        <v>30</v>
      </c>
      <c r="L33" s="7"/>
      <c r="M33" s="7" t="s">
        <v>14</v>
      </c>
      <c r="N33" s="5"/>
      <c r="O33" s="55" t="s">
        <v>381</v>
      </c>
    </row>
    <row r="34" spans="1:15" ht="43.15" customHeight="1">
      <c r="A34" s="24" t="s">
        <v>314</v>
      </c>
      <c r="B34" s="74" t="s">
        <v>382</v>
      </c>
      <c r="C34" s="7" t="s">
        <v>13</v>
      </c>
      <c r="D34" s="7">
        <v>6</v>
      </c>
      <c r="E34" s="5"/>
      <c r="F34" s="5"/>
      <c r="G34" s="7"/>
      <c r="H34" s="7"/>
      <c r="I34" s="7"/>
      <c r="J34" s="7"/>
      <c r="K34" s="7"/>
      <c r="L34" s="7"/>
      <c r="M34" s="7"/>
      <c r="N34" s="5"/>
      <c r="O34" s="5"/>
    </row>
    <row r="35" spans="1:15" ht="43.15" customHeight="1">
      <c r="A35" s="24" t="s">
        <v>383</v>
      </c>
      <c r="B35" s="87" t="s">
        <v>384</v>
      </c>
      <c r="C35" s="7" t="s">
        <v>23</v>
      </c>
      <c r="D35" s="7"/>
      <c r="E35" s="5"/>
      <c r="F35" s="5"/>
      <c r="G35" s="7"/>
      <c r="H35" s="7" t="s">
        <v>169</v>
      </c>
      <c r="I35" s="7">
        <v>16</v>
      </c>
      <c r="J35" s="7">
        <v>6</v>
      </c>
      <c r="K35" s="7">
        <v>15</v>
      </c>
      <c r="L35" s="7"/>
      <c r="M35" s="7" t="s">
        <v>14</v>
      </c>
      <c r="N35" s="5"/>
      <c r="O35" s="55" t="s">
        <v>385</v>
      </c>
    </row>
    <row r="36" spans="1:15" ht="43.15" customHeight="1">
      <c r="A36" s="24" t="s">
        <v>386</v>
      </c>
      <c r="B36" s="6" t="s">
        <v>387</v>
      </c>
      <c r="C36" s="7" t="s">
        <v>23</v>
      </c>
      <c r="D36" s="7"/>
      <c r="E36" s="5"/>
      <c r="F36" s="5"/>
      <c r="G36" s="7"/>
      <c r="H36" s="7" t="s">
        <v>170</v>
      </c>
      <c r="I36" s="7">
        <v>24</v>
      </c>
      <c r="J36" s="7"/>
      <c r="K36" s="7">
        <v>18</v>
      </c>
      <c r="L36" s="7"/>
      <c r="M36" s="7" t="s">
        <v>14</v>
      </c>
      <c r="N36" s="5"/>
      <c r="O36" s="55" t="s">
        <v>388</v>
      </c>
    </row>
    <row r="37" spans="1:15" ht="43.15" customHeight="1">
      <c r="A37" s="24">
        <v>4</v>
      </c>
      <c r="B37" s="6" t="s">
        <v>374</v>
      </c>
      <c r="C37" s="7" t="s">
        <v>13</v>
      </c>
      <c r="D37" s="7"/>
      <c r="E37" s="5"/>
      <c r="F37" s="5"/>
      <c r="G37" s="7"/>
      <c r="H37" s="7"/>
      <c r="I37" s="7"/>
      <c r="J37" s="7"/>
      <c r="K37" s="7"/>
      <c r="L37" s="7"/>
      <c r="M37" s="7"/>
      <c r="N37" s="5"/>
      <c r="O37" s="55"/>
    </row>
    <row r="38" spans="1:15" ht="43.15" customHeight="1">
      <c r="A38" s="24"/>
      <c r="B38" s="75" t="s">
        <v>375</v>
      </c>
      <c r="C38" s="7" t="s">
        <v>38</v>
      </c>
      <c r="D38" s="7"/>
      <c r="E38" s="5"/>
      <c r="F38" s="5"/>
      <c r="G38" s="7"/>
      <c r="H38" s="7"/>
      <c r="I38" s="7"/>
      <c r="J38" s="7"/>
      <c r="K38" s="7"/>
      <c r="L38" s="7"/>
      <c r="M38" s="7"/>
      <c r="N38" s="5"/>
      <c r="O38" s="5"/>
    </row>
    <row r="39" spans="1:15" ht="43.15" customHeight="1">
      <c r="A39" s="24" t="s">
        <v>318</v>
      </c>
      <c r="B39" s="74" t="s">
        <v>389</v>
      </c>
      <c r="C39" s="7" t="s">
        <v>13</v>
      </c>
      <c r="D39" s="7">
        <v>6</v>
      </c>
      <c r="E39" s="5"/>
      <c r="F39" s="5"/>
      <c r="G39" s="7"/>
      <c r="H39" s="7"/>
      <c r="I39" s="7"/>
      <c r="J39" s="7"/>
      <c r="K39" s="7"/>
      <c r="L39" s="7"/>
      <c r="M39" s="7" t="s">
        <v>14</v>
      </c>
      <c r="N39" s="5"/>
      <c r="O39" s="5"/>
    </row>
    <row r="40" spans="1:15" ht="43.15" customHeight="1">
      <c r="A40" s="24" t="s">
        <v>390</v>
      </c>
      <c r="B40" s="87" t="s">
        <v>391</v>
      </c>
      <c r="C40" s="7" t="s">
        <v>23</v>
      </c>
      <c r="D40" s="7"/>
      <c r="E40" s="5"/>
      <c r="F40" s="5"/>
      <c r="G40" s="7"/>
      <c r="H40" s="7" t="s">
        <v>167</v>
      </c>
      <c r="I40" s="7">
        <v>32</v>
      </c>
      <c r="J40" s="7"/>
      <c r="K40" s="7">
        <v>15</v>
      </c>
      <c r="L40" s="7"/>
      <c r="M40" s="7" t="s">
        <v>14</v>
      </c>
      <c r="N40" s="5"/>
      <c r="O40" s="55" t="s">
        <v>392</v>
      </c>
    </row>
    <row r="41" spans="1:15" ht="43.15" customHeight="1">
      <c r="A41" s="24" t="s">
        <v>393</v>
      </c>
      <c r="B41" s="87" t="s">
        <v>394</v>
      </c>
      <c r="C41" s="7"/>
      <c r="D41" s="7"/>
      <c r="E41" s="5"/>
      <c r="F41" s="5"/>
      <c r="G41" s="7"/>
      <c r="H41" s="7"/>
      <c r="I41" s="7"/>
      <c r="J41" s="7"/>
      <c r="K41" s="7"/>
      <c r="L41" s="7"/>
      <c r="M41" s="7"/>
      <c r="N41" s="5"/>
      <c r="O41" s="55"/>
    </row>
    <row r="42" spans="1:15" ht="43.15" customHeight="1">
      <c r="A42" s="24"/>
      <c r="B42" s="75" t="s">
        <v>395</v>
      </c>
      <c r="C42" s="7"/>
      <c r="D42" s="7"/>
      <c r="E42" s="5"/>
      <c r="F42" s="5"/>
      <c r="G42" s="7"/>
      <c r="H42" s="7"/>
      <c r="I42" s="7"/>
      <c r="J42" s="7"/>
      <c r="K42" s="7"/>
      <c r="L42" s="7"/>
      <c r="M42" s="7"/>
      <c r="N42" s="5"/>
      <c r="O42" s="5"/>
    </row>
    <row r="43" spans="1:15" s="119" customFormat="1" ht="43.15" customHeight="1">
      <c r="A43" s="117" t="s">
        <v>396</v>
      </c>
      <c r="B43" s="87" t="s">
        <v>397</v>
      </c>
      <c r="C43" s="73" t="s">
        <v>23</v>
      </c>
      <c r="D43" s="73"/>
      <c r="E43" s="118"/>
      <c r="F43" s="118"/>
      <c r="G43" s="73"/>
      <c r="H43" s="73" t="s">
        <v>169</v>
      </c>
      <c r="I43" s="73">
        <v>0</v>
      </c>
      <c r="J43" s="73">
        <v>16</v>
      </c>
      <c r="K43" s="73">
        <v>0</v>
      </c>
      <c r="L43" s="73"/>
      <c r="M43" s="73" t="s">
        <v>14</v>
      </c>
      <c r="N43" s="118"/>
      <c r="O43" s="120" t="s">
        <v>398</v>
      </c>
    </row>
    <row r="44" spans="1:15" ht="43.15" customHeight="1">
      <c r="A44" s="24" t="s">
        <v>399</v>
      </c>
      <c r="B44" s="6" t="s">
        <v>400</v>
      </c>
      <c r="C44" s="7" t="s">
        <v>23</v>
      </c>
      <c r="D44" s="7"/>
      <c r="E44" s="5"/>
      <c r="F44" s="5"/>
      <c r="G44" s="7"/>
      <c r="H44" s="7" t="s">
        <v>168</v>
      </c>
      <c r="I44" s="7"/>
      <c r="J44" s="7">
        <v>18</v>
      </c>
      <c r="K44" s="7">
        <v>12</v>
      </c>
      <c r="L44" s="7"/>
      <c r="M44" s="7" t="s">
        <v>14</v>
      </c>
      <c r="N44" s="5"/>
      <c r="O44" s="55" t="s">
        <v>401</v>
      </c>
    </row>
    <row r="45" spans="1:15" ht="43.15" customHeight="1">
      <c r="A45" s="24" t="s">
        <v>402</v>
      </c>
      <c r="B45" s="6" t="s">
        <v>403</v>
      </c>
      <c r="C45" s="7" t="s">
        <v>23</v>
      </c>
      <c r="D45" s="7"/>
      <c r="E45" s="5"/>
      <c r="F45" s="5"/>
      <c r="G45" s="7"/>
      <c r="H45" s="7" t="s">
        <v>169</v>
      </c>
      <c r="I45" s="7">
        <v>26</v>
      </c>
      <c r="J45" s="7">
        <v>16</v>
      </c>
      <c r="K45" s="7">
        <v>4</v>
      </c>
      <c r="L45" s="7"/>
      <c r="M45" s="7" t="s">
        <v>14</v>
      </c>
      <c r="N45" s="5"/>
      <c r="O45" s="106" t="s">
        <v>368</v>
      </c>
    </row>
    <row r="46" spans="1:15" ht="43.15" customHeight="1">
      <c r="A46" s="24" t="s">
        <v>321</v>
      </c>
      <c r="B46" s="74" t="s">
        <v>404</v>
      </c>
      <c r="C46" s="7" t="s">
        <v>13</v>
      </c>
      <c r="D46" s="7">
        <v>6</v>
      </c>
      <c r="E46" s="83"/>
      <c r="F46" s="83"/>
      <c r="G46" s="7"/>
      <c r="H46" s="7"/>
      <c r="I46" s="7"/>
      <c r="J46" s="7"/>
      <c r="K46" s="7"/>
      <c r="L46" s="7"/>
      <c r="M46" s="7"/>
      <c r="N46" s="83"/>
      <c r="O46" s="8"/>
    </row>
    <row r="47" spans="1:15" ht="43.15" customHeight="1">
      <c r="A47" s="24" t="s">
        <v>405</v>
      </c>
      <c r="B47" s="5" t="s">
        <v>406</v>
      </c>
      <c r="C47" s="7" t="s">
        <v>23</v>
      </c>
      <c r="D47" s="7"/>
      <c r="E47" s="83"/>
      <c r="F47" s="83"/>
      <c r="G47" s="7"/>
      <c r="H47" s="7" t="s">
        <v>171</v>
      </c>
      <c r="I47" s="7">
        <v>30</v>
      </c>
      <c r="J47" s="7">
        <v>18</v>
      </c>
      <c r="K47" s="7"/>
      <c r="L47" s="7"/>
      <c r="M47" s="7" t="s">
        <v>14</v>
      </c>
      <c r="N47" s="83"/>
      <c r="O47" s="8"/>
    </row>
    <row r="48" spans="1:15" ht="43.15" customHeight="1">
      <c r="A48" s="24" t="s">
        <v>407</v>
      </c>
      <c r="B48" s="5" t="s">
        <v>394</v>
      </c>
      <c r="C48" s="7"/>
      <c r="D48" s="7"/>
      <c r="E48" s="83"/>
      <c r="F48" s="83"/>
      <c r="G48" s="7"/>
      <c r="H48" s="7"/>
      <c r="I48" s="7"/>
      <c r="J48" s="7"/>
      <c r="K48" s="7"/>
      <c r="L48" s="7"/>
      <c r="M48" s="7"/>
      <c r="N48" s="83"/>
      <c r="O48" s="8"/>
    </row>
    <row r="49" spans="1:15" ht="43.15" customHeight="1">
      <c r="A49" s="24"/>
      <c r="B49" s="75" t="s">
        <v>395</v>
      </c>
      <c r="C49" s="7" t="s">
        <v>38</v>
      </c>
      <c r="D49" s="7"/>
      <c r="E49" s="83"/>
      <c r="F49" s="83"/>
      <c r="G49" s="7"/>
      <c r="H49" s="7"/>
      <c r="I49" s="7"/>
      <c r="J49" s="7"/>
      <c r="K49" s="7"/>
      <c r="L49" s="7"/>
      <c r="M49" s="7"/>
      <c r="N49" s="83"/>
      <c r="O49" s="8"/>
    </row>
    <row r="50" spans="1:15" ht="43.15" customHeight="1">
      <c r="A50" s="24" t="s">
        <v>408</v>
      </c>
      <c r="B50" s="6" t="s">
        <v>409</v>
      </c>
      <c r="C50" s="7" t="s">
        <v>23</v>
      </c>
      <c r="D50" s="7"/>
      <c r="E50" s="83"/>
      <c r="F50" s="83"/>
      <c r="G50" s="7" t="s">
        <v>410</v>
      </c>
      <c r="H50" s="7" t="s">
        <v>171</v>
      </c>
      <c r="I50" s="7">
        <v>6</v>
      </c>
      <c r="J50" s="7"/>
      <c r="K50" s="7">
        <v>20</v>
      </c>
      <c r="L50" s="7"/>
      <c r="M50" s="7" t="s">
        <v>14</v>
      </c>
      <c r="N50" s="83"/>
      <c r="O50" s="83" t="s">
        <v>411</v>
      </c>
    </row>
    <row r="51" spans="1:15" ht="43.15" customHeight="1">
      <c r="A51" s="24" t="s">
        <v>412</v>
      </c>
      <c r="B51" s="6" t="s">
        <v>400</v>
      </c>
      <c r="C51" s="7" t="s">
        <v>23</v>
      </c>
      <c r="D51" s="7"/>
      <c r="E51" s="83"/>
      <c r="F51" s="83"/>
      <c r="G51" s="7" t="s">
        <v>413</v>
      </c>
      <c r="H51" s="7" t="s">
        <v>169</v>
      </c>
      <c r="I51" s="7"/>
      <c r="J51" s="7">
        <v>18</v>
      </c>
      <c r="K51" s="7">
        <v>12</v>
      </c>
      <c r="L51" s="7"/>
      <c r="M51" s="7" t="s">
        <v>14</v>
      </c>
      <c r="N51" s="83"/>
      <c r="O51" s="55" t="s">
        <v>401</v>
      </c>
    </row>
    <row r="52" spans="1:15" ht="43.15" customHeight="1">
      <c r="A52" s="24"/>
      <c r="B52" s="6"/>
      <c r="C52" s="7"/>
      <c r="D52" s="7"/>
      <c r="E52" s="83"/>
      <c r="F52" s="83"/>
      <c r="G52" s="83"/>
      <c r="H52" s="7"/>
      <c r="I52" s="14"/>
      <c r="J52" s="14"/>
      <c r="K52" s="7"/>
      <c r="L52" s="7"/>
      <c r="M52" s="7"/>
      <c r="N52" s="83"/>
      <c r="O52" s="8"/>
    </row>
    <row r="53" spans="1:15" ht="43.15" customHeight="1">
      <c r="A53" s="25"/>
      <c r="B53" s="74" t="s">
        <v>414</v>
      </c>
      <c r="C53" s="7"/>
      <c r="D53" s="7"/>
      <c r="E53" s="5" t="s">
        <v>26</v>
      </c>
      <c r="F53" s="5"/>
      <c r="G53" s="5"/>
      <c r="H53" s="7"/>
      <c r="I53" s="7"/>
      <c r="J53" s="7"/>
      <c r="K53" s="7"/>
      <c r="L53" s="7"/>
      <c r="M53" s="7"/>
      <c r="N53" s="5"/>
      <c r="O53" s="5" t="s">
        <v>324</v>
      </c>
    </row>
    <row r="54" spans="1:15" ht="43.15" customHeight="1">
      <c r="A54" s="25"/>
      <c r="B54" s="28"/>
      <c r="C54" s="7"/>
      <c r="D54" s="11"/>
      <c r="E54" s="8"/>
      <c r="F54" s="8"/>
      <c r="G54" s="8"/>
      <c r="H54" s="11"/>
      <c r="I54" s="7"/>
      <c r="J54" s="7"/>
      <c r="K54" s="7"/>
      <c r="L54" s="7"/>
      <c r="M54" s="7"/>
      <c r="N54" s="8"/>
      <c r="O54" s="8"/>
    </row>
    <row r="55" spans="1:15" ht="43.15" customHeight="1">
      <c r="A55" s="26"/>
      <c r="B55" s="107" t="s">
        <v>364</v>
      </c>
      <c r="C55" s="108" t="s">
        <v>13</v>
      </c>
      <c r="D55" s="108">
        <v>3</v>
      </c>
      <c r="E55" s="109"/>
      <c r="F55" s="109"/>
      <c r="G55" s="109"/>
      <c r="H55" s="110"/>
      <c r="I55" s="108"/>
      <c r="J55" s="108"/>
      <c r="K55" s="108"/>
      <c r="L55" s="108"/>
      <c r="M55" s="108"/>
      <c r="N55" s="109"/>
      <c r="O55" s="8"/>
    </row>
    <row r="56" spans="1:15" ht="43.15" customHeight="1">
      <c r="A56" s="25"/>
      <c r="B56" s="111" t="s">
        <v>415</v>
      </c>
      <c r="C56" s="108"/>
      <c r="D56" s="110"/>
      <c r="E56" s="109"/>
      <c r="F56" s="109"/>
      <c r="G56" s="109"/>
      <c r="H56" s="110"/>
      <c r="I56" s="112"/>
      <c r="J56" s="112"/>
      <c r="K56" s="108"/>
      <c r="L56" s="108"/>
      <c r="M56" s="108"/>
      <c r="N56" s="109"/>
      <c r="O56" s="8"/>
    </row>
    <row r="57" spans="1:15" ht="43.15" customHeight="1">
      <c r="A57" s="25"/>
      <c r="B57" s="111" t="s">
        <v>416</v>
      </c>
      <c r="C57" s="108" t="s">
        <v>13</v>
      </c>
      <c r="D57" s="110"/>
      <c r="E57" s="109"/>
      <c r="F57" s="109"/>
      <c r="G57" s="109"/>
      <c r="H57" s="110"/>
      <c r="I57" s="108"/>
      <c r="J57" s="108">
        <v>4</v>
      </c>
      <c r="K57" s="108"/>
      <c r="L57" s="108"/>
      <c r="M57" s="108" t="s">
        <v>14</v>
      </c>
      <c r="N57" s="108"/>
      <c r="O57" s="8"/>
    </row>
    <row r="58" spans="1:15" ht="43.15" customHeight="1">
      <c r="A58" s="25"/>
      <c r="B58" s="107" t="s">
        <v>417</v>
      </c>
      <c r="C58" s="108" t="s">
        <v>13</v>
      </c>
      <c r="D58" s="110"/>
      <c r="E58" s="109"/>
      <c r="F58" s="109"/>
      <c r="G58" s="109"/>
      <c r="H58" s="110"/>
      <c r="I58" s="108">
        <v>8</v>
      </c>
      <c r="J58" s="108"/>
      <c r="K58" s="108">
        <v>22</v>
      </c>
      <c r="L58" s="108"/>
      <c r="M58" s="108" t="s">
        <v>14</v>
      </c>
      <c r="N58" s="108"/>
      <c r="O58" s="83" t="s">
        <v>418</v>
      </c>
    </row>
    <row r="59" spans="1:15" ht="43.15" customHeight="1">
      <c r="A59" s="25"/>
      <c r="B59" s="113" t="s">
        <v>419</v>
      </c>
      <c r="C59" s="114" t="s">
        <v>13</v>
      </c>
      <c r="D59" s="115"/>
      <c r="E59" s="116"/>
      <c r="F59" s="116"/>
      <c r="G59" s="116"/>
      <c r="H59" s="115"/>
      <c r="I59" s="114"/>
      <c r="J59" s="114"/>
      <c r="K59" s="114"/>
      <c r="L59" s="114"/>
      <c r="M59" s="114" t="s">
        <v>24</v>
      </c>
      <c r="N59" s="116"/>
      <c r="O59" s="9"/>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11"/>
      <c r="I162" s="7"/>
      <c r="J162" s="7"/>
      <c r="K162" s="7"/>
      <c r="L162" s="7"/>
      <c r="M162" s="7"/>
      <c r="N162" s="8"/>
      <c r="O162" s="8"/>
    </row>
    <row r="163" spans="1:15" ht="43.15" customHeight="1">
      <c r="A163" s="25"/>
      <c r="B163" s="28"/>
      <c r="C163" s="7"/>
      <c r="D163" s="11"/>
      <c r="E163" s="8"/>
      <c r="F163" s="8"/>
      <c r="G163" s="8"/>
      <c r="H163" s="11"/>
      <c r="I163" s="7"/>
      <c r="J163" s="7"/>
      <c r="K163" s="7"/>
      <c r="L163" s="7"/>
      <c r="M163" s="7"/>
      <c r="N163" s="8"/>
      <c r="O163" s="8"/>
    </row>
    <row r="164" spans="1:15" ht="43.15" customHeight="1">
      <c r="A164" s="25"/>
      <c r="B164" s="28"/>
      <c r="C164" s="7"/>
      <c r="D164" s="11"/>
      <c r="E164" s="8"/>
      <c r="F164" s="8"/>
      <c r="G164" s="8"/>
      <c r="H164" s="11"/>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11"/>
      <c r="E298" s="8"/>
      <c r="F298" s="8"/>
      <c r="G298" s="8"/>
      <c r="H298" s="8"/>
      <c r="I298" s="7"/>
      <c r="J298" s="7"/>
      <c r="K298" s="7"/>
      <c r="L298" s="7"/>
      <c r="M298" s="7"/>
      <c r="N298" s="8"/>
      <c r="O298" s="8"/>
    </row>
    <row r="299" spans="1:15" ht="43.15" customHeight="1">
      <c r="A299" s="25"/>
      <c r="B299" s="28"/>
      <c r="C299" s="7"/>
      <c r="D299" s="11"/>
      <c r="E299" s="8"/>
      <c r="F299" s="8"/>
      <c r="G299" s="8"/>
      <c r="H299" s="8"/>
      <c r="I299" s="7"/>
      <c r="J299" s="7"/>
      <c r="K299" s="7"/>
      <c r="L299" s="7"/>
      <c r="M299" s="7"/>
      <c r="N299" s="8"/>
      <c r="O299" s="8"/>
    </row>
    <row r="300" spans="1:15" ht="43.15" customHeight="1">
      <c r="A300" s="25"/>
      <c r="B300" s="28"/>
      <c r="C300" s="7"/>
      <c r="D300" s="11"/>
      <c r="E300" s="8"/>
      <c r="F300" s="8"/>
      <c r="G300" s="8"/>
      <c r="H300" s="8"/>
      <c r="I300" s="7"/>
      <c r="J300" s="7"/>
      <c r="K300" s="7"/>
      <c r="L300" s="7"/>
      <c r="M300" s="7"/>
      <c r="N300" s="8"/>
      <c r="O300" s="8"/>
    </row>
    <row r="301" spans="1:15" ht="43.15" customHeight="1">
      <c r="A301" s="25"/>
      <c r="B301" s="28"/>
      <c r="C301" s="7"/>
      <c r="D301" s="7"/>
      <c r="E301" s="8"/>
      <c r="F301" s="8"/>
      <c r="G301" s="8"/>
      <c r="H301" s="8"/>
      <c r="I301" s="7"/>
      <c r="J301" s="7"/>
      <c r="K301" s="7"/>
      <c r="L301" s="7"/>
      <c r="M301" s="7"/>
      <c r="N301" s="8"/>
      <c r="O301" s="8"/>
    </row>
    <row r="302" spans="1:15" ht="43.15" customHeight="1">
      <c r="A302" s="25"/>
      <c r="B302" s="28"/>
      <c r="C302" s="7"/>
      <c r="D302" s="7"/>
      <c r="E302" s="8"/>
      <c r="F302" s="8"/>
      <c r="G302" s="8"/>
      <c r="H302" s="8"/>
      <c r="I302" s="7"/>
      <c r="J302" s="7"/>
      <c r="K302" s="7"/>
      <c r="L302" s="7"/>
      <c r="M302" s="7"/>
      <c r="N302" s="8"/>
      <c r="O302" s="8"/>
    </row>
    <row r="303" spans="1:15" ht="43.15" customHeight="1">
      <c r="A303" s="25"/>
      <c r="B303" s="28"/>
      <c r="C303" s="7"/>
      <c r="D303" s="7"/>
      <c r="E303" s="8"/>
      <c r="F303" s="8"/>
      <c r="G303" s="8"/>
      <c r="H303" s="8"/>
      <c r="I303" s="7"/>
      <c r="J303" s="7"/>
      <c r="K303" s="7"/>
      <c r="L303" s="7"/>
      <c r="M303" s="7"/>
      <c r="N303" s="8"/>
      <c r="O303" s="8"/>
    </row>
    <row r="304" spans="1:15" ht="43.15" customHeight="1">
      <c r="A304" s="25"/>
      <c r="B304" s="28"/>
      <c r="C304" s="7"/>
      <c r="D304" s="7"/>
      <c r="E304" s="8"/>
      <c r="F304" s="8"/>
      <c r="G304" s="8"/>
      <c r="H304" s="8"/>
      <c r="I304" s="7"/>
      <c r="J304" s="7"/>
      <c r="K304" s="7"/>
      <c r="L304" s="7"/>
      <c r="M304" s="7"/>
      <c r="N304" s="8"/>
      <c r="O304" s="8"/>
    </row>
  </sheetData>
  <sheetProtection algorithmName="SHA-512" hashValue="2Wl1Az+wK10JL8P7mQVZ0HedoUUMFSchHD+QOFsAuKR+YzWZUksY/fqwfWpJkc1xeCJsXuiJE4xuzWmGMMzUdw==" saltValue="1If4vOFlQA/Eik1o79+z2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003">
    <cfRule type="expression" dxfId="378" priority="101">
      <formula>$C1="Option"</formula>
    </cfRule>
  </conditionalFormatting>
  <conditionalFormatting sqref="A23 D23:N23 D24:O25 D26:N26 A27:O27 A28:N30 A31:O31 A32:N32 H32:H33 A33:O39">
    <cfRule type="expression" dxfId="377" priority="111">
      <formula>$F23="Modification"</formula>
    </cfRule>
    <cfRule type="expression" dxfId="376" priority="112">
      <formula>$F23="Création"</formula>
    </cfRule>
  </conditionalFormatting>
  <conditionalFormatting sqref="A24:B26">
    <cfRule type="expression" dxfId="375" priority="104">
      <formula>$F24="Création"</formula>
    </cfRule>
    <cfRule type="expression" dxfId="374" priority="103">
      <formula>$F24="Modification"</formula>
    </cfRule>
    <cfRule type="expression" dxfId="373" priority="102">
      <formula>$F24="Fermeture"</formula>
    </cfRule>
  </conditionalFormatting>
  <conditionalFormatting sqref="A1:O9 A10:E10 K10:O11 A11:D11 A12:O12 A13:H13 J13:O16 A14:F14 A15:H15 A16:F16 A40:A42 C42:O42 A43:N45 A46:O48 A49 C49:O49 A50:O50 A51:N51 A52:O52 A53 A54:O54 A55:A59 A60:O1003">
    <cfRule type="expression" dxfId="372" priority="132">
      <formula>$F1="Création"</formula>
    </cfRule>
    <cfRule type="expression" dxfId="371" priority="131">
      <formula>$F1="Modification"</formula>
    </cfRule>
  </conditionalFormatting>
  <conditionalFormatting sqref="A17:O22">
    <cfRule type="expression" dxfId="370" priority="116">
      <formula>$F17="Création"</formula>
    </cfRule>
    <cfRule type="expression" dxfId="369" priority="115">
      <formula>$F17="Modification"</formula>
    </cfRule>
    <cfRule type="expression" dxfId="368" priority="114">
      <formula>$F17="Fermeture"</formula>
    </cfRule>
  </conditionalFormatting>
  <conditionalFormatting sqref="B42">
    <cfRule type="expression" dxfId="367" priority="78">
      <formula>$F42="Fermeture"</formula>
    </cfRule>
    <cfRule type="expression" dxfId="366" priority="80">
      <formula>$F42="Création"</formula>
    </cfRule>
    <cfRule type="expression" dxfId="365" priority="79">
      <formula>$F42="Modification"</formula>
    </cfRule>
  </conditionalFormatting>
  <conditionalFormatting sqref="B49">
    <cfRule type="expression" dxfId="364" priority="75">
      <formula>$F49="Fermeture"</formula>
    </cfRule>
    <cfRule type="expression" dxfId="363" priority="76">
      <formula>$F49="Modification"</formula>
    </cfRule>
    <cfRule type="expression" dxfId="362" priority="77">
      <formula>$F49="Création"</formula>
    </cfRule>
  </conditionalFormatting>
  <conditionalFormatting sqref="B56">
    <cfRule type="expression" dxfId="361" priority="4">
      <formula>$F56="Fermeture"</formula>
    </cfRule>
    <cfRule type="expression" dxfId="360" priority="5">
      <formula>$F56="Modification"</formula>
    </cfRule>
    <cfRule type="expression" dxfId="359" priority="6">
      <formula>$F56="Création"</formula>
    </cfRule>
  </conditionalFormatting>
  <conditionalFormatting sqref="B58">
    <cfRule type="expression" dxfId="358" priority="1">
      <formula>$F58="Fermeture"</formula>
    </cfRule>
    <cfRule type="expression" dxfId="357" priority="2">
      <formula>$F58="Modification"</formula>
    </cfRule>
    <cfRule type="expression" dxfId="356" priority="3">
      <formula>$F58="Création"</formula>
    </cfRule>
  </conditionalFormatting>
  <conditionalFormatting sqref="B55:D55">
    <cfRule type="expression" dxfId="355" priority="7">
      <formula>$F55="Fermeture"</formula>
    </cfRule>
    <cfRule type="expression" dxfId="354" priority="8">
      <formula>$F55="Modification"</formula>
    </cfRule>
    <cfRule type="expression" dxfId="353" priority="9">
      <formula>$F55="Création"</formula>
    </cfRule>
  </conditionalFormatting>
  <conditionalFormatting sqref="B40:N41">
    <cfRule type="expression" dxfId="352" priority="83">
      <formula>$F40="Fermeture"</formula>
    </cfRule>
    <cfRule type="expression" dxfId="351" priority="84">
      <formula>$F40="Modification"</formula>
    </cfRule>
    <cfRule type="expression" dxfId="350" priority="85">
      <formula>$F40="Création"</formula>
    </cfRule>
  </conditionalFormatting>
  <conditionalFormatting sqref="B53:O53">
    <cfRule type="expression" dxfId="349" priority="54">
      <formula>$F53="Fermeture"</formula>
    </cfRule>
    <cfRule type="expression" dxfId="348" priority="55">
      <formula>$F53="Modification"</formula>
    </cfRule>
    <cfRule type="expression" dxfId="347" priority="56">
      <formula>$F53="Création"</formula>
    </cfRule>
  </conditionalFormatting>
  <conditionalFormatting sqref="C23:C26">
    <cfRule type="expression" dxfId="346" priority="106">
      <formula>$F23="Modification"</formula>
    </cfRule>
    <cfRule type="expression" dxfId="345" priority="105">
      <formula>$F23="Fermeture"</formula>
    </cfRule>
    <cfRule type="expression" dxfId="344" priority="107">
      <formula>$F23="Création"</formula>
    </cfRule>
  </conditionalFormatting>
  <conditionalFormatting sqref="C42:O42 A43:N45 A46:O48 C49:O49 A50:O50 A51:N51 A52:O52 A1:O9 K10:O11 A12:O12 J13:O16 A10:E10 A11:D11 A13:H13 A14:F14 A15:H15 A16:F16 A40:A42 A49 A53 A54:O54 A55:A59 A60:O1003">
    <cfRule type="expression" dxfId="343" priority="130">
      <formula>$F1="Fermeture"</formula>
    </cfRule>
  </conditionalFormatting>
  <conditionalFormatting sqref="D1:E1003 G1:N1003">
    <cfRule type="expression" dxfId="342" priority="10">
      <formula>$C1="Option"</formula>
    </cfRule>
  </conditionalFormatting>
  <conditionalFormatting sqref="D23:N23 D24:O25 D26:N26 A27:O27 A28:N30 A31:O31 A32:N32 A33:O39 A23 H32:H33">
    <cfRule type="expression" dxfId="341" priority="110">
      <formula>$F23="Fermeture"</formula>
    </cfRule>
  </conditionalFormatting>
  <conditionalFormatting sqref="E55:O55 C56:O56 B57:O57 C58:O58 B59:O59">
    <cfRule type="expression" dxfId="340" priority="12">
      <formula>$F55="Fermeture"</formula>
    </cfRule>
    <cfRule type="expression" dxfId="339" priority="13">
      <formula>$F55="Modification"</formula>
    </cfRule>
    <cfRule type="expression" dxfId="338" priority="14">
      <formula>$F55="Création"</formula>
    </cfRule>
  </conditionalFormatting>
  <conditionalFormatting sqref="N1:N39">
    <cfRule type="expression" dxfId="337" priority="109">
      <formula>$M1="Porteuse"</formula>
    </cfRule>
  </conditionalFormatting>
  <conditionalFormatting sqref="N40:N41">
    <cfRule type="expression" dxfId="336" priority="82">
      <formula>$M40="Porteuse"</formula>
    </cfRule>
  </conditionalFormatting>
  <conditionalFormatting sqref="N42:N52">
    <cfRule type="expression" dxfId="335" priority="129">
      <formula>$M42="Porteuse"</formula>
    </cfRule>
  </conditionalFormatting>
  <conditionalFormatting sqref="N53">
    <cfRule type="expression" dxfId="334" priority="53">
      <formula>$M53="Porteuse"</formula>
    </cfRule>
  </conditionalFormatting>
  <conditionalFormatting sqref="N54:N1003">
    <cfRule type="expression" dxfId="333" priority="11">
      <formula>$M54="Porteuse"</formula>
    </cfRule>
  </conditionalFormatting>
  <conditionalFormatting sqref="O23">
    <cfRule type="expression" dxfId="332" priority="99">
      <formula>$F23="Modification"</formula>
    </cfRule>
    <cfRule type="expression" dxfId="331" priority="100">
      <formula>$F23="Création"</formula>
    </cfRule>
    <cfRule type="expression" dxfId="330" priority="98">
      <formula>$F23="Fermeture"</formula>
    </cfRule>
  </conditionalFormatting>
  <conditionalFormatting sqref="O26">
    <cfRule type="expression" dxfId="329" priority="97">
      <formula>$F26="Création"</formula>
    </cfRule>
    <cfRule type="expression" dxfId="328" priority="96">
      <formula>$F26="Modification"</formula>
    </cfRule>
    <cfRule type="expression" dxfId="327" priority="95">
      <formula>$F26="Fermeture"</formula>
    </cfRule>
  </conditionalFormatting>
  <conditionalFormatting sqref="O28:O30">
    <cfRule type="expression" dxfId="326" priority="49">
      <formula>$F28="Fermeture"</formula>
    </cfRule>
    <cfRule type="expression" dxfId="325" priority="51">
      <formula>$F28="Création"</formula>
    </cfRule>
    <cfRule type="expression" dxfId="324" priority="50">
      <formula>$F28="Modification"</formula>
    </cfRule>
  </conditionalFormatting>
  <conditionalFormatting sqref="O32">
    <cfRule type="expression" dxfId="323" priority="91">
      <formula>$F32="Création"</formula>
    </cfRule>
    <cfRule type="expression" dxfId="322" priority="90">
      <formula>$F32="Modification"</formula>
    </cfRule>
    <cfRule type="expression" dxfId="321" priority="89">
      <formula>$F32="Fermeture"</formula>
    </cfRule>
  </conditionalFormatting>
  <conditionalFormatting sqref="O40:O41">
    <cfRule type="expression" dxfId="320" priority="72">
      <formula>$F40="Fermeture"</formula>
    </cfRule>
    <cfRule type="expression" dxfId="319" priority="73">
      <formula>$F40="Modification"</formula>
    </cfRule>
    <cfRule type="expression" dxfId="318" priority="74">
      <formula>$F40="Création"</formula>
    </cfRule>
  </conditionalFormatting>
  <conditionalFormatting sqref="O43:O45">
    <cfRule type="expression" dxfId="317" priority="65">
      <formula>$F43="Création"</formula>
    </cfRule>
    <cfRule type="expression" dxfId="316" priority="63">
      <formula>$F43="Fermeture"</formula>
    </cfRule>
    <cfRule type="expression" dxfId="315" priority="64">
      <formula>$F43="Modification"</formula>
    </cfRule>
  </conditionalFormatting>
  <conditionalFormatting sqref="O51">
    <cfRule type="expression" dxfId="314" priority="59">
      <formula>$F51="Création"</formula>
    </cfRule>
    <cfRule type="expression" dxfId="313" priority="58">
      <formula>$F51="Modification"</formula>
    </cfRule>
    <cfRule type="expression" dxfId="312" priority="57">
      <formula>$F51="Fermeture"</formula>
    </cfRule>
  </conditionalFormatting>
  <dataValidations count="6">
    <dataValidation type="list" allowBlank="1" showInputMessage="1" showErrorMessage="1" sqref="M19:M304" xr:uid="{00000000-0002-0000-0500-000000000000}">
      <formula1>List_Mutualisation</formula1>
    </dataValidation>
    <dataValidation type="list" allowBlank="1" showInputMessage="1" showErrorMessage="1" sqref="H19:H304" xr:uid="{00000000-0002-0000-0500-000001000000}">
      <formula1>List_CNU</formula1>
    </dataValidation>
    <dataValidation type="list" allowBlank="1" showInputMessage="1" showErrorMessage="1" sqref="C19:C304" xr:uid="{00000000-0002-0000-0500-000002000000}">
      <formula1>"UE, ECUE, BLOC, OPTION, Parcours Pédagogique"</formula1>
    </dataValidation>
    <dataValidation type="list" allowBlank="1" showInputMessage="1" showErrorMessage="1" sqref="F19:F304" xr:uid="{00000000-0002-0000-0500-000003000000}">
      <formula1>List_Statut</formula1>
    </dataValidation>
    <dataValidation type="list" allowBlank="1" showInputMessage="1" showErrorMessage="1" sqref="E19:E304" xr:uid="{00000000-0002-0000-0500-000004000000}">
      <formula1>List_Type</formula1>
    </dataValidation>
    <dataValidation type="list" allowBlank="1" showInputMessage="1" showErrorMessage="1" sqref="L19:L304" xr:uid="{00000000-0002-0000-0500-000005000000}">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4"/>
  <sheetViews>
    <sheetView zoomScale="50" zoomScaleNormal="50" workbookViewId="0">
      <pane ySplit="18" topLeftCell="A43" activePane="bottomLeft" state="frozen"/>
      <selection activeCell="D25" sqref="D25"/>
      <selection pane="bottomLeft" activeCell="V50" sqref="V50"/>
    </sheetView>
  </sheetViews>
  <sheetFormatPr baseColWidth="10" defaultColWidth="11.453125" defaultRowHeight="14.5"/>
  <cols>
    <col min="1" max="1" width="39" style="16" customWidth="1"/>
    <col min="2" max="2" width="50.7265625" style="16" customWidth="1"/>
    <col min="3" max="3" width="15.54296875" style="20" customWidth="1"/>
    <col min="4" max="4" width="20.81640625" style="16" customWidth="1"/>
    <col min="5" max="6" width="15.54296875" style="16" customWidth="1"/>
    <col min="7" max="7" width="22.7265625" style="16" customWidth="1"/>
    <col min="8" max="8" width="27.1796875" style="16" customWidth="1"/>
    <col min="9" max="9" width="35.26953125" style="16" customWidth="1"/>
    <col min="10" max="10" width="19.4531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54296875" style="16" customWidth="1"/>
    <col min="20" max="20" width="17.26953125" style="16" customWidth="1"/>
    <col min="21" max="21" width="44" style="16" customWidth="1"/>
    <col min="22" max="22" width="46.54296875" style="16" customWidth="1"/>
  </cols>
  <sheetData>
    <row r="1" spans="1:21">
      <c r="A1" s="180"/>
      <c r="B1" s="180"/>
      <c r="C1" s="180"/>
      <c r="D1" s="180"/>
      <c r="E1" s="180"/>
      <c r="F1" s="180"/>
      <c r="G1" s="180"/>
      <c r="H1" s="180"/>
      <c r="I1" s="180"/>
      <c r="J1" s="37"/>
    </row>
    <row r="2" spans="1:21">
      <c r="A2" s="180"/>
      <c r="B2" s="180"/>
      <c r="C2" s="180"/>
      <c r="D2" s="180"/>
      <c r="E2" s="180"/>
      <c r="F2" s="180"/>
      <c r="G2" s="180"/>
      <c r="H2" s="180"/>
      <c r="I2" s="180"/>
      <c r="J2" s="37"/>
    </row>
    <row r="3" spans="1:21">
      <c r="A3" s="180"/>
      <c r="B3" s="180"/>
      <c r="C3" s="180"/>
      <c r="D3" s="180"/>
      <c r="E3" s="180"/>
      <c r="F3" s="180"/>
      <c r="G3" s="180"/>
      <c r="H3" s="180"/>
      <c r="I3" s="180"/>
      <c r="J3" s="37"/>
    </row>
    <row r="4" spans="1:21">
      <c r="A4" s="180"/>
      <c r="B4" s="180"/>
      <c r="C4" s="180"/>
      <c r="D4" s="180"/>
      <c r="E4" s="180"/>
      <c r="F4" s="180"/>
      <c r="G4" s="180"/>
      <c r="H4" s="180"/>
      <c r="I4" s="180"/>
      <c r="J4" s="37"/>
    </row>
    <row r="5" spans="1:21">
      <c r="A5" s="180"/>
      <c r="B5" s="180"/>
      <c r="C5" s="180"/>
      <c r="D5" s="180"/>
      <c r="E5" s="180"/>
      <c r="F5" s="180"/>
      <c r="G5" s="180"/>
      <c r="H5" s="180"/>
      <c r="I5" s="180"/>
      <c r="J5" s="37"/>
    </row>
    <row r="6" spans="1:21">
      <c r="A6" s="180"/>
      <c r="B6" s="180"/>
      <c r="C6" s="180"/>
      <c r="D6" s="180"/>
      <c r="E6" s="180"/>
      <c r="F6" s="180"/>
      <c r="G6" s="180"/>
      <c r="H6" s="180"/>
      <c r="I6" s="180"/>
      <c r="J6" s="37"/>
    </row>
    <row r="7" spans="1:21" ht="14.5" customHeight="1">
      <c r="A7" s="215" t="s">
        <v>275</v>
      </c>
      <c r="B7" s="179" t="str">
        <f>'Fiche Générale'!B3</f>
        <v>Portail_SV</v>
      </c>
      <c r="C7" s="182" t="s">
        <v>325</v>
      </c>
      <c r="D7" s="182"/>
      <c r="E7" s="218" t="str">
        <f>'Fiche Générale'!B4</f>
        <v>Sciences de la vie</v>
      </c>
      <c r="F7" s="219"/>
      <c r="G7" s="182" t="s">
        <v>326</v>
      </c>
      <c r="H7" s="179" t="str">
        <f>'Fiche Générale'!B5</f>
        <v>SLVBM3</v>
      </c>
      <c r="I7" s="179"/>
      <c r="J7" s="38"/>
      <c r="K7" s="21"/>
    </row>
    <row r="8" spans="1:21" ht="14.5" customHeight="1">
      <c r="A8" s="216"/>
      <c r="B8" s="179"/>
      <c r="C8" s="182"/>
      <c r="D8" s="182"/>
      <c r="E8" s="218"/>
      <c r="F8" s="219"/>
      <c r="G8" s="182"/>
      <c r="H8" s="179"/>
      <c r="I8" s="179"/>
      <c r="J8" s="38"/>
      <c r="K8" s="21"/>
    </row>
    <row r="9" spans="1:21" ht="14.5" customHeight="1">
      <c r="A9" s="216"/>
      <c r="B9" s="179"/>
      <c r="C9" s="182"/>
      <c r="D9" s="182"/>
      <c r="E9" s="218"/>
      <c r="F9" s="219"/>
      <c r="G9" s="182"/>
      <c r="H9" s="179"/>
      <c r="I9" s="179"/>
      <c r="J9" s="38"/>
      <c r="K9" s="21"/>
    </row>
    <row r="10" spans="1:21" ht="14.5" customHeight="1">
      <c r="A10" s="216"/>
      <c r="B10" s="179"/>
      <c r="C10" s="189" t="s">
        <v>278</v>
      </c>
      <c r="D10" s="189"/>
      <c r="E10" s="193" t="str">
        <f>'Fiche Générale'!B9</f>
        <v>Biologie Moléculaire et Génétique (BMG)</v>
      </c>
      <c r="F10" s="194"/>
      <c r="G10" s="194"/>
      <c r="H10" s="194"/>
      <c r="I10" s="195"/>
      <c r="J10" s="39"/>
      <c r="K10" s="21"/>
    </row>
    <row r="11" spans="1:21" ht="14.5" customHeight="1">
      <c r="A11" s="217"/>
      <c r="B11" s="179"/>
      <c r="C11" s="189"/>
      <c r="D11" s="189"/>
      <c r="E11" s="196"/>
      <c r="F11" s="197"/>
      <c r="G11" s="197"/>
      <c r="H11" s="197"/>
      <c r="I11" s="198"/>
      <c r="J11" s="39"/>
      <c r="K11" s="21"/>
    </row>
    <row r="12" spans="1:21">
      <c r="C12" s="16"/>
      <c r="I12" s="35"/>
      <c r="J12" s="35"/>
      <c r="M12" s="185" t="s">
        <v>327</v>
      </c>
      <c r="N12" s="186"/>
      <c r="O12" s="186"/>
      <c r="P12" s="186"/>
      <c r="Q12" s="199"/>
      <c r="R12" s="185" t="s">
        <v>328</v>
      </c>
      <c r="S12" s="186"/>
      <c r="T12" s="186"/>
      <c r="U12" s="199"/>
    </row>
    <row r="13" spans="1:21">
      <c r="A13" s="203" t="s">
        <v>279</v>
      </c>
      <c r="B13" s="205" t="str">
        <f>'S6 Maquette'!B13:B14</f>
        <v>3 ème Année de Licence</v>
      </c>
      <c r="C13" s="205"/>
      <c r="D13" s="203" t="s">
        <v>329</v>
      </c>
      <c r="E13" s="205">
        <f>'S6 Maquette'!E13:F14</f>
        <v>0</v>
      </c>
      <c r="F13" s="205"/>
      <c r="G13" s="205"/>
      <c r="I13" s="35"/>
      <c r="J13" s="35"/>
      <c r="M13" s="187"/>
      <c r="N13" s="188"/>
      <c r="O13" s="188"/>
      <c r="P13" s="188"/>
      <c r="Q13" s="200"/>
      <c r="R13" s="187"/>
      <c r="S13" s="188"/>
      <c r="T13" s="188"/>
      <c r="U13" s="200"/>
    </row>
    <row r="14" spans="1:21">
      <c r="A14" s="204"/>
      <c r="B14" s="205"/>
      <c r="C14" s="205"/>
      <c r="D14" s="204"/>
      <c r="E14" s="205"/>
      <c r="F14" s="205"/>
      <c r="G14" s="205"/>
      <c r="I14" s="35"/>
      <c r="J14" s="35"/>
      <c r="M14" s="181" t="s">
        <v>330</v>
      </c>
      <c r="N14" s="185" t="s">
        <v>331</v>
      </c>
      <c r="O14" s="199"/>
      <c r="P14" s="185" t="s">
        <v>332</v>
      </c>
      <c r="Q14" s="199"/>
      <c r="R14" s="180"/>
      <c r="S14" s="206"/>
      <c r="T14" s="209"/>
      <c r="U14" s="203"/>
    </row>
    <row r="15" spans="1:21">
      <c r="A15" s="203" t="s">
        <v>333</v>
      </c>
      <c r="B15" s="211" t="str">
        <f>'S6 Maquette'!B15:B16</f>
        <v>Semestre 6</v>
      </c>
      <c r="C15" s="212"/>
      <c r="D15" s="203" t="s">
        <v>334</v>
      </c>
      <c r="E15" s="205">
        <f>'S6 Maquette'!E15:F16</f>
        <v>0</v>
      </c>
      <c r="F15" s="205"/>
      <c r="G15" s="205"/>
      <c r="I15" s="35"/>
      <c r="J15" s="35"/>
      <c r="M15" s="181"/>
      <c r="N15" s="201"/>
      <c r="O15" s="202"/>
      <c r="P15" s="201"/>
      <c r="Q15" s="202"/>
      <c r="R15" s="180"/>
      <c r="S15" s="207"/>
      <c r="T15" s="209"/>
      <c r="U15" s="210"/>
    </row>
    <row r="16" spans="1:21">
      <c r="A16" s="204"/>
      <c r="B16" s="213"/>
      <c r="C16" s="214"/>
      <c r="D16" s="204"/>
      <c r="E16" s="205"/>
      <c r="F16" s="205"/>
      <c r="G16" s="205"/>
      <c r="I16" s="35"/>
      <c r="J16" s="35"/>
      <c r="M16" s="181"/>
      <c r="N16" s="201"/>
      <c r="O16" s="202"/>
      <c r="P16" s="201"/>
      <c r="Q16" s="202"/>
      <c r="R16" s="180"/>
      <c r="S16" s="207"/>
      <c r="T16" s="209"/>
      <c r="U16" s="210"/>
    </row>
    <row r="17" spans="1:22">
      <c r="L17" s="17"/>
      <c r="M17" s="181"/>
      <c r="N17" s="187"/>
      <c r="O17" s="200"/>
      <c r="P17" s="187"/>
      <c r="Q17" s="200"/>
      <c r="R17" s="180"/>
      <c r="S17" s="208"/>
      <c r="T17" s="209"/>
      <c r="U17" s="204"/>
    </row>
    <row r="18" spans="1:22" ht="59.5" customHeight="1">
      <c r="A18" s="3" t="s">
        <v>335</v>
      </c>
      <c r="B18" s="36" t="s">
        <v>336</v>
      </c>
      <c r="C18" s="3" t="s">
        <v>5</v>
      </c>
      <c r="D18" s="3" t="s">
        <v>337</v>
      </c>
      <c r="E18" s="3" t="s">
        <v>338</v>
      </c>
      <c r="F18" s="3" t="s">
        <v>339</v>
      </c>
      <c r="G18" s="3" t="s">
        <v>340</v>
      </c>
      <c r="H18" s="3" t="s">
        <v>341</v>
      </c>
      <c r="I18" s="3" t="s">
        <v>342</v>
      </c>
      <c r="J18" s="3" t="s">
        <v>343</v>
      </c>
      <c r="K18" s="3" t="s">
        <v>344</v>
      </c>
      <c r="L18" s="3" t="s">
        <v>345</v>
      </c>
      <c r="M18" s="3" t="s">
        <v>346</v>
      </c>
      <c r="N18" s="3" t="s">
        <v>336</v>
      </c>
      <c r="O18" s="3" t="s">
        <v>347</v>
      </c>
      <c r="P18" s="3" t="s">
        <v>336</v>
      </c>
      <c r="Q18" s="3" t="s">
        <v>349</v>
      </c>
      <c r="R18" s="3" t="s">
        <v>350</v>
      </c>
      <c r="S18" s="3" t="s">
        <v>336</v>
      </c>
      <c r="T18" s="3" t="s">
        <v>347</v>
      </c>
      <c r="U18" s="4" t="s">
        <v>351</v>
      </c>
      <c r="V18" s="4" t="s">
        <v>352</v>
      </c>
    </row>
    <row r="19" spans="1:22" ht="30.65" customHeight="1">
      <c r="A19" s="53" t="str">
        <f>'S6 Maquette'!B19</f>
        <v>UE Competences transversales 6</v>
      </c>
      <c r="B19" s="54" t="str">
        <f>'S6 Maquette'!C19</f>
        <v>UE</v>
      </c>
      <c r="C19" s="58">
        <f>'S6 Maquette'!F19</f>
        <v>0</v>
      </c>
      <c r="D19" s="59"/>
      <c r="E19" s="59"/>
      <c r="F19" s="59"/>
      <c r="G19" s="60"/>
      <c r="H19" s="60"/>
      <c r="I19" s="60"/>
      <c r="J19" s="60"/>
      <c r="K19" s="60"/>
      <c r="L19" s="60"/>
      <c r="M19" s="60"/>
      <c r="N19" s="60"/>
      <c r="O19" s="60"/>
      <c r="P19" s="60"/>
      <c r="Q19" s="60"/>
      <c r="R19" s="60"/>
      <c r="S19" s="60"/>
      <c r="T19" s="60"/>
      <c r="U19" s="60"/>
      <c r="V19" s="68"/>
    </row>
    <row r="20" spans="1:22" ht="30.65" customHeight="1">
      <c r="A20" s="53" t="str">
        <f>'S6 Maquette'!B20</f>
        <v>Competences numeriques 3</v>
      </c>
      <c r="B20" s="54" t="str">
        <f>'S6 Maquette'!C20</f>
        <v>ECUE</v>
      </c>
      <c r="C20" s="58">
        <f>'S6 Maquette'!F20</f>
        <v>0</v>
      </c>
      <c r="D20" s="59"/>
      <c r="E20" s="59"/>
      <c r="F20" s="59"/>
      <c r="G20" s="60"/>
      <c r="H20" s="60"/>
      <c r="I20" s="60"/>
      <c r="J20" s="60"/>
      <c r="K20" s="60"/>
      <c r="L20" s="60"/>
      <c r="M20" s="60"/>
      <c r="N20" s="60"/>
      <c r="O20" s="60"/>
      <c r="P20" s="60"/>
      <c r="Q20" s="60"/>
      <c r="R20" s="60"/>
      <c r="S20" s="60"/>
      <c r="T20" s="60"/>
      <c r="U20" s="60"/>
      <c r="V20" s="68"/>
    </row>
    <row r="21" spans="1:22" ht="30.65" customHeight="1">
      <c r="A21" s="53" t="str">
        <f>'S6 Maquette'!B21</f>
        <v xml:space="preserve">Competences informationnelles 3 </v>
      </c>
      <c r="B21" s="54" t="str">
        <f>'S6 Maquette'!C21</f>
        <v>ECUE</v>
      </c>
      <c r="C21" s="58">
        <f>'S6 Maquette'!F21</f>
        <v>0</v>
      </c>
      <c r="D21" s="59"/>
      <c r="E21" s="59"/>
      <c r="F21" s="59"/>
      <c r="G21" s="60"/>
      <c r="H21" s="60"/>
      <c r="I21" s="60"/>
      <c r="J21" s="60"/>
      <c r="K21" s="60"/>
      <c r="L21" s="60"/>
      <c r="M21" s="60"/>
      <c r="N21" s="60"/>
      <c r="O21" s="60"/>
      <c r="P21" s="60"/>
      <c r="Q21" s="60"/>
      <c r="R21" s="60"/>
      <c r="S21" s="60"/>
      <c r="T21" s="60"/>
      <c r="U21" s="60"/>
      <c r="V21" s="68"/>
    </row>
    <row r="22" spans="1:22" ht="30.65" customHeight="1">
      <c r="A22" s="53" t="str">
        <f>'S6 Maquette'!B22</f>
        <v>Anglais 6</v>
      </c>
      <c r="B22" s="54" t="str">
        <f>'S6 Maquette'!C22</f>
        <v>ECUE</v>
      </c>
      <c r="C22" s="58">
        <f>'S6 Maquette'!F22</f>
        <v>0</v>
      </c>
      <c r="D22" s="59"/>
      <c r="E22" s="59"/>
      <c r="F22" s="59"/>
      <c r="G22" s="60"/>
      <c r="H22" s="60"/>
      <c r="I22" s="60"/>
      <c r="J22" s="60"/>
      <c r="K22" s="60"/>
      <c r="L22" s="60"/>
      <c r="M22" s="60"/>
      <c r="N22" s="60"/>
      <c r="O22" s="60"/>
      <c r="P22" s="60"/>
      <c r="Q22" s="60"/>
      <c r="R22" s="60"/>
      <c r="S22" s="60"/>
      <c r="T22" s="60"/>
      <c r="U22" s="60"/>
      <c r="V22" s="68"/>
    </row>
    <row r="23" spans="1:22" ht="30.65" customHeight="1">
      <c r="A23" s="85" t="str">
        <f>'S6 Maquette'!B23</f>
        <v>Statistiques et Evolution moléculaire</v>
      </c>
      <c r="B23" s="69" t="str">
        <f>'S6 Maquette'!C23</f>
        <v>UE</v>
      </c>
      <c r="C23" s="64"/>
      <c r="D23" s="63">
        <v>1</v>
      </c>
      <c r="E23" s="63" t="s">
        <v>353</v>
      </c>
      <c r="F23" s="63" t="s">
        <v>353</v>
      </c>
      <c r="G23" s="65" t="s">
        <v>353</v>
      </c>
      <c r="H23" s="65" t="s">
        <v>353</v>
      </c>
      <c r="I23" s="65" t="s">
        <v>353</v>
      </c>
      <c r="J23" s="65">
        <v>6</v>
      </c>
      <c r="K23" s="65" t="s">
        <v>10</v>
      </c>
      <c r="L23" s="76"/>
      <c r="M23" s="65">
        <v>3</v>
      </c>
      <c r="N23" s="65"/>
      <c r="O23" s="65"/>
      <c r="P23" s="65"/>
      <c r="Q23" s="65"/>
      <c r="R23" s="65"/>
      <c r="S23" s="65"/>
      <c r="T23" s="65"/>
      <c r="U23" s="65"/>
      <c r="V23" s="57"/>
    </row>
    <row r="24" spans="1:22" ht="30.65" customHeight="1">
      <c r="A24" s="69" t="str">
        <f>'S6 Maquette'!B24</f>
        <v>Statistiques II</v>
      </c>
      <c r="B24" s="69" t="str">
        <f>'S6 Maquette'!C24</f>
        <v>ECUE</v>
      </c>
      <c r="C24" s="64"/>
      <c r="D24" s="63"/>
      <c r="E24" s="63" t="s">
        <v>353</v>
      </c>
      <c r="F24" s="63" t="s">
        <v>353</v>
      </c>
      <c r="G24" s="65" t="s">
        <v>353</v>
      </c>
      <c r="H24" s="65" t="s">
        <v>353</v>
      </c>
      <c r="I24" s="65" t="s">
        <v>353</v>
      </c>
      <c r="J24" s="65"/>
      <c r="K24" s="65"/>
      <c r="L24" s="76"/>
      <c r="M24" s="65"/>
      <c r="N24" s="65"/>
      <c r="O24" s="65"/>
      <c r="P24" s="65" t="s">
        <v>11</v>
      </c>
      <c r="Q24" s="65" t="s">
        <v>355</v>
      </c>
      <c r="R24" s="65" t="s">
        <v>20</v>
      </c>
      <c r="S24" s="65" t="s">
        <v>11</v>
      </c>
      <c r="T24" s="65" t="s">
        <v>355</v>
      </c>
      <c r="U24" s="65"/>
      <c r="V24" s="57"/>
    </row>
    <row r="25" spans="1:22" ht="30.65" customHeight="1">
      <c r="A25" s="69" t="str">
        <f>'S6 Maquette'!B25</f>
        <v>Evolution moléculaire et phylogénie</v>
      </c>
      <c r="B25" s="69" t="str">
        <f>'S6 Maquette'!C25</f>
        <v>ECUE</v>
      </c>
      <c r="C25" s="64">
        <f>'S6 Maquette'!F25</f>
        <v>0</v>
      </c>
      <c r="D25" s="63"/>
      <c r="E25" s="63" t="s">
        <v>353</v>
      </c>
      <c r="F25" s="63" t="s">
        <v>353</v>
      </c>
      <c r="G25" s="65" t="s">
        <v>353</v>
      </c>
      <c r="H25" s="65" t="s">
        <v>353</v>
      </c>
      <c r="I25" s="65" t="s">
        <v>353</v>
      </c>
      <c r="J25" s="65"/>
      <c r="K25" s="65"/>
      <c r="L25" s="76"/>
      <c r="M25" s="65"/>
      <c r="N25" s="65"/>
      <c r="O25" s="65"/>
      <c r="P25" s="65" t="s">
        <v>11</v>
      </c>
      <c r="Q25" s="65" t="s">
        <v>355</v>
      </c>
      <c r="R25" s="65" t="s">
        <v>20</v>
      </c>
      <c r="S25" s="65" t="s">
        <v>11</v>
      </c>
      <c r="T25" s="65" t="s">
        <v>355</v>
      </c>
      <c r="U25" s="65"/>
      <c r="V25" s="57"/>
    </row>
    <row r="26" spans="1:22" ht="30.65" customHeight="1">
      <c r="A26" s="85" t="str">
        <f>'S6 Maquette'!B26</f>
        <v>Immunologie et Biotechnologies</v>
      </c>
      <c r="B26" s="69" t="str">
        <f>'S6 Maquette'!C26</f>
        <v>UE</v>
      </c>
      <c r="C26" s="64"/>
      <c r="D26" s="63">
        <v>1</v>
      </c>
      <c r="E26" s="63" t="s">
        <v>353</v>
      </c>
      <c r="F26" s="63" t="s">
        <v>353</v>
      </c>
      <c r="G26" s="65" t="s">
        <v>353</v>
      </c>
      <c r="H26" s="65" t="s">
        <v>353</v>
      </c>
      <c r="I26" s="65" t="s">
        <v>353</v>
      </c>
      <c r="J26" s="65">
        <v>6</v>
      </c>
      <c r="K26" s="65" t="s">
        <v>10</v>
      </c>
      <c r="L26" s="65"/>
      <c r="M26" s="65">
        <v>3</v>
      </c>
      <c r="N26" s="65"/>
      <c r="O26" s="65"/>
      <c r="P26" s="65"/>
      <c r="Q26" s="65"/>
      <c r="R26" s="65"/>
      <c r="S26" s="65"/>
      <c r="T26" s="65"/>
      <c r="U26" s="65"/>
      <c r="V26" s="57"/>
    </row>
    <row r="27" spans="1:22" ht="30.65" customHeight="1">
      <c r="A27" s="70" t="str">
        <f>'S6 Maquette'!B27</f>
        <v>Immunologie 1</v>
      </c>
      <c r="B27" s="70" t="str">
        <f>'S6 Maquette'!C27</f>
        <v>ECUE</v>
      </c>
      <c r="C27" s="42">
        <f>'S6 Maquette'!F27</f>
        <v>0</v>
      </c>
      <c r="D27" s="63"/>
      <c r="E27" s="63" t="s">
        <v>353</v>
      </c>
      <c r="F27" s="63" t="s">
        <v>353</v>
      </c>
      <c r="G27" s="65" t="s">
        <v>353</v>
      </c>
      <c r="H27" s="65" t="s">
        <v>353</v>
      </c>
      <c r="I27" s="65" t="s">
        <v>353</v>
      </c>
      <c r="J27" s="65"/>
      <c r="K27" s="65"/>
      <c r="L27" s="76"/>
      <c r="M27" s="65"/>
      <c r="N27" s="65"/>
      <c r="O27" s="65"/>
      <c r="P27" s="65" t="s">
        <v>11</v>
      </c>
      <c r="Q27" s="65" t="s">
        <v>355</v>
      </c>
      <c r="R27" s="65" t="s">
        <v>20</v>
      </c>
      <c r="S27" s="65" t="s">
        <v>11</v>
      </c>
      <c r="T27" s="65" t="s">
        <v>355</v>
      </c>
      <c r="U27" s="40"/>
      <c r="V27" s="6"/>
    </row>
    <row r="28" spans="1:22" ht="30.65" customHeight="1">
      <c r="A28" s="70" t="str">
        <f>'S6 Maquette'!B28</f>
        <v>Biotechnologies</v>
      </c>
      <c r="B28" s="70" t="str">
        <f>'S6 Maquette'!C28</f>
        <v>ECUE</v>
      </c>
      <c r="C28" s="42">
        <f>'S6 Maquette'!F28</f>
        <v>0</v>
      </c>
      <c r="D28" s="63"/>
      <c r="E28" s="63" t="s">
        <v>353</v>
      </c>
      <c r="F28" s="63" t="s">
        <v>353</v>
      </c>
      <c r="G28" s="65" t="s">
        <v>353</v>
      </c>
      <c r="H28" s="65" t="s">
        <v>353</v>
      </c>
      <c r="I28" s="65" t="s">
        <v>353</v>
      </c>
      <c r="J28" s="65"/>
      <c r="K28" s="65"/>
      <c r="L28" s="76"/>
      <c r="M28" s="65"/>
      <c r="N28" s="65"/>
      <c r="O28" s="65"/>
      <c r="P28" s="65" t="s">
        <v>11</v>
      </c>
      <c r="Q28" s="65" t="s">
        <v>355</v>
      </c>
      <c r="R28" s="65" t="s">
        <v>20</v>
      </c>
      <c r="S28" s="65" t="s">
        <v>11</v>
      </c>
      <c r="T28" s="65" t="s">
        <v>420</v>
      </c>
      <c r="U28" s="40"/>
      <c r="V28" s="45"/>
    </row>
    <row r="29" spans="1:22" ht="30.65" customHeight="1">
      <c r="A29" s="6" t="s">
        <v>374</v>
      </c>
      <c r="B29" s="70"/>
      <c r="C29" s="42"/>
      <c r="D29" s="63"/>
      <c r="E29" s="63"/>
      <c r="F29" s="63"/>
      <c r="G29" s="65"/>
      <c r="H29" s="65"/>
      <c r="I29" s="65"/>
      <c r="J29" s="94"/>
      <c r="K29" s="65"/>
      <c r="L29" s="76"/>
      <c r="M29" s="65"/>
      <c r="N29" s="65"/>
      <c r="O29" s="65"/>
      <c r="P29" s="40"/>
      <c r="Q29" s="40"/>
      <c r="R29" s="65"/>
      <c r="S29" s="65"/>
      <c r="T29" s="65"/>
      <c r="U29" s="40"/>
      <c r="V29" s="45"/>
    </row>
    <row r="30" spans="1:22" ht="30.65" customHeight="1">
      <c r="A30" s="88" t="str">
        <f>'S6 Maquette'!B30</f>
        <v>UE Min 1 ; Max 1</v>
      </c>
      <c r="B30" s="70" t="str">
        <f>'S6 Maquette'!C30</f>
        <v>OPTION</v>
      </c>
      <c r="C30" s="42">
        <f>'S6 Maquette'!F30</f>
        <v>0</v>
      </c>
      <c r="D30" s="42">
        <f>'S6 Maquette'!G30</f>
        <v>0</v>
      </c>
      <c r="E30" s="42">
        <f>'S6 Maquette'!H30</f>
        <v>0</v>
      </c>
      <c r="F30" s="42">
        <f>'S6 Maquette'!I30</f>
        <v>0</v>
      </c>
      <c r="G30" s="42">
        <f>'S6 Maquette'!J30</f>
        <v>0</v>
      </c>
      <c r="H30" s="42">
        <f>'S6 Maquette'!K30</f>
        <v>0</v>
      </c>
      <c r="I30" s="42">
        <f>'S6 Maquette'!L30</f>
        <v>0</v>
      </c>
      <c r="J30" s="42">
        <f>'S6 Maquette'!M30</f>
        <v>0</v>
      </c>
      <c r="K30" s="40"/>
      <c r="L30" s="40"/>
      <c r="M30" s="40"/>
      <c r="N30" s="40"/>
      <c r="O30" s="40"/>
      <c r="P30" s="40"/>
      <c r="Q30" s="40"/>
      <c r="R30" s="40"/>
      <c r="S30" s="40"/>
      <c r="T30" s="40"/>
      <c r="U30" s="65"/>
      <c r="V30" s="65"/>
    </row>
    <row r="31" spans="1:22" ht="52.15" customHeight="1">
      <c r="A31" s="89" t="str">
        <f>'S6 Maquette'!B31</f>
        <v>Endocrinologie générale et Exploration fonctionnelle en Physiologie Animale</v>
      </c>
      <c r="B31" s="70" t="str">
        <f>'S6 Maquette'!C31</f>
        <v>UE</v>
      </c>
      <c r="C31" s="42">
        <f>'S6 Maquette'!F31</f>
        <v>0</v>
      </c>
      <c r="D31" s="7">
        <v>1</v>
      </c>
      <c r="E31" s="63" t="s">
        <v>353</v>
      </c>
      <c r="F31" s="63" t="s">
        <v>353</v>
      </c>
      <c r="G31" s="65" t="s">
        <v>353</v>
      </c>
      <c r="H31" s="65" t="s">
        <v>353</v>
      </c>
      <c r="I31" s="65" t="s">
        <v>353</v>
      </c>
      <c r="J31" s="65">
        <v>6</v>
      </c>
      <c r="K31" s="40" t="s">
        <v>10</v>
      </c>
      <c r="L31" s="40"/>
      <c r="M31" s="40">
        <v>3</v>
      </c>
      <c r="N31" s="40"/>
      <c r="O31" s="40"/>
      <c r="P31" s="40"/>
      <c r="Q31" s="40"/>
      <c r="R31" s="40"/>
      <c r="S31" s="40"/>
      <c r="T31" s="40"/>
      <c r="U31" s="40"/>
      <c r="V31" s="45"/>
    </row>
    <row r="32" spans="1:22" ht="30.65" customHeight="1">
      <c r="A32" s="93" t="str">
        <f>'S6 Maquette'!B32</f>
        <v>Endocrinologie Générale</v>
      </c>
      <c r="B32" s="43" t="str">
        <f>'S6 Maquette'!C32</f>
        <v>ECUE</v>
      </c>
      <c r="C32" s="42">
        <f>'S6 Maquette'!F32</f>
        <v>0</v>
      </c>
      <c r="D32" s="7">
        <v>0.6</v>
      </c>
      <c r="E32" s="63" t="s">
        <v>353</v>
      </c>
      <c r="F32" s="63" t="s">
        <v>353</v>
      </c>
      <c r="G32" s="65" t="s">
        <v>353</v>
      </c>
      <c r="H32" s="65" t="s">
        <v>353</v>
      </c>
      <c r="I32" s="65" t="s">
        <v>353</v>
      </c>
      <c r="J32" s="65"/>
      <c r="K32" s="65"/>
      <c r="L32" s="76"/>
      <c r="M32" s="65"/>
      <c r="N32" s="65"/>
      <c r="O32" s="65"/>
      <c r="P32" s="65" t="s">
        <v>11</v>
      </c>
      <c r="Q32" s="65" t="s">
        <v>355</v>
      </c>
      <c r="R32" s="65" t="s">
        <v>20</v>
      </c>
      <c r="S32" s="65" t="s">
        <v>11</v>
      </c>
      <c r="T32" s="65" t="s">
        <v>355</v>
      </c>
      <c r="U32" s="40"/>
      <c r="V32" s="45"/>
    </row>
    <row r="33" spans="1:22" ht="30.65" customHeight="1">
      <c r="A33" s="80" t="str">
        <f>'S6 Maquette'!B33</f>
        <v>Techniques d'exploration fonctionnelle en Physiologie Animale</v>
      </c>
      <c r="B33" s="43" t="str">
        <f>'S6 Maquette'!C33</f>
        <v>ECUE</v>
      </c>
      <c r="C33" s="42">
        <f>'S6 Maquette'!F33</f>
        <v>0</v>
      </c>
      <c r="D33" s="7">
        <v>0.4</v>
      </c>
      <c r="E33" s="63" t="s">
        <v>353</v>
      </c>
      <c r="F33" s="63" t="s">
        <v>353</v>
      </c>
      <c r="G33" s="65" t="s">
        <v>353</v>
      </c>
      <c r="H33" s="65" t="s">
        <v>353</v>
      </c>
      <c r="I33" s="65" t="s">
        <v>353</v>
      </c>
      <c r="J33" s="65"/>
      <c r="K33" s="65"/>
      <c r="L33" s="76"/>
      <c r="M33" s="65"/>
      <c r="N33" s="65"/>
      <c r="O33" s="65"/>
      <c r="P33" s="65" t="s">
        <v>11</v>
      </c>
      <c r="Q33" s="65" t="s">
        <v>421</v>
      </c>
      <c r="R33" s="65" t="s">
        <v>20</v>
      </c>
      <c r="S33" s="65" t="s">
        <v>11</v>
      </c>
      <c r="T33" s="65" t="s">
        <v>421</v>
      </c>
      <c r="U33" s="40"/>
      <c r="V33" s="45"/>
    </row>
    <row r="34" spans="1:22" ht="30.65" customHeight="1">
      <c r="A34" s="78" t="str">
        <f>'S6 Maquette'!B34</f>
        <v>Biologie Végétale Intégrative</v>
      </c>
      <c r="B34" s="43" t="str">
        <f>'S6 Maquette'!C34</f>
        <v>UE</v>
      </c>
      <c r="C34" s="42">
        <f>'S6 Maquette'!F34</f>
        <v>0</v>
      </c>
      <c r="D34" s="7"/>
      <c r="E34" s="63" t="s">
        <v>353</v>
      </c>
      <c r="F34" s="63" t="s">
        <v>353</v>
      </c>
      <c r="G34" s="65" t="s">
        <v>353</v>
      </c>
      <c r="H34" s="65" t="s">
        <v>353</v>
      </c>
      <c r="I34" s="65" t="s">
        <v>353</v>
      </c>
      <c r="J34" s="65">
        <v>6</v>
      </c>
      <c r="K34" s="65" t="s">
        <v>10</v>
      </c>
      <c r="L34" s="76"/>
      <c r="M34" s="65">
        <v>3</v>
      </c>
      <c r="N34" s="65"/>
      <c r="O34" s="65"/>
      <c r="P34" s="40"/>
      <c r="Q34" s="40"/>
      <c r="R34" s="65"/>
      <c r="S34" s="65"/>
      <c r="T34" s="65"/>
      <c r="U34" s="40"/>
      <c r="V34" s="45"/>
    </row>
    <row r="35" spans="1:22" ht="30.65" customHeight="1">
      <c r="A35" s="91" t="str">
        <f>'S6 Maquette'!B35</f>
        <v>Biologie du développement végétal</v>
      </c>
      <c r="B35" s="43" t="str">
        <f>'S6 Maquette'!C35</f>
        <v>ECUE</v>
      </c>
      <c r="C35" s="42">
        <f>'S6 Maquette'!F35</f>
        <v>0</v>
      </c>
      <c r="D35" s="7"/>
      <c r="E35" s="63" t="s">
        <v>353</v>
      </c>
      <c r="F35" s="63" t="s">
        <v>353</v>
      </c>
      <c r="G35" s="65" t="s">
        <v>353</v>
      </c>
      <c r="H35" s="65" t="s">
        <v>353</v>
      </c>
      <c r="I35" s="65" t="s">
        <v>353</v>
      </c>
      <c r="J35" s="65"/>
      <c r="K35" s="40"/>
      <c r="L35" s="77"/>
      <c r="M35" s="40"/>
      <c r="N35" s="65"/>
      <c r="O35" s="65"/>
      <c r="P35" s="65" t="s">
        <v>11</v>
      </c>
      <c r="Q35" s="65" t="s">
        <v>354</v>
      </c>
      <c r="R35" s="65" t="s">
        <v>20</v>
      </c>
      <c r="S35" s="65" t="s">
        <v>11</v>
      </c>
      <c r="T35" s="65" t="s">
        <v>355</v>
      </c>
      <c r="U35" s="40"/>
      <c r="V35" s="45"/>
    </row>
    <row r="36" spans="1:22" ht="30.65" customHeight="1">
      <c r="A36" s="80" t="str">
        <f>'S6 Maquette'!B36</f>
        <v>Histoire évolutive des angiospermes</v>
      </c>
      <c r="B36" s="43" t="str">
        <f>'S6 Maquette'!C36</f>
        <v>ECUE</v>
      </c>
      <c r="C36" s="42">
        <f>'S6 Maquette'!F36</f>
        <v>0</v>
      </c>
      <c r="D36" s="7"/>
      <c r="E36" s="63" t="s">
        <v>353</v>
      </c>
      <c r="F36" s="63" t="s">
        <v>353</v>
      </c>
      <c r="G36" s="65" t="s">
        <v>353</v>
      </c>
      <c r="H36" s="65" t="s">
        <v>353</v>
      </c>
      <c r="I36" s="65" t="s">
        <v>353</v>
      </c>
      <c r="J36" s="65"/>
      <c r="K36" s="40"/>
      <c r="L36" s="77"/>
      <c r="M36" s="40"/>
      <c r="N36" s="65"/>
      <c r="O36" s="65"/>
      <c r="P36" s="65" t="s">
        <v>11</v>
      </c>
      <c r="Q36" s="65" t="s">
        <v>354</v>
      </c>
      <c r="R36" s="65" t="s">
        <v>20</v>
      </c>
      <c r="S36" s="65" t="s">
        <v>11</v>
      </c>
      <c r="T36" s="65" t="s">
        <v>355</v>
      </c>
      <c r="U36" s="40"/>
      <c r="V36" s="45"/>
    </row>
    <row r="37" spans="1:22" ht="30.65" customHeight="1">
      <c r="A37" s="6" t="s">
        <v>374</v>
      </c>
      <c r="B37" s="43"/>
      <c r="C37" s="42"/>
      <c r="D37" s="7"/>
      <c r="E37" s="63"/>
      <c r="F37" s="63"/>
      <c r="G37" s="65"/>
      <c r="H37" s="65"/>
      <c r="I37" s="65"/>
      <c r="J37" s="65"/>
      <c r="K37" s="40"/>
      <c r="L37" s="77"/>
      <c r="M37" s="40"/>
      <c r="N37" s="65"/>
      <c r="O37" s="65"/>
      <c r="P37" s="40"/>
      <c r="Q37" s="40"/>
      <c r="R37" s="65"/>
      <c r="S37" s="65"/>
      <c r="T37" s="65"/>
      <c r="U37" s="40"/>
      <c r="V37" s="45"/>
    </row>
    <row r="38" spans="1:22" ht="30.65" customHeight="1">
      <c r="A38" s="92" t="str">
        <f>'S6 Maquette'!B38</f>
        <v>UE Min 1 ; Max 1</v>
      </c>
      <c r="B38" s="43" t="str">
        <f>'S6 Maquette'!C38</f>
        <v>OPTION</v>
      </c>
      <c r="C38" s="42">
        <f>'S6 Maquette'!F38</f>
        <v>0</v>
      </c>
      <c r="D38" s="7"/>
      <c r="E38" s="63"/>
      <c r="F38" s="63"/>
      <c r="G38" s="65"/>
      <c r="H38" s="65"/>
      <c r="I38" s="65"/>
      <c r="J38" s="65"/>
      <c r="K38" s="65"/>
      <c r="L38" s="76"/>
      <c r="M38" s="65"/>
      <c r="N38" s="65"/>
      <c r="O38" s="65"/>
      <c r="P38" s="40"/>
      <c r="Q38" s="40"/>
      <c r="R38" s="40"/>
      <c r="S38" s="40"/>
      <c r="T38" s="40"/>
      <c r="U38" s="65"/>
      <c r="V38" s="62"/>
    </row>
    <row r="39" spans="1:22" ht="30.65" customHeight="1">
      <c r="A39" s="86" t="str">
        <f>'S6 Maquette'!B39</f>
        <v>Biologie du développement animal et pratique</v>
      </c>
      <c r="B39" s="43" t="str">
        <f>'S6 Maquette'!C39</f>
        <v>UE</v>
      </c>
      <c r="C39" s="42">
        <f>'S6 Maquette'!F39</f>
        <v>0</v>
      </c>
      <c r="D39" s="7"/>
      <c r="E39" s="63" t="s">
        <v>353</v>
      </c>
      <c r="F39" s="63" t="s">
        <v>353</v>
      </c>
      <c r="G39" s="65" t="s">
        <v>353</v>
      </c>
      <c r="H39" s="65" t="s">
        <v>353</v>
      </c>
      <c r="I39" s="65" t="s">
        <v>353</v>
      </c>
      <c r="J39" s="65">
        <v>6</v>
      </c>
      <c r="K39" s="40" t="s">
        <v>10</v>
      </c>
      <c r="L39" s="40"/>
      <c r="M39" s="40">
        <v>3</v>
      </c>
      <c r="N39" s="40"/>
      <c r="O39" s="40"/>
      <c r="P39" s="40"/>
      <c r="Q39" s="40"/>
      <c r="R39" s="40"/>
      <c r="S39" s="40"/>
      <c r="T39" s="40"/>
      <c r="U39" s="40"/>
      <c r="V39" s="45"/>
    </row>
    <row r="40" spans="1:22" ht="30.65" customHeight="1">
      <c r="A40" s="43" t="str">
        <f>'S6 Maquette'!B40</f>
        <v>Biologie du développement animal</v>
      </c>
      <c r="B40" s="43" t="str">
        <f>'S6 Maquette'!C40</f>
        <v>ECUE</v>
      </c>
      <c r="C40" s="42">
        <f>'S6 Maquette'!F40</f>
        <v>0</v>
      </c>
      <c r="D40" s="7">
        <v>0.7</v>
      </c>
      <c r="E40" s="63" t="s">
        <v>353</v>
      </c>
      <c r="F40" s="63" t="s">
        <v>353</v>
      </c>
      <c r="G40" s="65" t="s">
        <v>353</v>
      </c>
      <c r="H40" s="65" t="s">
        <v>353</v>
      </c>
      <c r="I40" s="65" t="s">
        <v>353</v>
      </c>
      <c r="J40" s="40"/>
      <c r="K40" s="65"/>
      <c r="L40" s="76"/>
      <c r="M40" s="65"/>
      <c r="N40" s="65"/>
      <c r="O40" s="65"/>
      <c r="P40" s="65" t="s">
        <v>11</v>
      </c>
      <c r="Q40" s="65" t="s">
        <v>355</v>
      </c>
      <c r="R40" s="65" t="s">
        <v>20</v>
      </c>
      <c r="S40" s="65" t="s">
        <v>11</v>
      </c>
      <c r="T40" s="65" t="s">
        <v>355</v>
      </c>
      <c r="U40" s="40"/>
      <c r="V40" s="45"/>
    </row>
    <row r="41" spans="1:22" ht="30.65" customHeight="1">
      <c r="A41" s="43" t="s">
        <v>394</v>
      </c>
      <c r="B41" s="43"/>
      <c r="C41" s="42"/>
      <c r="D41" s="7"/>
      <c r="E41" s="63"/>
      <c r="F41" s="63"/>
      <c r="G41" s="65"/>
      <c r="H41" s="65"/>
      <c r="I41" s="65"/>
      <c r="J41" s="40"/>
      <c r="K41" s="65"/>
      <c r="L41" s="76"/>
      <c r="M41" s="65"/>
      <c r="N41" s="65"/>
      <c r="O41" s="65"/>
      <c r="P41" s="40"/>
      <c r="Q41" s="40"/>
      <c r="R41" s="65"/>
      <c r="S41" s="65"/>
      <c r="T41" s="65"/>
      <c r="U41" s="40"/>
      <c r="V41" s="45"/>
    </row>
    <row r="42" spans="1:22" ht="30.65" customHeight="1">
      <c r="A42" s="81" t="str">
        <f>'S6 Maquette'!B42</f>
        <v>ECUE Min 1 ; Max 1</v>
      </c>
      <c r="B42" s="43">
        <f>'S6 Maquette'!C42</f>
        <v>0</v>
      </c>
      <c r="C42" s="42">
        <f>'S6 Maquette'!F42</f>
        <v>0</v>
      </c>
      <c r="D42" s="7"/>
      <c r="E42" s="7"/>
      <c r="F42" s="7"/>
      <c r="G42" s="40"/>
      <c r="H42" s="40"/>
      <c r="I42" s="40"/>
      <c r="J42" s="40"/>
      <c r="K42" s="40"/>
      <c r="L42" s="40"/>
      <c r="M42" s="40"/>
      <c r="N42" s="40"/>
      <c r="O42" s="40"/>
      <c r="P42" s="40"/>
      <c r="Q42" s="40"/>
      <c r="R42" s="40"/>
      <c r="S42" s="40"/>
      <c r="T42" s="40"/>
      <c r="U42" s="40"/>
      <c r="V42" s="45"/>
    </row>
    <row r="43" spans="1:22" ht="30.65" customHeight="1">
      <c r="A43" s="43" t="str">
        <f>'S6 Maquette'!B43</f>
        <v xml:space="preserve"> Immunologie 2</v>
      </c>
      <c r="B43" s="43" t="str">
        <f>'S6 Maquette'!C43</f>
        <v>ECUE</v>
      </c>
      <c r="C43" s="42">
        <f>'S6 Maquette'!F43</f>
        <v>0</v>
      </c>
      <c r="D43" s="7">
        <v>0.3</v>
      </c>
      <c r="E43" s="63" t="s">
        <v>353</v>
      </c>
      <c r="F43" s="63" t="s">
        <v>353</v>
      </c>
      <c r="G43" s="65" t="s">
        <v>353</v>
      </c>
      <c r="H43" s="65" t="s">
        <v>353</v>
      </c>
      <c r="I43" s="65" t="s">
        <v>353</v>
      </c>
      <c r="J43" s="40"/>
      <c r="K43" s="65"/>
      <c r="L43" s="40"/>
      <c r="M43" s="65"/>
      <c r="N43" s="65"/>
      <c r="O43" s="65"/>
      <c r="P43" s="65" t="s">
        <v>11</v>
      </c>
      <c r="Q43" s="65" t="s">
        <v>355</v>
      </c>
      <c r="R43" s="65" t="s">
        <v>20</v>
      </c>
      <c r="S43" s="65" t="s">
        <v>11</v>
      </c>
      <c r="T43" s="65" t="s">
        <v>355</v>
      </c>
      <c r="U43" s="40"/>
      <c r="V43" s="45"/>
    </row>
    <row r="44" spans="1:22" ht="30.65" customHeight="1">
      <c r="A44" s="43" t="str">
        <f>'S6 Maquette'!B44</f>
        <v xml:space="preserve"> Imagerie Tissulaire</v>
      </c>
      <c r="B44" s="43" t="str">
        <f>'S6 Maquette'!C44</f>
        <v>ECUE</v>
      </c>
      <c r="C44" s="42">
        <f>'S6 Maquette'!F44</f>
        <v>0</v>
      </c>
      <c r="D44" s="7">
        <v>0.3</v>
      </c>
      <c r="E44" s="63" t="s">
        <v>353</v>
      </c>
      <c r="F44" s="63" t="s">
        <v>353</v>
      </c>
      <c r="G44" s="65" t="s">
        <v>353</v>
      </c>
      <c r="H44" s="65" t="s">
        <v>353</v>
      </c>
      <c r="I44" s="65" t="s">
        <v>353</v>
      </c>
      <c r="J44" s="40"/>
      <c r="K44" s="40"/>
      <c r="L44" s="77"/>
      <c r="M44" s="40"/>
      <c r="N44" s="65"/>
      <c r="O44" s="65"/>
      <c r="P44" s="65" t="s">
        <v>11</v>
      </c>
      <c r="Q44" s="65" t="s">
        <v>420</v>
      </c>
      <c r="R44" s="65"/>
      <c r="S44" s="65"/>
      <c r="T44" s="65" t="s">
        <v>357</v>
      </c>
      <c r="U44" s="40" t="s">
        <v>422</v>
      </c>
      <c r="V44" s="40" t="s">
        <v>422</v>
      </c>
    </row>
    <row r="45" spans="1:22" ht="30.65" customHeight="1">
      <c r="A45" s="80" t="str">
        <f>'S6 Maquette'!B45</f>
        <v>Physiopathologie de la nutriton et du métabolisme</v>
      </c>
      <c r="B45" s="43" t="str">
        <f>'S6 Maquette'!C45</f>
        <v>ECUE</v>
      </c>
      <c r="C45" s="42">
        <f>'S6 Maquette'!F45</f>
        <v>0</v>
      </c>
      <c r="D45" s="7">
        <v>0.3</v>
      </c>
      <c r="E45" s="63" t="s">
        <v>353</v>
      </c>
      <c r="F45" s="63" t="s">
        <v>353</v>
      </c>
      <c r="G45" s="65" t="s">
        <v>353</v>
      </c>
      <c r="H45" s="65" t="s">
        <v>353</v>
      </c>
      <c r="I45" s="65" t="s">
        <v>353</v>
      </c>
      <c r="J45" s="40"/>
      <c r="K45" s="40"/>
      <c r="L45" s="77"/>
      <c r="M45" s="40"/>
      <c r="N45" s="65"/>
      <c r="O45" s="65"/>
      <c r="P45" s="65" t="s">
        <v>11</v>
      </c>
      <c r="Q45" s="65" t="s">
        <v>355</v>
      </c>
      <c r="R45" s="65" t="s">
        <v>20</v>
      </c>
      <c r="S45" s="65" t="s">
        <v>11</v>
      </c>
      <c r="T45" s="65" t="s">
        <v>420</v>
      </c>
      <c r="U45" s="40"/>
      <c r="V45" s="45"/>
    </row>
    <row r="46" spans="1:22" ht="30.65" customHeight="1">
      <c r="A46" s="79" t="str">
        <f>'S6 Maquette'!B46</f>
        <v>Biologie des Adaptations</v>
      </c>
      <c r="B46" s="43" t="str">
        <f>'S6 Maquette'!C46</f>
        <v>UE</v>
      </c>
      <c r="C46" s="42">
        <f>'S6 Maquette'!F46</f>
        <v>0</v>
      </c>
      <c r="D46" s="7"/>
      <c r="E46" s="63" t="s">
        <v>353</v>
      </c>
      <c r="F46" s="63" t="s">
        <v>353</v>
      </c>
      <c r="G46" s="65" t="s">
        <v>353</v>
      </c>
      <c r="H46" s="65" t="s">
        <v>353</v>
      </c>
      <c r="I46" s="65" t="s">
        <v>353</v>
      </c>
      <c r="J46" s="65">
        <v>6</v>
      </c>
      <c r="K46" s="40" t="s">
        <v>10</v>
      </c>
      <c r="L46" s="40"/>
      <c r="M46" s="40">
        <v>3</v>
      </c>
      <c r="N46" s="40"/>
      <c r="O46" s="40"/>
      <c r="P46" s="40"/>
      <c r="Q46" s="40"/>
      <c r="R46" s="40"/>
      <c r="S46" s="40"/>
      <c r="T46" s="40"/>
      <c r="U46" s="40"/>
      <c r="V46" s="45"/>
    </row>
    <row r="47" spans="1:22" ht="30.65" customHeight="1">
      <c r="A47" s="80" t="str">
        <f>'S6 Maquette'!B47</f>
        <v>Biologie des adaptations et interactions durables</v>
      </c>
      <c r="B47" s="43" t="str">
        <f>'S6 Maquette'!C47</f>
        <v>ECUE</v>
      </c>
      <c r="C47" s="42">
        <f>'S6 Maquette'!F47</f>
        <v>0</v>
      </c>
      <c r="D47" s="7">
        <v>0.7</v>
      </c>
      <c r="E47" s="63" t="s">
        <v>353</v>
      </c>
      <c r="F47" s="63" t="s">
        <v>353</v>
      </c>
      <c r="G47" s="65" t="s">
        <v>353</v>
      </c>
      <c r="H47" s="65" t="s">
        <v>353</v>
      </c>
      <c r="I47" s="65" t="s">
        <v>353</v>
      </c>
      <c r="J47" s="40"/>
      <c r="K47" s="65"/>
      <c r="L47" s="76"/>
      <c r="M47" s="65"/>
      <c r="N47" s="65"/>
      <c r="O47" s="65"/>
      <c r="P47" s="65" t="s">
        <v>11</v>
      </c>
      <c r="Q47" s="65" t="s">
        <v>355</v>
      </c>
      <c r="R47" s="65" t="s">
        <v>20</v>
      </c>
      <c r="S47" s="65" t="s">
        <v>11</v>
      </c>
      <c r="T47" s="65" t="s">
        <v>355</v>
      </c>
      <c r="U47" s="40"/>
      <c r="V47" s="45"/>
    </row>
    <row r="48" spans="1:22" ht="30.65" customHeight="1">
      <c r="A48" s="80" t="s">
        <v>394</v>
      </c>
      <c r="B48" s="43" t="s">
        <v>23</v>
      </c>
      <c r="C48" s="42"/>
      <c r="D48" s="7"/>
      <c r="E48" s="63"/>
      <c r="F48" s="63"/>
      <c r="G48" s="65"/>
      <c r="H48" s="65"/>
      <c r="I48" s="65"/>
      <c r="J48" s="40"/>
      <c r="K48" s="65"/>
      <c r="L48" s="76"/>
      <c r="M48" s="65"/>
      <c r="N48" s="65"/>
      <c r="O48" s="65"/>
      <c r="P48" s="40"/>
      <c r="Q48" s="40"/>
      <c r="R48" s="65"/>
      <c r="S48" s="65"/>
      <c r="T48" s="65"/>
      <c r="U48" s="40"/>
      <c r="V48" s="45"/>
    </row>
    <row r="49" spans="1:22" ht="30.65" customHeight="1">
      <c r="A49" s="81" t="str">
        <f>'S6 Maquette'!B49</f>
        <v>ECUE Min 1 ; Max 1</v>
      </c>
      <c r="B49" s="43" t="str">
        <f>'S6 Maquette'!C49</f>
        <v>OPTION</v>
      </c>
      <c r="C49" s="42">
        <f>'S6 Maquette'!F49</f>
        <v>0</v>
      </c>
      <c r="D49" s="7"/>
      <c r="E49" s="7"/>
      <c r="F49" s="7"/>
      <c r="G49" s="40"/>
      <c r="H49" s="40"/>
      <c r="I49" s="40"/>
      <c r="J49" s="40"/>
      <c r="K49" s="40"/>
      <c r="L49" s="40"/>
      <c r="M49" s="40"/>
      <c r="N49" s="40"/>
      <c r="O49" s="40"/>
      <c r="P49" s="40"/>
      <c r="Q49" s="40"/>
      <c r="R49" s="40"/>
      <c r="S49" s="40"/>
      <c r="T49" s="40"/>
      <c r="U49" s="40"/>
      <c r="V49" s="45"/>
    </row>
    <row r="50" spans="1:22" ht="30.65" customHeight="1">
      <c r="A50" s="43" t="str">
        <f>'S6 Maquette'!B50</f>
        <v>Projet communication scientifique</v>
      </c>
      <c r="B50" s="43" t="str">
        <f>'S6 Maquette'!C50</f>
        <v>ECUE</v>
      </c>
      <c r="C50" s="42">
        <f>'S6 Maquette'!F50</f>
        <v>0</v>
      </c>
      <c r="D50" s="7">
        <v>0.3</v>
      </c>
      <c r="E50" s="63" t="s">
        <v>353</v>
      </c>
      <c r="F50" s="63" t="s">
        <v>353</v>
      </c>
      <c r="G50" s="65" t="s">
        <v>353</v>
      </c>
      <c r="H50" s="65" t="s">
        <v>353</v>
      </c>
      <c r="I50" s="65" t="s">
        <v>353</v>
      </c>
      <c r="J50" s="40"/>
      <c r="K50" s="40"/>
      <c r="L50" s="40"/>
      <c r="M50" s="40"/>
      <c r="N50" s="40"/>
      <c r="O50" s="40"/>
      <c r="P50" s="40" t="s">
        <v>21</v>
      </c>
      <c r="Q50" s="40" t="s">
        <v>423</v>
      </c>
      <c r="R50" s="40"/>
      <c r="S50" s="40"/>
      <c r="T50" s="65" t="s">
        <v>357</v>
      </c>
      <c r="U50" s="40" t="s">
        <v>422</v>
      </c>
      <c r="V50" s="7" t="s">
        <v>424</v>
      </c>
    </row>
    <row r="51" spans="1:22" ht="30.65" customHeight="1">
      <c r="A51" s="43" t="str">
        <f>'S6 Maquette'!B51</f>
        <v xml:space="preserve"> Imagerie Tissulaire</v>
      </c>
      <c r="B51" s="43" t="str">
        <f>'S6 Maquette'!C51</f>
        <v>ECUE</v>
      </c>
      <c r="C51" s="42">
        <f>'S6 Maquette'!F51</f>
        <v>0</v>
      </c>
      <c r="D51" s="7">
        <v>0.3</v>
      </c>
      <c r="E51" s="63" t="s">
        <v>353</v>
      </c>
      <c r="F51" s="63" t="s">
        <v>353</v>
      </c>
      <c r="G51" s="65" t="s">
        <v>353</v>
      </c>
      <c r="H51" s="65" t="s">
        <v>353</v>
      </c>
      <c r="I51" s="65" t="s">
        <v>353</v>
      </c>
      <c r="J51" s="40"/>
      <c r="K51" s="40"/>
      <c r="L51" s="77"/>
      <c r="M51" s="40"/>
      <c r="N51" s="65"/>
      <c r="O51" s="65"/>
      <c r="P51" s="65" t="s">
        <v>11</v>
      </c>
      <c r="Q51" s="65" t="s">
        <v>420</v>
      </c>
      <c r="R51" s="65"/>
      <c r="S51" s="65"/>
      <c r="T51" s="65" t="s">
        <v>357</v>
      </c>
      <c r="U51" s="40" t="s">
        <v>422</v>
      </c>
      <c r="V51" s="40" t="s">
        <v>422</v>
      </c>
    </row>
    <row r="52" spans="1:22" ht="30.65" customHeight="1">
      <c r="A52" s="43">
        <f>'S6 Maquette'!B52</f>
        <v>0</v>
      </c>
      <c r="B52" s="43">
        <f>'S6 Maquette'!C52</f>
        <v>0</v>
      </c>
      <c r="C52" s="42">
        <f>'S6 Maquette'!F52</f>
        <v>0</v>
      </c>
      <c r="D52" s="7"/>
      <c r="E52" s="7"/>
      <c r="F52" s="7"/>
      <c r="G52" s="40"/>
      <c r="H52" s="40"/>
      <c r="I52" s="40"/>
      <c r="J52" s="40"/>
      <c r="K52" s="40"/>
      <c r="L52" s="40"/>
      <c r="M52" s="40"/>
      <c r="N52" s="40"/>
      <c r="O52" s="40"/>
      <c r="P52" s="40"/>
      <c r="Q52" s="40"/>
      <c r="R52" s="40"/>
      <c r="S52" s="40"/>
      <c r="T52" s="40"/>
      <c r="U52" s="40"/>
      <c r="V52" s="45"/>
    </row>
    <row r="53" spans="1:22" ht="30.65" customHeight="1">
      <c r="A53" s="43" t="str">
        <f>'S6 Maquette'!B53</f>
        <v>1 UE à visée professionnalisantes (n° 2)</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5" customHeight="1">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5" customHeight="1">
      <c r="A55" s="43" t="str">
        <f>'S6 Maquette'!B55</f>
        <v>UE Competences transversales 6</v>
      </c>
      <c r="B55" s="43" t="str">
        <f>'S6 Maquette'!C55</f>
        <v>UE</v>
      </c>
      <c r="C55" s="42">
        <f>'S6 Maquette'!F55</f>
        <v>0</v>
      </c>
      <c r="D55" s="40"/>
      <c r="E55" s="40"/>
      <c r="F55" s="40"/>
      <c r="G55" s="40"/>
      <c r="H55" s="40"/>
      <c r="I55" s="40"/>
      <c r="J55" s="40"/>
      <c r="K55" s="40"/>
      <c r="L55" s="40"/>
      <c r="M55" s="40"/>
      <c r="N55" s="40"/>
      <c r="O55" s="40"/>
      <c r="P55" s="40"/>
      <c r="Q55" s="40"/>
      <c r="R55" s="40"/>
      <c r="S55" s="40"/>
      <c r="T55" s="40"/>
      <c r="U55" s="40"/>
      <c r="V55" s="45"/>
    </row>
    <row r="56" spans="1:22" ht="30.65" customHeight="1">
      <c r="A56" s="43" t="str">
        <f>'S6 Maquette'!B56</f>
        <v>1 UE AU CHOIX (/ 3 proposées)</v>
      </c>
      <c r="B56" s="43">
        <f>'S6 Maquette'!C56</f>
        <v>0</v>
      </c>
      <c r="C56" s="42">
        <f>'S6 Maquette'!F56</f>
        <v>0</v>
      </c>
      <c r="D56" s="40"/>
      <c r="E56" s="40"/>
      <c r="F56" s="40"/>
      <c r="G56" s="40"/>
      <c r="H56" s="40"/>
      <c r="I56" s="40"/>
      <c r="J56" s="40"/>
      <c r="K56" s="40" t="s">
        <v>10</v>
      </c>
      <c r="L56" s="40"/>
      <c r="M56" s="40">
        <v>1</v>
      </c>
      <c r="N56" s="40"/>
      <c r="O56" s="40"/>
      <c r="P56" s="40"/>
      <c r="Q56" s="40"/>
      <c r="R56" s="40"/>
      <c r="S56" s="40"/>
      <c r="T56" s="40"/>
      <c r="U56" s="40"/>
      <c r="V56" s="45"/>
    </row>
    <row r="57" spans="1:22" ht="30.65" customHeight="1">
      <c r="A57" s="43" t="str">
        <f>'S6 Maquette'!B57</f>
        <v>Stage</v>
      </c>
      <c r="B57" s="43" t="str">
        <f>'S6 Maquette'!C57</f>
        <v>UE</v>
      </c>
      <c r="C57" s="42">
        <f>'S6 Maquette'!F57</f>
        <v>0</v>
      </c>
      <c r="D57" s="40">
        <v>1</v>
      </c>
      <c r="E57" s="63" t="s">
        <v>353</v>
      </c>
      <c r="F57" s="63" t="s">
        <v>353</v>
      </c>
      <c r="G57" s="65" t="s">
        <v>353</v>
      </c>
      <c r="H57" s="65" t="s">
        <v>353</v>
      </c>
      <c r="I57" s="65" t="s">
        <v>353</v>
      </c>
      <c r="J57" s="40"/>
      <c r="K57" s="40"/>
      <c r="L57" s="40"/>
      <c r="M57" s="40"/>
      <c r="N57" s="40" t="s">
        <v>37</v>
      </c>
      <c r="O57" s="40"/>
      <c r="P57" s="40" t="s">
        <v>37</v>
      </c>
      <c r="Q57" s="40"/>
      <c r="R57" s="40"/>
      <c r="S57" s="40"/>
      <c r="T57" s="65" t="s">
        <v>357</v>
      </c>
      <c r="U57" s="40" t="s">
        <v>422</v>
      </c>
      <c r="V57" s="45"/>
    </row>
    <row r="58" spans="1:22" ht="30.65" customHeight="1">
      <c r="A58" s="80" t="str">
        <f>'S6 Maquette'!B58</f>
        <v>Bioéthique, Environnement et Droit</v>
      </c>
      <c r="B58" s="43" t="str">
        <f>'S6 Maquette'!C58</f>
        <v>UE</v>
      </c>
      <c r="C58" s="42">
        <f>'S6 Maquette'!F58</f>
        <v>0</v>
      </c>
      <c r="D58" s="40">
        <v>1</v>
      </c>
      <c r="E58" s="63" t="s">
        <v>353</v>
      </c>
      <c r="F58" s="63" t="s">
        <v>353</v>
      </c>
      <c r="G58" s="65" t="s">
        <v>353</v>
      </c>
      <c r="H58" s="65" t="s">
        <v>353</v>
      </c>
      <c r="I58" s="65" t="s">
        <v>353</v>
      </c>
      <c r="J58" s="40"/>
      <c r="K58" s="40"/>
      <c r="L58" s="40"/>
      <c r="M58" s="40"/>
      <c r="N58" s="40"/>
      <c r="O58" s="40"/>
      <c r="P58" s="40"/>
      <c r="Q58" s="40" t="s">
        <v>425</v>
      </c>
      <c r="R58" s="40"/>
      <c r="S58" s="40"/>
      <c r="T58" s="65" t="s">
        <v>357</v>
      </c>
      <c r="U58" s="40" t="s">
        <v>422</v>
      </c>
      <c r="V58" s="40" t="s">
        <v>425</v>
      </c>
    </row>
    <row r="59" spans="1:22" ht="30.65" customHeight="1">
      <c r="A59" s="43" t="str">
        <f>'S6 Maquette'!B59</f>
        <v>1 UE sur liste proposée</v>
      </c>
      <c r="B59" s="43" t="str">
        <f>'S6 Maquette'!C59</f>
        <v>UE</v>
      </c>
      <c r="C59" s="42">
        <f>'S6 Maquette'!F59</f>
        <v>0</v>
      </c>
      <c r="D59" s="40">
        <v>1</v>
      </c>
      <c r="E59" s="63" t="s">
        <v>353</v>
      </c>
      <c r="F59" s="63" t="s">
        <v>353</v>
      </c>
      <c r="G59" s="65" t="s">
        <v>353</v>
      </c>
      <c r="H59" s="65" t="s">
        <v>353</v>
      </c>
      <c r="I59" s="65" t="s">
        <v>353</v>
      </c>
      <c r="J59" s="40"/>
      <c r="K59" s="40"/>
      <c r="L59" s="40"/>
      <c r="M59" s="40"/>
      <c r="N59" s="40"/>
      <c r="O59" s="40"/>
      <c r="P59" s="40"/>
      <c r="Q59" s="40"/>
      <c r="R59" s="40"/>
      <c r="S59" s="40"/>
      <c r="T59" s="40"/>
      <c r="U59" s="40"/>
      <c r="V59" s="40" t="s">
        <v>426</v>
      </c>
    </row>
    <row r="60" spans="1:22" ht="30.65" customHeight="1">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5" customHeight="1">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5" customHeight="1">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5" customHeight="1">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5" customHeight="1">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5" customHeight="1">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5" customHeight="1">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5" customHeight="1">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5" customHeight="1">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5" customHeight="1">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5" customHeight="1">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5" customHeight="1">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5" customHeight="1">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5" customHeight="1">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5" customHeight="1">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5" customHeight="1">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5" customHeight="1">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5" customHeight="1">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5" customHeight="1">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5" customHeight="1">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5" customHeight="1">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5" customHeight="1">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5" customHeight="1">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5" customHeight="1">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5" customHeight="1">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5" customHeight="1">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5" customHeight="1">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5" customHeight="1">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5" customHeight="1">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5" customHeight="1">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5" customHeight="1">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5" customHeight="1">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5" customHeight="1">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5" customHeight="1">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5" customHeight="1">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5" customHeight="1">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5" customHeight="1">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5" customHeight="1">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5" customHeight="1">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5" customHeight="1">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5" customHeight="1">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row r="301" spans="1:22" ht="30.65" customHeight="1">
      <c r="A301" s="43">
        <f>'S6 Maquette'!B301</f>
        <v>0</v>
      </c>
      <c r="B301" s="43">
        <f>'S6 Maquette'!C301</f>
        <v>0</v>
      </c>
      <c r="C301" s="42">
        <f>'S6 Maquette'!F301</f>
        <v>0</v>
      </c>
      <c r="D301" s="40"/>
      <c r="E301" s="40"/>
      <c r="F301" s="40"/>
      <c r="G301" s="40"/>
      <c r="H301" s="40"/>
      <c r="I301" s="40"/>
      <c r="J301" s="40"/>
      <c r="K301" s="40"/>
      <c r="L301" s="40"/>
      <c r="M301" s="40"/>
      <c r="N301" s="40"/>
      <c r="O301" s="40"/>
      <c r="P301" s="40"/>
      <c r="Q301" s="40"/>
      <c r="R301" s="40"/>
      <c r="S301" s="40"/>
      <c r="T301" s="40"/>
      <c r="U301" s="40"/>
      <c r="V301" s="45"/>
    </row>
    <row r="302" spans="1:22" ht="30.65" customHeight="1">
      <c r="A302" s="43">
        <f>'S6 Maquette'!B302</f>
        <v>0</v>
      </c>
      <c r="B302" s="43">
        <f>'S6 Maquette'!C302</f>
        <v>0</v>
      </c>
      <c r="C302" s="42">
        <f>'S6 Maquette'!F302</f>
        <v>0</v>
      </c>
      <c r="D302" s="40"/>
      <c r="E302" s="40"/>
      <c r="F302" s="40"/>
      <c r="G302" s="40"/>
      <c r="H302" s="40"/>
      <c r="I302" s="40"/>
      <c r="J302" s="40"/>
      <c r="K302" s="40"/>
      <c r="L302" s="40"/>
      <c r="M302" s="40"/>
      <c r="N302" s="40"/>
      <c r="O302" s="40"/>
      <c r="P302" s="40"/>
      <c r="Q302" s="40"/>
      <c r="R302" s="40"/>
      <c r="S302" s="40"/>
      <c r="T302" s="40"/>
      <c r="U302" s="40"/>
      <c r="V302" s="45"/>
    </row>
    <row r="303" spans="1:22" ht="30.65" customHeight="1">
      <c r="A303" s="43">
        <f>'S6 Maquette'!B303</f>
        <v>0</v>
      </c>
      <c r="B303" s="43">
        <f>'S6 Maquette'!C303</f>
        <v>0</v>
      </c>
      <c r="C303" s="42">
        <f>'S6 Maquette'!F303</f>
        <v>0</v>
      </c>
      <c r="D303" s="40"/>
      <c r="E303" s="40"/>
      <c r="F303" s="40"/>
      <c r="G303" s="40"/>
      <c r="H303" s="40"/>
      <c r="I303" s="40"/>
      <c r="J303" s="40"/>
      <c r="K303" s="40"/>
      <c r="L303" s="40"/>
      <c r="M303" s="40"/>
      <c r="N303" s="40"/>
      <c r="O303" s="40"/>
      <c r="P303" s="40"/>
      <c r="Q303" s="40"/>
      <c r="R303" s="40"/>
      <c r="S303" s="40"/>
      <c r="T303" s="40"/>
      <c r="U303" s="40"/>
      <c r="V303" s="45"/>
    </row>
    <row r="304" spans="1:22" ht="30.65" customHeight="1">
      <c r="A304" s="43">
        <f>'S6 Maquette'!B304</f>
        <v>0</v>
      </c>
      <c r="B304" s="43">
        <f>'S6 Maquette'!C304</f>
        <v>0</v>
      </c>
      <c r="C304" s="42">
        <f>'S6 Maquette'!F304</f>
        <v>0</v>
      </c>
      <c r="D304" s="40"/>
      <c r="E304" s="40"/>
      <c r="F304" s="40"/>
      <c r="G304" s="40"/>
      <c r="H304" s="40"/>
      <c r="I304" s="40"/>
      <c r="J304" s="40"/>
      <c r="K304" s="40"/>
      <c r="L304" s="40"/>
      <c r="M304" s="40"/>
      <c r="N304" s="40"/>
      <c r="O304" s="40"/>
      <c r="P304" s="40"/>
      <c r="Q304" s="40"/>
      <c r="R304" s="40"/>
      <c r="S304" s="40"/>
      <c r="T304" s="40"/>
      <c r="U304" s="40"/>
      <c r="V304" s="45"/>
    </row>
  </sheetData>
  <sheetProtection algorithmName="SHA-512" hashValue="nQ6CMcXCrTKWikMfGxooFDXRmyUl+mSJg4RZ5EMVKnR1WJxE8Zmof+/ewgOuJ/1ynEM+zL+afx3zEk8IIhY8RQ==" saltValue="3WvEMMsWKhjNqA6ezSpd2w==" spinCount="100000" sheet="1"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A1:A17 A305:A1003">
    <cfRule type="expression" dxfId="311" priority="391">
      <formula>$C1="Parcours Pédagogique"</formula>
    </cfRule>
    <cfRule type="expression" dxfId="310" priority="392">
      <formula>$C1="BLOC"</formula>
    </cfRule>
    <cfRule type="expression" dxfId="309" priority="393">
      <formula>$C1="OPTION"</formula>
    </cfRule>
  </conditionalFormatting>
  <conditionalFormatting sqref="A29">
    <cfRule type="expression" dxfId="308" priority="113">
      <formula>$F29="Création"</formula>
    </cfRule>
    <cfRule type="expression" dxfId="307" priority="111">
      <formula>$F29="Fermeture"</formula>
    </cfRule>
    <cfRule type="expression" dxfId="306" priority="112">
      <formula>$F29="Modification"</formula>
    </cfRule>
  </conditionalFormatting>
  <conditionalFormatting sqref="A37">
    <cfRule type="expression" dxfId="305" priority="108">
      <formula>$F37="Fermeture"</formula>
    </cfRule>
    <cfRule type="expression" dxfId="304" priority="109">
      <formula>$F37="Modification"</formula>
    </cfRule>
    <cfRule type="expression" dxfId="303" priority="110">
      <formula>$F37="Création"</formula>
    </cfRule>
  </conditionalFormatting>
  <conditionalFormatting sqref="A23:O25 A26:C28 K26:O30 B29:C29 A30:J30 A31:O36 B37:O37 A38:O38">
    <cfRule type="expression" dxfId="302" priority="381">
      <formula>$C23="Fermeture"</formula>
    </cfRule>
    <cfRule type="expression" dxfId="301" priority="380">
      <formula>$C23="Création"</formula>
    </cfRule>
    <cfRule type="expression" dxfId="300" priority="379">
      <formula>$C23="Modification"</formula>
    </cfRule>
  </conditionalFormatting>
  <conditionalFormatting sqref="A23:O25 K26:O30 A31:O36 B37:O37 A38:O38 A26:C28 B29:C29 A30:J30">
    <cfRule type="expression" dxfId="299" priority="378">
      <formula>$C23="Modification MCC"</formula>
    </cfRule>
  </conditionalFormatting>
  <conditionalFormatting sqref="A16:U22 A39:U46 A47:J48 A49:U302 P23:U23 M47:U48 P24:Q38 V16">
    <cfRule type="expression" dxfId="298" priority="396">
      <formula>$C16="Modification MCC"</formula>
    </cfRule>
  </conditionalFormatting>
  <conditionalFormatting sqref="A18:U22 P23:U23 P24:Q38 A39:U46 A47:J48 M47:U48 A49:U304 V18">
    <cfRule type="expression" dxfId="297" priority="401">
      <formula>$C18="Modification"</formula>
    </cfRule>
  </conditionalFormatting>
  <conditionalFormatting sqref="B1:U9 B10:E10 J10:U11 B11:D11 B12:M12 R12 B13:L13 B14:N14 P14 R14:U17 B15:M17 B305:U1003">
    <cfRule type="expression" dxfId="296" priority="399">
      <formula>$D1="Fermeture"</formula>
    </cfRule>
    <cfRule type="expression" dxfId="295" priority="398">
      <formula>$D1="Création"</formula>
    </cfRule>
  </conditionalFormatting>
  <conditionalFormatting sqref="C14:U25 C26:C30 K26:U30 D30:J30 C31:U46 C47:J48 C49:U1003 M47:U48 C1:U11 C12:M12 R12:U13 C13:L13">
    <cfRule type="expression" dxfId="294" priority="383">
      <formula>$B1="Option"</formula>
    </cfRule>
  </conditionalFormatting>
  <conditionalFormatting sqref="D26:J27">
    <cfRule type="expression" dxfId="293" priority="425">
      <formula>$C27="Modification MCC"</formula>
    </cfRule>
    <cfRule type="expression" dxfId="292" priority="428">
      <formula>$C27="Fermeture"</formula>
    </cfRule>
    <cfRule type="expression" dxfId="291" priority="434">
      <formula>$B27="Option"</formula>
    </cfRule>
    <cfRule type="expression" dxfId="290" priority="427">
      <formula>$C27="Création"</formula>
    </cfRule>
    <cfRule type="expression" dxfId="289" priority="426">
      <formula>$C27="Modification"</formula>
    </cfRule>
  </conditionalFormatting>
  <conditionalFormatting sqref="D28:J28">
    <cfRule type="expression" dxfId="288" priority="119">
      <formula>$B29="Option"</formula>
    </cfRule>
    <cfRule type="expression" dxfId="287" priority="118">
      <formula>$C29="Fermeture"</formula>
    </cfRule>
    <cfRule type="expression" dxfId="286" priority="117">
      <formula>$C29="Création"</formula>
    </cfRule>
    <cfRule type="expression" dxfId="285" priority="116">
      <formula>$C29="Modification"</formula>
    </cfRule>
    <cfRule type="expression" dxfId="284" priority="115">
      <formula>$C29="Modification MCC"</formula>
    </cfRule>
  </conditionalFormatting>
  <conditionalFormatting sqref="D29:J29">
    <cfRule type="expression" dxfId="283" priority="440">
      <formula>$C31="Modification MCC"</formula>
    </cfRule>
    <cfRule type="expression" dxfId="282" priority="441">
      <formula>$C31="Modification"</formula>
    </cfRule>
    <cfRule type="expression" dxfId="281" priority="442">
      <formula>$C31="Création"</formula>
    </cfRule>
    <cfRule type="expression" dxfId="280" priority="443">
      <formula>$C31="Fermeture"</formula>
    </cfRule>
    <cfRule type="expression" dxfId="279" priority="444">
      <formula>$B31="Option"</formula>
    </cfRule>
  </conditionalFormatting>
  <conditionalFormatting sqref="E40:I41">
    <cfRule type="expression" dxfId="278" priority="317">
      <formula>$C40="Modification"</formula>
    </cfRule>
    <cfRule type="expression" dxfId="277" priority="316">
      <formula>$C40="Modification MCC"</formula>
    </cfRule>
    <cfRule type="expression" dxfId="276" priority="318">
      <formula>$C40="Création"</formula>
    </cfRule>
    <cfRule type="expression" dxfId="275" priority="319">
      <formula>$C40="Fermeture"</formula>
    </cfRule>
  </conditionalFormatting>
  <conditionalFormatting sqref="E43:I45">
    <cfRule type="expression" dxfId="274" priority="307">
      <formula>$C43="Fermeture"</formula>
    </cfRule>
    <cfRule type="expression" dxfId="273" priority="306">
      <formula>$C43="Création"</formula>
    </cfRule>
    <cfRule type="expression" dxfId="272" priority="305">
      <formula>$C43="Modification"</formula>
    </cfRule>
    <cfRule type="expression" dxfId="271" priority="304">
      <formula>$C43="Modification MCC"</formula>
    </cfRule>
  </conditionalFormatting>
  <conditionalFormatting sqref="E47:I48">
    <cfRule type="expression" dxfId="270" priority="209">
      <formula>$C47="Modification MCC"</formula>
    </cfRule>
    <cfRule type="expression" dxfId="269" priority="212">
      <formula>$C47="Fermeture"</formula>
    </cfRule>
    <cfRule type="expression" dxfId="268" priority="211">
      <formula>$C47="Création"</formula>
    </cfRule>
    <cfRule type="expression" dxfId="267" priority="210">
      <formula>$C47="Modification"</formula>
    </cfRule>
  </conditionalFormatting>
  <conditionalFormatting sqref="E50:I51">
    <cfRule type="expression" dxfId="266" priority="204">
      <formula>$C50="Fermeture"</formula>
    </cfRule>
    <cfRule type="expression" dxfId="265" priority="203">
      <formula>$C50="Création"</formula>
    </cfRule>
    <cfRule type="expression" dxfId="264" priority="201">
      <formula>$C50="Modification MCC"</formula>
    </cfRule>
    <cfRule type="expression" dxfId="263" priority="202">
      <formula>$C50="Modification"</formula>
    </cfRule>
  </conditionalFormatting>
  <conditionalFormatting sqref="E57:I59">
    <cfRule type="expression" dxfId="262" priority="55">
      <formula>$C57="Modification"</formula>
    </cfRule>
    <cfRule type="expression" dxfId="261" priority="57">
      <formula>$C57="Fermeture"</formula>
    </cfRule>
    <cfRule type="expression" dxfId="260" priority="54">
      <formula>$C57="Modification MCC"</formula>
    </cfRule>
    <cfRule type="expression" dxfId="259" priority="56">
      <formula>$C57="Création"</formula>
    </cfRule>
  </conditionalFormatting>
  <conditionalFormatting sqref="E39:J39">
    <cfRule type="expression" dxfId="258" priority="323">
      <formula>$C39="Fermeture"</formula>
    </cfRule>
    <cfRule type="expression" dxfId="257" priority="322">
      <formula>$C39="Création"</formula>
    </cfRule>
    <cfRule type="expression" dxfId="256" priority="321">
      <formula>$C39="Modification"</formula>
    </cfRule>
    <cfRule type="expression" dxfId="255" priority="320">
      <formula>$C39="Modification MCC"</formula>
    </cfRule>
  </conditionalFormatting>
  <conditionalFormatting sqref="E46:J46">
    <cfRule type="expression" dxfId="254" priority="216">
      <formula>$C46="Fermeture"</formula>
    </cfRule>
    <cfRule type="expression" dxfId="253" priority="215">
      <formula>$C46="Création"</formula>
    </cfRule>
    <cfRule type="expression" dxfId="252" priority="214">
      <formula>$C46="Modification"</formula>
    </cfRule>
    <cfRule type="expression" dxfId="251" priority="213">
      <formula>$C46="Modification MCC"</formula>
    </cfRule>
  </conditionalFormatting>
  <conditionalFormatting sqref="J1:J27 J31:J1003">
    <cfRule type="expression" dxfId="250" priority="389">
      <formula>$I1="NON"</formula>
    </cfRule>
  </conditionalFormatting>
  <conditionalFormatting sqref="J28:J29">
    <cfRule type="expression" dxfId="249" priority="114">
      <formula>$I28="NON"</formula>
    </cfRule>
  </conditionalFormatting>
  <conditionalFormatting sqref="K47:L48">
    <cfRule type="expression" dxfId="248" priority="150">
      <formula>$C47="Modification"</formula>
    </cfRule>
    <cfRule type="expression" dxfId="247" priority="149">
      <formula>$C47="Modification MCC"</formula>
    </cfRule>
    <cfRule type="expression" dxfId="246" priority="144">
      <formula>$B47="Option"</formula>
    </cfRule>
    <cfRule type="expression" dxfId="245" priority="151">
      <formula>$C47="Création"</formula>
    </cfRule>
    <cfRule type="expression" dxfId="244" priority="152">
      <formula>$C47="Fermeture"</formula>
    </cfRule>
  </conditionalFormatting>
  <conditionalFormatting sqref="K40:O41">
    <cfRule type="expression" dxfId="243" priority="303">
      <formula>$C40="Fermeture"</formula>
    </cfRule>
    <cfRule type="expression" dxfId="242" priority="302">
      <formula>$C40="Création"</formula>
    </cfRule>
    <cfRule type="expression" dxfId="241" priority="301">
      <formula>$C40="Modification"</formula>
    </cfRule>
    <cfRule type="expression" dxfId="240" priority="300">
      <formula>$C40="Modification MCC"</formula>
    </cfRule>
  </conditionalFormatting>
  <conditionalFormatting sqref="K43:Q43">
    <cfRule type="expression" dxfId="239" priority="256">
      <formula>$C43="Modification MCC"</formula>
    </cfRule>
    <cfRule type="expression" dxfId="238" priority="259">
      <formula>$C43="Fermeture"</formula>
    </cfRule>
    <cfRule type="expression" dxfId="237" priority="258">
      <formula>$C43="Création"</formula>
    </cfRule>
    <cfRule type="expression" dxfId="236" priority="257">
      <formula>$C43="Modification"</formula>
    </cfRule>
  </conditionalFormatting>
  <conditionalFormatting sqref="L18:L46">
    <cfRule type="expression" dxfId="235" priority="371">
      <formula>$K18="CCI (CC Intégral)"</formula>
    </cfRule>
  </conditionalFormatting>
  <conditionalFormatting sqref="L23:L29">
    <cfRule type="expression" dxfId="234" priority="372">
      <formula>$K23="CT (Contrôle terminal)"</formula>
    </cfRule>
    <cfRule type="expression" dxfId="233" priority="377">
      <formula>$K6="CCI (CC Intégral)"</formula>
    </cfRule>
    <cfRule type="expression" dxfId="232" priority="376">
      <formula>$K6="CT (Contrôle terminal)"</formula>
    </cfRule>
  </conditionalFormatting>
  <conditionalFormatting sqref="L30:L37">
    <cfRule type="expression" dxfId="231" priority="446">
      <formula>$K12="CT (Contrôle terminal)"</formula>
    </cfRule>
    <cfRule type="expression" dxfId="230" priority="447">
      <formula>$K12="CCI (CC Intégral)"</formula>
    </cfRule>
    <cfRule type="expression" dxfId="229" priority="445">
      <formula>$K30="CT (Contrôle terminal)"</formula>
    </cfRule>
  </conditionalFormatting>
  <conditionalFormatting sqref="L38 L40:L41">
    <cfRule type="expression" dxfId="228" priority="298">
      <formula>$K19="CT (Contrôle terminal)"</formula>
    </cfRule>
    <cfRule type="expression" dxfId="227" priority="299">
      <formula>$K19="CCI (CC Intégral)"</formula>
    </cfRule>
    <cfRule type="expression" dxfId="226" priority="296">
      <formula>$K38="CT (Contrôle terminal)"</formula>
    </cfRule>
  </conditionalFormatting>
  <conditionalFormatting sqref="L43">
    <cfRule type="expression" dxfId="225" priority="252">
      <formula>$K43="CT (Contrôle terminal)"</formula>
    </cfRule>
    <cfRule type="expression" dxfId="224" priority="254">
      <formula>$K23="CT (Contrôle terminal)"</formula>
    </cfRule>
    <cfRule type="expression" dxfId="223" priority="255">
      <formula>$K23="CCI (CC Intégral)"</formula>
    </cfRule>
  </conditionalFormatting>
  <conditionalFormatting sqref="L47:L48">
    <cfRule type="expression" dxfId="222" priority="147">
      <formula>$K27="CT (Contrôle terminal)"</formula>
    </cfRule>
    <cfRule type="expression" dxfId="221" priority="146">
      <formula>$K47="CT (Contrôle terminal)"</formula>
    </cfRule>
    <cfRule type="expression" dxfId="220" priority="148">
      <formula>$K27="CCI (CC Intégral)"</formula>
    </cfRule>
  </conditionalFormatting>
  <conditionalFormatting sqref="L47:L304">
    <cfRule type="expression" dxfId="219" priority="145">
      <formula>$K47="CCI (CC Intégral)"</formula>
    </cfRule>
  </conditionalFormatting>
  <conditionalFormatting sqref="L39:M46 P18:Q304 M47:M48 L18:M22 L49:M304">
    <cfRule type="expression" dxfId="218" priority="385">
      <formula>$K18="CT (Contrôle terminal)"</formula>
    </cfRule>
  </conditionalFormatting>
  <conditionalFormatting sqref="M23:M38">
    <cfRule type="expression" dxfId="217" priority="375">
      <formula>$K23="CT (Contrôle terminal)"</formula>
    </cfRule>
  </conditionalFormatting>
  <conditionalFormatting sqref="M40:M41">
    <cfRule type="expression" dxfId="216" priority="297">
      <formula>$K40="CT (Contrôle terminal)"</formula>
    </cfRule>
  </conditionalFormatting>
  <conditionalFormatting sqref="M43">
    <cfRule type="expression" dxfId="215" priority="253">
      <formula>$K43="CT (Contrôle terminal)"</formula>
    </cfRule>
  </conditionalFormatting>
  <conditionalFormatting sqref="M47:M48">
    <cfRule type="expression" dxfId="214" priority="172">
      <formula>$K47="CT (Contrôle terminal)"</formula>
    </cfRule>
  </conditionalFormatting>
  <conditionalFormatting sqref="M47:O48">
    <cfRule type="expression" dxfId="213" priority="178">
      <formula>$C47="Fermeture"</formula>
    </cfRule>
    <cfRule type="expression" dxfId="212" priority="175">
      <formula>$C47="Modification MCC"</formula>
    </cfRule>
    <cfRule type="expression" dxfId="211" priority="176">
      <formula>$C47="Modification"</formula>
    </cfRule>
    <cfRule type="expression" dxfId="210" priority="177">
      <formula>$C47="Création"</formula>
    </cfRule>
  </conditionalFormatting>
  <conditionalFormatting sqref="N18:O304">
    <cfRule type="expression" dxfId="209" priority="373">
      <formula>$K18="CCI (CC Intégral)"</formula>
    </cfRule>
  </conditionalFormatting>
  <conditionalFormatting sqref="N44:Q45">
    <cfRule type="expression" dxfId="208" priority="80">
      <formula>$C44="Création"</formula>
    </cfRule>
    <cfRule type="expression" dxfId="207" priority="81">
      <formula>$C44="Fermeture"</formula>
    </cfRule>
    <cfRule type="expression" dxfId="206" priority="79">
      <formula>$C44="Modification"</formula>
    </cfRule>
    <cfRule type="expression" dxfId="205" priority="78">
      <formula>$C44="Modification MCC"</formula>
    </cfRule>
  </conditionalFormatting>
  <conditionalFormatting sqref="N51:T51">
    <cfRule type="expression" dxfId="204" priority="188">
      <formula>$C51="Modification MCC"</formula>
    </cfRule>
    <cfRule type="expression" dxfId="203" priority="190">
      <formula>$C51="Création"</formula>
    </cfRule>
    <cfRule type="expression" dxfId="202" priority="191">
      <formula>$C51="Fermeture"</formula>
    </cfRule>
    <cfRule type="expression" dxfId="201" priority="189">
      <formula>$C51="Modification"</formula>
    </cfRule>
  </conditionalFormatting>
  <conditionalFormatting sqref="P57">
    <cfRule type="expression" dxfId="200" priority="52">
      <formula>$C57="Fermeture"</formula>
    </cfRule>
    <cfRule type="expression" dxfId="199" priority="48">
      <formula>$P57="Autres"</formula>
    </cfRule>
    <cfRule type="expression" dxfId="198" priority="53">
      <formula>$R57="Autres"</formula>
    </cfRule>
    <cfRule type="expression" dxfId="197" priority="33">
      <formula>$K57="CCI (CC Intégral)"</formula>
    </cfRule>
    <cfRule type="expression" dxfId="196" priority="49">
      <formula>$C57="Modification MCC"</formula>
    </cfRule>
    <cfRule type="expression" dxfId="195" priority="50">
      <formula>$C57="Modification"</formula>
    </cfRule>
    <cfRule type="expression" dxfId="194" priority="51">
      <formula>$C57="Création"</formula>
    </cfRule>
  </conditionalFormatting>
  <conditionalFormatting sqref="P57:P58">
    <cfRule type="expression" dxfId="193" priority="40">
      <formula>$C57="Modification"</formula>
    </cfRule>
    <cfRule type="expression" dxfId="192" priority="42">
      <formula>$C57="Fermeture"</formula>
    </cfRule>
    <cfRule type="expression" dxfId="191" priority="41">
      <formula>$C57="Création"</formula>
    </cfRule>
    <cfRule type="expression" dxfId="190" priority="39">
      <formula>$C57="Modification MCC"</formula>
    </cfRule>
  </conditionalFormatting>
  <conditionalFormatting sqref="P58">
    <cfRule type="expression" dxfId="189" priority="43">
      <formula>$R58="Autres"</formula>
    </cfRule>
    <cfRule type="expression" dxfId="188" priority="38">
      <formula>$P58="Autres"</formula>
    </cfRule>
    <cfRule type="expression" dxfId="187" priority="37">
      <formula>$C58="Fermeture"</formula>
    </cfRule>
    <cfRule type="expression" dxfId="186" priority="34">
      <formula>$C58="Modification MCC"</formula>
    </cfRule>
    <cfRule type="expression" dxfId="185" priority="35">
      <formula>$C58="Modification"</formula>
    </cfRule>
    <cfRule type="expression" dxfId="184" priority="36">
      <formula>$C58="Création"</formula>
    </cfRule>
  </conditionalFormatting>
  <conditionalFormatting sqref="P18:Q304">
    <cfRule type="expression" dxfId="183" priority="382">
      <formula>$K18="CC&amp;CT"</formula>
    </cfRule>
  </conditionalFormatting>
  <conditionalFormatting sqref="P24:Q25">
    <cfRule type="expression" dxfId="182" priority="105">
      <formula>$C24="Modification"</formula>
    </cfRule>
    <cfRule type="expression" dxfId="181" priority="104">
      <formula>$C24="Modification MCC"</formula>
    </cfRule>
    <cfRule type="expression" dxfId="180" priority="103">
      <formula>$K24="CCI (CC Intégral)"</formula>
    </cfRule>
    <cfRule type="expression" dxfId="179" priority="106">
      <formula>$C24="Création"</formula>
    </cfRule>
    <cfRule type="expression" dxfId="178" priority="107">
      <formula>$C24="Fermeture"</formula>
    </cfRule>
  </conditionalFormatting>
  <conditionalFormatting sqref="P27:Q28">
    <cfRule type="expression" dxfId="177" priority="100">
      <formula>$C27="Modification"</formula>
    </cfRule>
    <cfRule type="expression" dxfId="176" priority="98">
      <formula>$K27="CCI (CC Intégral)"</formula>
    </cfRule>
    <cfRule type="expression" dxfId="175" priority="102">
      <formula>$C27="Fermeture"</formula>
    </cfRule>
    <cfRule type="expression" dxfId="174" priority="99">
      <formula>$C27="Modification MCC"</formula>
    </cfRule>
    <cfRule type="expression" dxfId="173" priority="101">
      <formula>$C27="Création"</formula>
    </cfRule>
  </conditionalFormatting>
  <conditionalFormatting sqref="P32:Q33">
    <cfRule type="expression" dxfId="172" priority="93">
      <formula>$K32="CCI (CC Intégral)"</formula>
    </cfRule>
  </conditionalFormatting>
  <conditionalFormatting sqref="P35:Q36">
    <cfRule type="expression" dxfId="171" priority="88">
      <formula>$K35="CCI (CC Intégral)"</formula>
    </cfRule>
    <cfRule type="expression" dxfId="170" priority="91">
      <formula>$C35="Création"</formula>
    </cfRule>
    <cfRule type="expression" dxfId="169" priority="92">
      <formula>$C35="Fermeture"</formula>
    </cfRule>
    <cfRule type="expression" dxfId="168" priority="89">
      <formula>$C35="Modification MCC"</formula>
    </cfRule>
    <cfRule type="expression" dxfId="167" priority="90">
      <formula>$C35="Modification"</formula>
    </cfRule>
  </conditionalFormatting>
  <conditionalFormatting sqref="P40:Q40">
    <cfRule type="expression" dxfId="166" priority="85">
      <formula>$C40="Création"</formula>
    </cfRule>
    <cfRule type="expression" dxfId="165" priority="87">
      <formula>$K40="CCI (CC Intégral)"</formula>
    </cfRule>
    <cfRule type="expression" dxfId="164" priority="86">
      <formula>$C40="Fermeture"</formula>
    </cfRule>
    <cfRule type="expression" dxfId="163" priority="83">
      <formula>$C40="Modification MCC"</formula>
    </cfRule>
    <cfRule type="expression" dxfId="162" priority="84">
      <formula>$C40="Modification"</formula>
    </cfRule>
  </conditionalFormatting>
  <conditionalFormatting sqref="P43:Q45">
    <cfRule type="expression" dxfId="161" priority="82">
      <formula>$K43="CCI (CC Intégral)"</formula>
    </cfRule>
  </conditionalFormatting>
  <conditionalFormatting sqref="P47:Q47">
    <cfRule type="expression" dxfId="160" priority="74">
      <formula>$C47="Modification"</formula>
    </cfRule>
    <cfRule type="expression" dxfId="159" priority="75">
      <formula>$C47="Création"</formula>
    </cfRule>
    <cfRule type="expression" dxfId="158" priority="76">
      <formula>$C47="Fermeture"</formula>
    </cfRule>
    <cfRule type="expression" dxfId="157" priority="77">
      <formula>$K47="CCI (CC Intégral)"</formula>
    </cfRule>
    <cfRule type="expression" dxfId="156" priority="73">
      <formula>$C47="Modification MCC"</formula>
    </cfRule>
  </conditionalFormatting>
  <conditionalFormatting sqref="P50:Q51">
    <cfRule type="expression" dxfId="155" priority="72">
      <formula>$K50="CCI (CC Intégral)"</formula>
    </cfRule>
  </conditionalFormatting>
  <conditionalFormatting sqref="P32:T33">
    <cfRule type="expression" dxfId="154" priority="94">
      <formula>$C32="Modification MCC"</formula>
    </cfRule>
    <cfRule type="expression" dxfId="153" priority="95">
      <formula>$C32="Modification"</formula>
    </cfRule>
    <cfRule type="expression" dxfId="152" priority="96">
      <formula>$C32="Création"</formula>
    </cfRule>
    <cfRule type="expression" dxfId="151" priority="97">
      <formula>$C32="Fermeture"</formula>
    </cfRule>
  </conditionalFormatting>
  <conditionalFormatting sqref="R35:T37">
    <cfRule type="expression" dxfId="150" priority="327">
      <formula>$C35="Fermeture"</formula>
    </cfRule>
    <cfRule type="expression" dxfId="149" priority="324">
      <formula>$C35="Modification MCC"</formula>
    </cfRule>
    <cfRule type="expression" dxfId="148" priority="325">
      <formula>$C35="Modification"</formula>
    </cfRule>
    <cfRule type="expression" dxfId="147" priority="326">
      <formula>$C35="Création"</formula>
    </cfRule>
  </conditionalFormatting>
  <conditionalFormatting sqref="R40:T41">
    <cfRule type="expression" dxfId="146" priority="294">
      <formula>$C40="Création"</formula>
    </cfRule>
    <cfRule type="expression" dxfId="145" priority="287">
      <formula>$C40="Modification MCC"</formula>
    </cfRule>
    <cfRule type="expression" dxfId="144" priority="288">
      <formula>$C40="Modification"</formula>
    </cfRule>
    <cfRule type="expression" dxfId="143" priority="289">
      <formula>$C40="Création"</formula>
    </cfRule>
    <cfRule type="expression" dxfId="142" priority="290">
      <formula>$C40="Fermeture"</formula>
    </cfRule>
    <cfRule type="expression" dxfId="141" priority="292">
      <formula>$C40="Modification MCC"</formula>
    </cfRule>
    <cfRule type="expression" dxfId="140" priority="293">
      <formula>$C40="Modification"</formula>
    </cfRule>
    <cfRule type="expression" dxfId="139" priority="295">
      <formula>$C40="Fermeture"</formula>
    </cfRule>
    <cfRule type="expression" dxfId="138" priority="243">
      <formula>$C40="Modification MCC"</formula>
    </cfRule>
    <cfRule type="expression" dxfId="137" priority="244">
      <formula>$C40="Modification"</formula>
    </cfRule>
    <cfRule type="expression" dxfId="136" priority="245">
      <formula>$C40="Création"</formula>
    </cfRule>
    <cfRule type="expression" dxfId="135" priority="246">
      <formula>$C40="Fermeture"</formula>
    </cfRule>
    <cfRule type="expression" dxfId="134" priority="248">
      <formula>$C40="Modification MCC"</formula>
    </cfRule>
    <cfRule type="expression" dxfId="133" priority="249">
      <formula>$C40="Modification"</formula>
    </cfRule>
    <cfRule type="expression" dxfId="132" priority="250">
      <formula>$C40="Création"</formula>
    </cfRule>
    <cfRule type="expression" dxfId="131" priority="251">
      <formula>$C40="Fermeture"</formula>
    </cfRule>
  </conditionalFormatting>
  <conditionalFormatting sqref="R43:T43">
    <cfRule type="expression" dxfId="130" priority="237">
      <formula>$C43="Fermeture"</formula>
    </cfRule>
    <cfRule type="expression" dxfId="129" priority="236">
      <formula>$C43="Création"</formula>
    </cfRule>
    <cfRule type="expression" dxfId="128" priority="286">
      <formula>$C43="Fermeture"</formula>
    </cfRule>
    <cfRule type="expression" dxfId="127" priority="285">
      <formula>$C43="Création"</formula>
    </cfRule>
    <cfRule type="expression" dxfId="126" priority="284">
      <formula>$C43="Modification"</formula>
    </cfRule>
    <cfRule type="expression" dxfId="125" priority="283">
      <formula>$C43="Modification MCC"</formula>
    </cfRule>
    <cfRule type="expression" dxfId="124" priority="235">
      <formula>$C43="Modification"</formula>
    </cfRule>
    <cfRule type="expression" dxfId="123" priority="242">
      <formula>$C43="Fermeture"</formula>
    </cfRule>
    <cfRule type="expression" dxfId="122" priority="241">
      <formula>$C43="Création"</formula>
    </cfRule>
    <cfRule type="expression" dxfId="121" priority="234">
      <formula>$C43="Modification MCC"</formula>
    </cfRule>
    <cfRule type="expression" dxfId="120" priority="240">
      <formula>$C43="Modification"</formula>
    </cfRule>
    <cfRule type="expression" dxfId="119" priority="239">
      <formula>$C43="Modification MCC"</formula>
    </cfRule>
  </conditionalFormatting>
  <conditionalFormatting sqref="R43:T44">
    <cfRule type="expression" dxfId="118" priority="277">
      <formula>$C43="Fermeture"</formula>
    </cfRule>
    <cfRule type="expression" dxfId="117" priority="274">
      <formula>$C43="Modification MCC"</formula>
    </cfRule>
    <cfRule type="expression" dxfId="116" priority="275">
      <formula>$C43="Modification"</formula>
    </cfRule>
    <cfRule type="expression" dxfId="115" priority="276">
      <formula>$C43="Création"</formula>
    </cfRule>
  </conditionalFormatting>
  <conditionalFormatting sqref="R44:T45">
    <cfRule type="expression" dxfId="114" priority="267">
      <formula>$C44="Création"</formula>
    </cfRule>
    <cfRule type="expression" dxfId="113" priority="268">
      <formula>$C44="Fermeture"</formula>
    </cfRule>
    <cfRule type="expression" dxfId="112" priority="266">
      <formula>$C44="Modification"</formula>
    </cfRule>
    <cfRule type="expression" dxfId="111" priority="265">
      <formula>$C44="Modification MCC"</formula>
    </cfRule>
  </conditionalFormatting>
  <conditionalFormatting sqref="R45:T45">
    <cfRule type="expression" dxfId="110" priority="218">
      <formula>$C45="Modification"</formula>
    </cfRule>
    <cfRule type="expression" dxfId="109" priority="217">
      <formula>$C45="Modification MCC"</formula>
    </cfRule>
    <cfRule type="expression" dxfId="108" priority="219">
      <formula>$C45="Création"</formula>
    </cfRule>
    <cfRule type="expression" dxfId="107" priority="220">
      <formula>$C45="Fermeture"</formula>
    </cfRule>
    <cfRule type="expression" dxfId="106" priority="260">
      <formula>$C45="Modification MCC"</formula>
    </cfRule>
    <cfRule type="expression" dxfId="105" priority="261">
      <formula>$C45="Modification"</formula>
    </cfRule>
    <cfRule type="expression" dxfId="104" priority="262">
      <formula>$C45="Création"</formula>
    </cfRule>
    <cfRule type="expression" dxfId="103" priority="263">
      <formula>$C45="Fermeture"</formula>
    </cfRule>
    <cfRule type="expression" dxfId="102" priority="222">
      <formula>$C45="Modification MCC"</formula>
    </cfRule>
    <cfRule type="expression" dxfId="101" priority="223">
      <formula>$C45="Modification"</formula>
    </cfRule>
    <cfRule type="expression" dxfId="100" priority="224">
      <formula>$C45="Création"</formula>
    </cfRule>
    <cfRule type="expression" dxfId="99" priority="225">
      <formula>$C45="Fermeture"</formula>
    </cfRule>
  </conditionalFormatting>
  <conditionalFormatting sqref="R47:T48">
    <cfRule type="expression" dxfId="98" priority="170">
      <formula>$C47="Fermeture"</formula>
    </cfRule>
    <cfRule type="expression" dxfId="97" priority="169">
      <formula>$C47="Création"</formula>
    </cfRule>
    <cfRule type="expression" dxfId="96" priority="153">
      <formula>$C47="Modification MCC"</formula>
    </cfRule>
    <cfRule type="expression" dxfId="95" priority="154">
      <formula>$C47="Modification"</formula>
    </cfRule>
    <cfRule type="expression" dxfId="94" priority="155">
      <formula>$C47="Création"</formula>
    </cfRule>
    <cfRule type="expression" dxfId="93" priority="156">
      <formula>$C47="Fermeture"</formula>
    </cfRule>
    <cfRule type="expression" dxfId="92" priority="158">
      <formula>$C47="Modification MCC"</formula>
    </cfRule>
    <cfRule type="expression" dxfId="91" priority="168">
      <formula>$C47="Modification"</formula>
    </cfRule>
    <cfRule type="expression" dxfId="90" priority="160">
      <formula>$C47="Création"</formula>
    </cfRule>
    <cfRule type="expression" dxfId="89" priority="161">
      <formula>$C47="Fermeture"</formula>
    </cfRule>
    <cfRule type="expression" dxfId="88" priority="159">
      <formula>$C47="Modification"</formula>
    </cfRule>
    <cfRule type="expression" dxfId="87" priority="162">
      <formula>$C47="Modification MCC"</formula>
    </cfRule>
    <cfRule type="expression" dxfId="86" priority="163">
      <formula>$C47="Modification"</formula>
    </cfRule>
    <cfRule type="expression" dxfId="85" priority="164">
      <formula>$C47="Création"</formula>
    </cfRule>
    <cfRule type="expression" dxfId="84" priority="165">
      <formula>$C47="Fermeture"</formula>
    </cfRule>
    <cfRule type="expression" dxfId="83" priority="167">
      <formula>$C47="Modification MCC"</formula>
    </cfRule>
  </conditionalFormatting>
  <conditionalFormatting sqref="R51:T51">
    <cfRule type="expression" dxfId="82" priority="198">
      <formula>$C51="Modification"</formula>
    </cfRule>
    <cfRule type="expression" dxfId="81" priority="200">
      <formula>$C51="Fermeture"</formula>
    </cfRule>
    <cfRule type="expression" dxfId="80" priority="199">
      <formula>$C51="Création"</formula>
    </cfRule>
    <cfRule type="expression" dxfId="79" priority="197">
      <formula>$C51="Modification MCC"</formula>
    </cfRule>
  </conditionalFormatting>
  <conditionalFormatting sqref="R14:U17 B15:M17 B1:U9 J10:U11 B12:M12 B13:L13 B14:N14 B305:U1003 B10:E10 B11:D11 R12 P14">
    <cfRule type="expression" dxfId="78" priority="397">
      <formula>$D1="Modification"</formula>
    </cfRule>
  </conditionalFormatting>
  <conditionalFormatting sqref="R24:U29">
    <cfRule type="expression" dxfId="77" priority="346">
      <formula>$C24="Fermeture"</formula>
    </cfRule>
    <cfRule type="expression" dxfId="76" priority="343">
      <formula>$C24="Modification MCC"</formula>
    </cfRule>
    <cfRule type="expression" dxfId="75" priority="345">
      <formula>$C24="Création"</formula>
    </cfRule>
    <cfRule type="expression" dxfId="74" priority="344">
      <formula>$C24="Modification"</formula>
    </cfRule>
  </conditionalFormatting>
  <conditionalFormatting sqref="R31:U38">
    <cfRule type="expression" dxfId="73" priority="355">
      <formula>$C31="Modification MCC"</formula>
    </cfRule>
    <cfRule type="expression" dxfId="72" priority="358">
      <formula>$C31="Fermeture"</formula>
    </cfRule>
    <cfRule type="expression" dxfId="71" priority="357">
      <formula>$C31="Création"</formula>
    </cfRule>
    <cfRule type="expression" dxfId="70" priority="356">
      <formula>$C31="Modification"</formula>
    </cfRule>
  </conditionalFormatting>
  <conditionalFormatting sqref="R30:V30">
    <cfRule type="expression" dxfId="69" priority="364">
      <formula>$C30="Fermeture"</formula>
    </cfRule>
    <cfRule type="expression" dxfId="68" priority="361">
      <formula>$C30="Modification MCC"</formula>
    </cfRule>
    <cfRule type="expression" dxfId="67" priority="362">
      <formula>$C30="Modification"</formula>
    </cfRule>
    <cfRule type="expression" dxfId="66" priority="363">
      <formula>$C30="Création"</formula>
    </cfRule>
  </conditionalFormatting>
  <conditionalFormatting sqref="S24:T38">
    <cfRule type="expression" dxfId="65" priority="341">
      <formula>$P24="Autres"</formula>
    </cfRule>
  </conditionalFormatting>
  <conditionalFormatting sqref="S39:T1003 S1:T23">
    <cfRule type="expression" dxfId="64" priority="386">
      <formula>$R1="Autres"</formula>
    </cfRule>
  </conditionalFormatting>
  <conditionalFormatting sqref="S40:T41">
    <cfRule type="expression" dxfId="63" priority="247">
      <formula>$P40="Autres"</formula>
    </cfRule>
    <cfRule type="expression" dxfId="62" priority="291">
      <formula>$P40="Autres"</formula>
    </cfRule>
  </conditionalFormatting>
  <conditionalFormatting sqref="S43:T43">
    <cfRule type="expression" dxfId="61" priority="282">
      <formula>$P43="Autres"</formula>
    </cfRule>
    <cfRule type="expression" dxfId="60" priority="238">
      <formula>$P43="Autres"</formula>
    </cfRule>
  </conditionalFormatting>
  <conditionalFormatting sqref="S44:T44">
    <cfRule type="expression" dxfId="59" priority="273">
      <formula>$P44="Autres"</formula>
    </cfRule>
  </conditionalFormatting>
  <conditionalFormatting sqref="S45:T45">
    <cfRule type="expression" dxfId="58" priority="221">
      <formula>$P45="Autres"</formula>
    </cfRule>
    <cfRule type="expression" dxfId="57" priority="264">
      <formula>$P45="Autres"</formula>
    </cfRule>
  </conditionalFormatting>
  <conditionalFormatting sqref="S47:T48">
    <cfRule type="expression" dxfId="56" priority="157">
      <formula>$P47="Autres"</formula>
    </cfRule>
    <cfRule type="expression" dxfId="55" priority="166">
      <formula>$P47="Autres"</formula>
    </cfRule>
  </conditionalFormatting>
  <conditionalFormatting sqref="S51:T51">
    <cfRule type="expression" dxfId="54" priority="196">
      <formula>$P51="Autres"</formula>
    </cfRule>
  </conditionalFormatting>
  <conditionalFormatting sqref="T50">
    <cfRule type="expression" dxfId="53" priority="181">
      <formula>$C50="Création"</formula>
    </cfRule>
    <cfRule type="expression" dxfId="52" priority="179">
      <formula>$C50="Modification MCC"</formula>
    </cfRule>
    <cfRule type="expression" dxfId="51" priority="182">
      <formula>$C50="Fermeture"</formula>
    </cfRule>
    <cfRule type="expression" dxfId="50" priority="183">
      <formula>$P50="Autres"</formula>
    </cfRule>
    <cfRule type="expression" dxfId="49" priority="184">
      <formula>$C50="Modification MCC"</formula>
    </cfRule>
    <cfRule type="expression" dxfId="48" priority="185">
      <formula>$C50="Modification"</formula>
    </cfRule>
    <cfRule type="expression" dxfId="47" priority="180">
      <formula>$C50="Modification"</formula>
    </cfRule>
    <cfRule type="expression" dxfId="46" priority="187">
      <formula>$C50="Fermeture"</formula>
    </cfRule>
    <cfRule type="expression" dxfId="45" priority="186">
      <formula>$C50="Création"</formula>
    </cfRule>
  </conditionalFormatting>
  <conditionalFormatting sqref="T57">
    <cfRule type="expression" dxfId="44" priority="29">
      <formula>$C57="Modification MCC"</formula>
    </cfRule>
    <cfRule type="expression" dxfId="43" priority="28">
      <formula>$P57="Autres"</formula>
    </cfRule>
    <cfRule type="expression" dxfId="42" priority="30">
      <formula>$C57="Modification"</formula>
    </cfRule>
    <cfRule type="expression" dxfId="41" priority="32">
      <formula>$C57="Fermeture"</formula>
    </cfRule>
    <cfRule type="expression" dxfId="40" priority="31">
      <formula>$C57="Création"</formula>
    </cfRule>
  </conditionalFormatting>
  <conditionalFormatting sqref="T57:T58">
    <cfRule type="expression" dxfId="39" priority="20">
      <formula>$C57="Modification MCC"</formula>
    </cfRule>
    <cfRule type="expression" dxfId="38" priority="23">
      <formula>$C57="Fermeture"</formula>
    </cfRule>
    <cfRule type="expression" dxfId="37" priority="22">
      <formula>$C57="Création"</formula>
    </cfRule>
    <cfRule type="expression" dxfId="36" priority="21">
      <formula>$C57="Modification"</formula>
    </cfRule>
  </conditionalFormatting>
  <conditionalFormatting sqref="T58">
    <cfRule type="expression" dxfId="35" priority="16">
      <formula>$C58="Modification"</formula>
    </cfRule>
    <cfRule type="expression" dxfId="34" priority="17">
      <formula>$C58="Création"</formula>
    </cfRule>
    <cfRule type="expression" dxfId="33" priority="18">
      <formula>$C58="Fermeture"</formula>
    </cfRule>
    <cfRule type="expression" dxfId="32" priority="19">
      <formula>$P58="Autres"</formula>
    </cfRule>
    <cfRule type="expression" dxfId="31" priority="15">
      <formula>$C58="Modification MCC"</formula>
    </cfRule>
  </conditionalFormatting>
  <conditionalFormatting sqref="U1:U23 V18 U39:U1003">
    <cfRule type="expression" dxfId="30" priority="387">
      <formula>$R1="CT (Contrôle terminal)"</formula>
    </cfRule>
  </conditionalFormatting>
  <conditionalFormatting sqref="U24:U38">
    <cfRule type="expression" dxfId="29" priority="342">
      <formula>$P24="CT (Contrôle terminal)"</formula>
    </cfRule>
  </conditionalFormatting>
  <conditionalFormatting sqref="V18 A18:U22 P23:U23 P24:Q38 A39:U46 A47:J48 M47:U48 A49:U304">
    <cfRule type="expression" dxfId="28" priority="403">
      <formula>$C18="Fermeture"</formula>
    </cfRule>
    <cfRule type="expression" dxfId="27" priority="402">
      <formula>$C18="Création"</formula>
    </cfRule>
  </conditionalFormatting>
  <conditionalFormatting sqref="V30">
    <cfRule type="expression" dxfId="26" priority="359">
      <formula>$B30="Option"</formula>
    </cfRule>
    <cfRule type="expression" dxfId="25" priority="360">
      <formula>$P30="CT (Contrôle terminal)"</formula>
    </cfRule>
  </conditionalFormatting>
  <conditionalFormatting sqref="V38">
    <cfRule type="expression" dxfId="24" priority="347">
      <formula>$B38="Option"</formula>
    </cfRule>
    <cfRule type="expression" dxfId="23" priority="348">
      <formula>$P38="CT (Contrôle terminal)"</formula>
    </cfRule>
    <cfRule type="expression" dxfId="22" priority="349">
      <formula>$C38="Modification MCC"</formula>
    </cfRule>
    <cfRule type="expression" dxfId="21" priority="350">
      <formula>$C38="Modification"</formula>
    </cfRule>
    <cfRule type="expression" dxfId="20" priority="351">
      <formula>$C38="Création"</formula>
    </cfRule>
    <cfRule type="expression" dxfId="19" priority="352">
      <formula>$C38="Fermeture"</formula>
    </cfRule>
  </conditionalFormatting>
  <conditionalFormatting sqref="V44">
    <cfRule type="expression" dxfId="18" priority="137">
      <formula>$C44="Fermeture"</formula>
    </cfRule>
    <cfRule type="expression" dxfId="17" priority="136">
      <formula>$C44="Création"</formula>
    </cfRule>
    <cfRule type="expression" dxfId="16" priority="135">
      <formula>$C44="Modification"</formula>
    </cfRule>
    <cfRule type="expression" dxfId="15" priority="133">
      <formula>$R44="CT (Contrôle terminal)"</formula>
    </cfRule>
    <cfRule type="expression" dxfId="14" priority="132">
      <formula>$B44="Option"</formula>
    </cfRule>
    <cfRule type="expression" dxfId="13" priority="134">
      <formula>$C44="Modification MCC"</formula>
    </cfRule>
  </conditionalFormatting>
  <conditionalFormatting sqref="V50:V51">
    <cfRule type="expression" dxfId="12" priority="70">
      <formula>$C50="Création"</formula>
    </cfRule>
    <cfRule type="expression" dxfId="11" priority="68">
      <formula>$C50="Modification MCC"</formula>
    </cfRule>
    <cfRule type="expression" dxfId="10" priority="69">
      <formula>$C50="Modification"</formula>
    </cfRule>
    <cfRule type="expression" dxfId="9" priority="66">
      <formula>$B50="Option"</formula>
    </cfRule>
    <cfRule type="expression" dxfId="8" priority="71">
      <formula>$C50="Fermeture"</formula>
    </cfRule>
    <cfRule type="expression" dxfId="7" priority="67">
      <formula>$R50="CT (Contrôle terminal)"</formula>
    </cfRule>
  </conditionalFormatting>
  <conditionalFormatting sqref="V58:V59">
    <cfRule type="expression" dxfId="6" priority="6">
      <formula>$C58="Création"</formula>
    </cfRule>
    <cfRule type="expression" dxfId="5" priority="3">
      <formula>$K58="CT (Contrôle terminal)"</formula>
    </cfRule>
    <cfRule type="expression" dxfId="4" priority="5">
      <formula>$C58="Modification"</formula>
    </cfRule>
    <cfRule type="expression" dxfId="3" priority="1">
      <formula>$K58="CC&amp;CT"</formula>
    </cfRule>
    <cfRule type="expression" dxfId="2" priority="2">
      <formula>$B58="Option"</formula>
    </cfRule>
    <cfRule type="expression" dxfId="1" priority="7">
      <formula>$C58="Fermeture"</formula>
    </cfRule>
    <cfRule type="expression" dxfId="0" priority="4">
      <formula>$C58="Modification MCC"</formula>
    </cfRule>
  </conditionalFormatting>
  <dataValidations count="6">
    <dataValidation type="list" allowBlank="1" showInputMessage="1" showErrorMessage="1" sqref="S19:S304 N19:N304 P19:P57 P59:P304" xr:uid="{00000000-0002-0000-0600-000000000000}">
      <formula1>List_Controle</formula1>
    </dataValidation>
    <dataValidation type="list" allowBlank="1" showInputMessage="1" showErrorMessage="1" sqref="K19:K304" xr:uid="{00000000-0002-0000-0600-000001000000}">
      <formula1>List_Controle2</formula1>
    </dataValidation>
    <dataValidation type="list" allowBlank="1" showInputMessage="1" showErrorMessage="1" sqref="C19:C304 D30:J3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4" xr:uid="{00000000-0002-0000-0600-000004000000}">
      <formula1>"CT (Contrôle terminal), Autres"</formula1>
    </dataValidation>
    <dataValidation type="list" allowBlank="1" showInputMessage="1" showErrorMessage="1" sqref="G19 E19:F29 H19:I29 G23:G29 E31:I304" xr:uid="{00000000-0002-0000-0600-000005000000}">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b5870c4-2801-4132-8344-ca480963875a">
      <UserInfo>
        <DisplayName>Romain Drossard</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5b5870c4-2801-4132-8344-ca480963875a"/>
  </ds:schemaRefs>
</ds:datastoreItem>
</file>

<file path=customXml/itemProps2.xml><?xml version="1.0" encoding="utf-8"?>
<ds:datastoreItem xmlns:ds="http://schemas.openxmlformats.org/officeDocument/2006/customXml" ds:itemID="{F273A49C-1BE0-447D-A342-78D5FAD78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0ff69-b751-4dec-a848-0f9aa3e62c86"/>
    <ds:schemaRef ds:uri="5b5870c4-2801-4132-8344-ca4809638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Guillaume Chaude</cp:lastModifiedBy>
  <cp:revision/>
  <dcterms:created xsi:type="dcterms:W3CDTF">2022-09-27T13:03:25Z</dcterms:created>
  <dcterms:modified xsi:type="dcterms:W3CDTF">2025-09-29T13:34:51Z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