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marechal\Desktop\RM\"/>
    </mc:Choice>
  </mc:AlternateContent>
  <xr:revisionPtr revIDLastSave="0" documentId="8_{DB8227BA-91FA-4789-8F96-923CC569E3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GSP2 2ème année Pharma sem3" sheetId="1" r:id="rId1"/>
    <sheet name="DFGSP 2ème année Pharma sem4" sheetId="2" r:id="rId2"/>
    <sheet name="DFGSP 3ème année Pharma Sem5" sheetId="3" r:id="rId3"/>
    <sheet name="DFGSP 3ème année Pharma Sem6" sheetId="4" r:id="rId4"/>
    <sheet name="Feuil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K15" i="2"/>
  <c r="I15" i="2"/>
  <c r="J3" i="4"/>
  <c r="K3" i="4"/>
  <c r="I3" i="4"/>
  <c r="J3" i="3"/>
  <c r="K3" i="3"/>
  <c r="I3" i="3"/>
  <c r="K8" i="4" l="1"/>
  <c r="J12" i="4"/>
  <c r="J11" i="4" s="1"/>
  <c r="K12" i="4"/>
  <c r="K11" i="4" s="1"/>
  <c r="I12" i="4"/>
  <c r="I11" i="4" s="1"/>
  <c r="K2" i="4"/>
  <c r="K7" i="3"/>
  <c r="P3" i="4" l="1"/>
  <c r="K2" i="3"/>
  <c r="K27" i="2"/>
  <c r="K25" i="2"/>
  <c r="J25" i="2"/>
  <c r="I25" i="2"/>
  <c r="J23" i="1"/>
  <c r="K23" i="1"/>
  <c r="I23" i="1"/>
  <c r="K19" i="1"/>
  <c r="J17" i="4"/>
  <c r="J16" i="4" s="1"/>
  <c r="K17" i="4"/>
  <c r="K16" i="4" s="1"/>
  <c r="I17" i="4"/>
  <c r="J20" i="3"/>
  <c r="J19" i="3" s="1"/>
  <c r="K20" i="3"/>
  <c r="K19" i="3" s="1"/>
  <c r="I20" i="3"/>
  <c r="P12" i="4"/>
  <c r="J8" i="4"/>
  <c r="I8" i="4"/>
  <c r="J7" i="3"/>
  <c r="I7" i="3"/>
  <c r="J25" i="4"/>
  <c r="I25" i="4"/>
  <c r="J23" i="4"/>
  <c r="I23" i="4"/>
  <c r="P25" i="2" l="1"/>
  <c r="P15" i="2"/>
  <c r="P25" i="4"/>
  <c r="I16" i="4"/>
  <c r="P16" i="4" s="1"/>
  <c r="P17" i="4"/>
  <c r="P8" i="4"/>
  <c r="P20" i="3"/>
  <c r="P3" i="3"/>
  <c r="I19" i="3"/>
  <c r="P19" i="3" s="1"/>
  <c r="I2" i="3"/>
  <c r="P7" i="3"/>
  <c r="J2" i="3"/>
  <c r="J22" i="4"/>
  <c r="J2" i="4"/>
  <c r="I22" i="4"/>
  <c r="I2" i="4"/>
  <c r="K42" i="4"/>
  <c r="K13" i="3"/>
  <c r="I13" i="3"/>
  <c r="K10" i="3"/>
  <c r="J10" i="3"/>
  <c r="J9" i="3" s="1"/>
  <c r="I10" i="3"/>
  <c r="K31" i="2"/>
  <c r="K22" i="2" s="1"/>
  <c r="I31" i="2"/>
  <c r="J27" i="2"/>
  <c r="I27" i="2"/>
  <c r="J23" i="2"/>
  <c r="I23" i="2"/>
  <c r="J14" i="2"/>
  <c r="K14" i="2"/>
  <c r="I14" i="2"/>
  <c r="J11" i="2"/>
  <c r="K8" i="2"/>
  <c r="P8" i="2" s="1"/>
  <c r="K5" i="2"/>
  <c r="I5" i="2"/>
  <c r="K3" i="2"/>
  <c r="P3" i="2" s="1"/>
  <c r="K18" i="1"/>
  <c r="J19" i="1"/>
  <c r="I19" i="1"/>
  <c r="J13" i="1"/>
  <c r="J12" i="1" s="1"/>
  <c r="K13" i="1"/>
  <c r="K12" i="1" s="1"/>
  <c r="I13" i="1"/>
  <c r="K9" i="1"/>
  <c r="J9" i="1"/>
  <c r="J3" i="1"/>
  <c r="P31" i="2" l="1"/>
  <c r="J2" i="2"/>
  <c r="P11" i="2"/>
  <c r="P13" i="1"/>
  <c r="I2" i="2"/>
  <c r="P5" i="2"/>
  <c r="P14" i="2"/>
  <c r="P22" i="4"/>
  <c r="P23" i="4"/>
  <c r="P11" i="4"/>
  <c r="P2" i="4"/>
  <c r="P13" i="3"/>
  <c r="P10" i="3"/>
  <c r="P2" i="3"/>
  <c r="P27" i="2"/>
  <c r="I22" i="2"/>
  <c r="P23" i="2"/>
  <c r="K2" i="2"/>
  <c r="I18" i="1"/>
  <c r="P23" i="1"/>
  <c r="J18" i="1"/>
  <c r="J35" i="1" s="1"/>
  <c r="I12" i="1"/>
  <c r="P12" i="1" s="1"/>
  <c r="K35" i="1"/>
  <c r="J22" i="2"/>
  <c r="I42" i="4"/>
  <c r="J42" i="4"/>
  <c r="J39" i="3"/>
  <c r="I9" i="3"/>
  <c r="K9" i="3"/>
  <c r="K39" i="3" s="1"/>
  <c r="P2" i="2" l="1"/>
  <c r="I42" i="2"/>
  <c r="I39" i="3"/>
  <c r="I40" i="3" s="1"/>
  <c r="P9" i="3"/>
  <c r="P22" i="2"/>
  <c r="J42" i="2"/>
  <c r="I43" i="2" s="1"/>
  <c r="K44" i="2" s="1"/>
  <c r="I35" i="1"/>
  <c r="P18" i="1"/>
  <c r="I43" i="4"/>
  <c r="I44" i="4" s="1"/>
  <c r="J44" i="4" l="1"/>
  <c r="K44" i="4"/>
  <c r="I36" i="1"/>
  <c r="J37" i="1" s="1"/>
  <c r="P35" i="1"/>
  <c r="I41" i="3"/>
  <c r="J41" i="3"/>
  <c r="K41" i="3"/>
  <c r="I44" i="2"/>
  <c r="J44" i="2"/>
  <c r="K37" i="1" l="1"/>
  <c r="I37" i="1"/>
</calcChain>
</file>

<file path=xl/sharedStrings.xml><?xml version="1.0" encoding="utf-8"?>
<sst xmlns="http://schemas.openxmlformats.org/spreadsheetml/2006/main" count="817" uniqueCount="243">
  <si>
    <t>Bloc de compétences</t>
  </si>
  <si>
    <t>EC</t>
  </si>
  <si>
    <t>Discipline</t>
  </si>
  <si>
    <t>Type enseignement</t>
  </si>
  <si>
    <t>CM</t>
  </si>
  <si>
    <t>TD</t>
  </si>
  <si>
    <t>TP</t>
  </si>
  <si>
    <t>Coef TP</t>
  </si>
  <si>
    <t>Coef ET</t>
  </si>
  <si>
    <t>Durée ET</t>
  </si>
  <si>
    <t>UE 1.1</t>
  </si>
  <si>
    <t>Formation aux gestes de base professionnels</t>
  </si>
  <si>
    <t>EC1</t>
  </si>
  <si>
    <t>EC2</t>
  </si>
  <si>
    <t>EC3</t>
  </si>
  <si>
    <t>EC4</t>
  </si>
  <si>
    <t>EC5</t>
  </si>
  <si>
    <t>Microscopie</t>
  </si>
  <si>
    <t>Qualité des mesures, hygiène et sécurité &amp; BPL</t>
  </si>
  <si>
    <t>Attestation de Formation aux Gestes et aux Soins d'Urgence (AFGSU)</t>
  </si>
  <si>
    <t>Enseignement pluridisciplinaire</t>
  </si>
  <si>
    <t>Santé Publique</t>
  </si>
  <si>
    <t>Informatique</t>
  </si>
  <si>
    <t>Présentiel</t>
  </si>
  <si>
    <t>1h</t>
  </si>
  <si>
    <t>UE 1.2</t>
  </si>
  <si>
    <t>Projet d'Orientation Professionnelle</t>
  </si>
  <si>
    <t>Module d'accompagnement pour l'acquisition des méthodes d'apprentissage dans le supérieur</t>
  </si>
  <si>
    <t>Projet POP</t>
  </si>
  <si>
    <t>BCC 1</t>
  </si>
  <si>
    <t>BCC 2</t>
  </si>
  <si>
    <t>Maîtriser les connaissances fondamentales dans le domaine de la biologie 1</t>
  </si>
  <si>
    <t>UE 2.1</t>
  </si>
  <si>
    <t>Sciences biologiques</t>
  </si>
  <si>
    <t>Sciences Végétales et Fongiques</t>
  </si>
  <si>
    <t>Biochimie</t>
  </si>
  <si>
    <t>Biologie des procaryotes, des virus et virologie fondamentale</t>
  </si>
  <si>
    <t>Hématologie</t>
  </si>
  <si>
    <t>Botanique, physiologie végétale et mycologie</t>
  </si>
  <si>
    <t>Microbiologie, virologie</t>
  </si>
  <si>
    <t>1,5h</t>
  </si>
  <si>
    <t>BCC 3</t>
  </si>
  <si>
    <t>Maîtriser les connaissances fondamentales dans le domaine du médicament et des produits de santé 1</t>
  </si>
  <si>
    <t>UE 3.1</t>
  </si>
  <si>
    <t>Voies d’accès aux substances actives médicamenteuses</t>
  </si>
  <si>
    <t>Chimie inorganique</t>
  </si>
  <si>
    <t>Pharmacognosie</t>
  </si>
  <si>
    <t>Chimie organique</t>
  </si>
  <si>
    <t>UE 3.2</t>
  </si>
  <si>
    <t>Formulation, fabrication contrôle et aspects biopharmaceutiques des médicaments</t>
  </si>
  <si>
    <t>Chimie analytique</t>
  </si>
  <si>
    <t>Biophysique</t>
  </si>
  <si>
    <t>Biomathématique</t>
  </si>
  <si>
    <t>Pharmacotechnie et Pharmacie galénique</t>
  </si>
  <si>
    <t>BCC 4</t>
  </si>
  <si>
    <t>UE 4.1</t>
  </si>
  <si>
    <t>Outils mathématiques et initiation à l'Intelligence artificielle  pour les disciplines pharmaceutiques</t>
  </si>
  <si>
    <t>Santé Environnement</t>
  </si>
  <si>
    <t>Ecotoxicologies, toxicologie, santé publique</t>
  </si>
  <si>
    <t>Recherche</t>
  </si>
  <si>
    <t>Tutorat</t>
  </si>
  <si>
    <t>Ingenierie - Innovation</t>
  </si>
  <si>
    <t>Total hors ELC</t>
  </si>
  <si>
    <t xml:space="preserve">Total  </t>
  </si>
  <si>
    <t>Répartition %</t>
  </si>
  <si>
    <t>UE 1.3</t>
  </si>
  <si>
    <t>Expression, outils et méthodes de communication</t>
  </si>
  <si>
    <t>Communication</t>
  </si>
  <si>
    <t>Anglais</t>
  </si>
  <si>
    <t>Oral</t>
  </si>
  <si>
    <t>Stage optionnel de découverte du monde professionnel</t>
  </si>
  <si>
    <t>UE 1.4</t>
  </si>
  <si>
    <t>Stage d'initiation à la pratique officinale</t>
  </si>
  <si>
    <t>Préparation au stage d'initiation</t>
  </si>
  <si>
    <t>Maîtriser les connaissances fondamentales dans le domaine de la biologie 2</t>
  </si>
  <si>
    <t>Maîtriser les connaissances fondamentales dans le domaine du médicament et des produits de santé 2</t>
  </si>
  <si>
    <t>Biologie animale</t>
  </si>
  <si>
    <t>Biologie cellulaire &amp; moléculaire</t>
  </si>
  <si>
    <t>Immunologie</t>
  </si>
  <si>
    <t>Physiologie</t>
  </si>
  <si>
    <t>Sciences pharmacologiques</t>
  </si>
  <si>
    <t>Toxicologie</t>
  </si>
  <si>
    <t>2h</t>
  </si>
  <si>
    <t>UE 3.3</t>
  </si>
  <si>
    <t>Pharmacie clinique</t>
  </si>
  <si>
    <t>Pharmacie clinique - Soins pharmaceutiques</t>
  </si>
  <si>
    <t>Galénique</t>
  </si>
  <si>
    <t>Circuit des produits de santé</t>
  </si>
  <si>
    <t>UE 3.4</t>
  </si>
  <si>
    <t>Formulation, fabrication et aspects biopharmaceutiques des médicaments</t>
  </si>
  <si>
    <t>Pharmacie galénique et biopharmacie</t>
  </si>
  <si>
    <t>Bonnes pratiques de fabrication &amp; de préparation</t>
  </si>
  <si>
    <t>Galénique et biopharmacie</t>
  </si>
  <si>
    <t>ELC.1</t>
  </si>
  <si>
    <t>ELC.2</t>
  </si>
  <si>
    <t>Appliquer les connaissances fondamentales dans le domaine des sciences biologiques</t>
  </si>
  <si>
    <t>Biochimie et Physiologie</t>
  </si>
  <si>
    <t>Immunologie, hématologie, diagnostique bactériologique, virologie, mycologie</t>
  </si>
  <si>
    <t>Bactériologie</t>
  </si>
  <si>
    <t>Mycologie</t>
  </si>
  <si>
    <t>Entomologie Parasitologie</t>
  </si>
  <si>
    <t>Maîtriser les gestes fondamentaux pour les travaux pratiques, communiquer, connaître son futur environnement professionnel 1</t>
  </si>
  <si>
    <t>Maîtriser les gestes fondamentaux pour les travaux pratiques, communiquer, connaître son futur environnement professionnel 2</t>
  </si>
  <si>
    <t>Exploiter ses connaissances disciplinaires transversales 1</t>
  </si>
  <si>
    <t>Pathologies et prises en charge thérapeutiques</t>
  </si>
  <si>
    <t>Nutrition et maladies métaboliques (pré‐requis service sanitaire)</t>
  </si>
  <si>
    <t xml:space="preserve">Nutrition et maladies métaboliques </t>
  </si>
  <si>
    <t>Maladies cardiovasculaires</t>
  </si>
  <si>
    <t>Initiation à la gestion de projets et le travail en équipe</t>
  </si>
  <si>
    <t xml:space="preserve">Acquérir des compétences réglementaires, sciences de gestion et management </t>
  </si>
  <si>
    <t>Droit législation</t>
  </si>
  <si>
    <t>Droit Législation</t>
  </si>
  <si>
    <t>Sciences de gestion et management</t>
  </si>
  <si>
    <t xml:space="preserve">Management </t>
  </si>
  <si>
    <t>ELC.1 ,  Acquérir des connaissances et des compétences du
milieu professionnel</t>
  </si>
  <si>
    <t>UE 4.2</t>
  </si>
  <si>
    <t>EC 1</t>
  </si>
  <si>
    <t>UE 2.2</t>
  </si>
  <si>
    <t>Soins pharmaceutiques</t>
  </si>
  <si>
    <t>Exploiter ses connaissances disciplinaires transversales 2</t>
  </si>
  <si>
    <t>Infectiologie</t>
  </si>
  <si>
    <t>Infectiologie- Maladies vectorisées</t>
  </si>
  <si>
    <t>Grossesse</t>
  </si>
  <si>
    <t>Douleur</t>
  </si>
  <si>
    <t>Soins pharmaceutiques - Adhésion - Patients experts</t>
  </si>
  <si>
    <t>Iatrogénie</t>
  </si>
  <si>
    <t>BCC 5</t>
  </si>
  <si>
    <t>UE 5.1</t>
  </si>
  <si>
    <t>EC6</t>
  </si>
  <si>
    <t>Pharmacie &amp; Eco citoyenneté</t>
  </si>
  <si>
    <t>Iatrogénie - Gestion des risques - Erreurs médicamenteuses</t>
  </si>
  <si>
    <t>Génétique</t>
  </si>
  <si>
    <t>Pharmacologie - Pharmacocinétique</t>
  </si>
  <si>
    <t>Mettre en oeuvre une démarche d'acteur de santé et
apprendre à communiquer</t>
  </si>
  <si>
    <t>Santé publique</t>
  </si>
  <si>
    <t>Système de santé et santé publique</t>
  </si>
  <si>
    <t>Santé publique &amp; Communication</t>
  </si>
  <si>
    <t>Communication, Animation d'équipe, gestion de crises</t>
  </si>
  <si>
    <t>Recherche documentaire, analyse d'article, fake news</t>
  </si>
  <si>
    <t>Gestion documentaire</t>
  </si>
  <si>
    <t>BCC 6</t>
  </si>
  <si>
    <t>UE 6.1</t>
  </si>
  <si>
    <t>Sciences de gestion entreprise</t>
  </si>
  <si>
    <t>BCC 7</t>
  </si>
  <si>
    <t>UE 7.1</t>
  </si>
  <si>
    <t>UE 7.2</t>
  </si>
  <si>
    <t>Grossesse - 1 000ers jours</t>
  </si>
  <si>
    <t>Acquérir des compétences pour le contrôle qualité des
produits de santé</t>
  </si>
  <si>
    <t>Approche stastistique et validation de méthodes</t>
  </si>
  <si>
    <t>Qualité ‐ Tracabilité des produits de santé - Chaine logistique</t>
  </si>
  <si>
    <t>Qualité</t>
  </si>
  <si>
    <t>Qualité ‐ Tracabilité des produits de santé - Espace santé - Dossier pharmaceutique</t>
  </si>
  <si>
    <t>Qualité - Contrôles des produits de santé</t>
  </si>
  <si>
    <t>Statistiques</t>
  </si>
  <si>
    <t>Statistiques - Bases de codage</t>
  </si>
  <si>
    <t>Communication en équipe, Facteurs humains</t>
  </si>
  <si>
    <t>Cycle de vie du médicament et prise en charge pharmaceutique</t>
  </si>
  <si>
    <t>Cycle des produits de santé, RSE</t>
  </si>
  <si>
    <t>Santé environnementale</t>
  </si>
  <si>
    <t>Législation</t>
  </si>
  <si>
    <t xml:space="preserve">Officine </t>
  </si>
  <si>
    <t xml:space="preserve">Industrie </t>
  </si>
  <si>
    <t xml:space="preserve">Internat </t>
  </si>
  <si>
    <t>2EME ANNEE SEM3</t>
  </si>
  <si>
    <t>2EME ANNEE SEM4</t>
  </si>
  <si>
    <t>3EME ANNEE SEM5</t>
  </si>
  <si>
    <t>3EME ANNEE SEM6</t>
  </si>
  <si>
    <t>Stage d'application enseignements coordonnés</t>
  </si>
  <si>
    <t>Santé numérique</t>
  </si>
  <si>
    <t>Enseignements coordonnés</t>
  </si>
  <si>
    <t>3h</t>
  </si>
  <si>
    <t>EC7</t>
  </si>
  <si>
    <t xml:space="preserve">Compléments de Pharmacochimie </t>
  </si>
  <si>
    <t>Principe actif, pharmacologie, stratégies thérapeutiques, iatrogénie, toxicité</t>
  </si>
  <si>
    <t>Pharmacologie - Pharmacocinétique Pharmacométrie, pharmacologie moléculaire réceptologie</t>
  </si>
  <si>
    <t xml:space="preserve"> Chimie thérapeutique &amp; Pharmacognosie</t>
  </si>
  <si>
    <t>Chimie thérapeutique et Pharmacognosie coordonnées</t>
  </si>
  <si>
    <t>Chimie thérapeutique &amp; Pharmacognosie</t>
  </si>
  <si>
    <t>Biochimie fondamentale / enzymologie</t>
  </si>
  <si>
    <t>Biochimie clinique</t>
  </si>
  <si>
    <t>Mycologie médicale</t>
  </si>
  <si>
    <t>Appliquer les connaissances fondamentales dans le
domaine des substances actives</t>
  </si>
  <si>
    <t>Pharmacologie -Pharmacocinétique - Algorithmes IA</t>
  </si>
  <si>
    <t>Pharmacologie Pharmacocinétique</t>
  </si>
  <si>
    <t>30 ECTS dont 3 ELC</t>
  </si>
  <si>
    <t>33 ECTS dont 3 ELC</t>
  </si>
  <si>
    <t>Analyses physico-chimiques pour l'industrie et l'hôpital</t>
  </si>
  <si>
    <t>Enseignants</t>
  </si>
  <si>
    <t>Enseignants  / Pilotes</t>
  </si>
  <si>
    <t>AFGSU</t>
  </si>
  <si>
    <t>Dr Collomp Rémy</t>
  </si>
  <si>
    <t>Dr Peillard Laurent</t>
  </si>
  <si>
    <t xml:space="preserve">Pr Staccini Pascal  </t>
  </si>
  <si>
    <t>Dr Aherfi Sarah, Dr Gonfrier Géraldine</t>
  </si>
  <si>
    <r>
      <t>Dr Collomp</t>
    </r>
    <r>
      <rPr>
        <sz val="11"/>
        <rFont val="Arial"/>
        <family val="2"/>
      </rPr>
      <t xml:space="preserve"> Rémy, Dr</t>
    </r>
    <r>
      <rPr>
        <sz val="11"/>
        <color theme="1"/>
        <rFont val="Arial"/>
        <family val="2"/>
      </rPr>
      <t xml:space="preserve"> Chamorey Emmanuel</t>
    </r>
  </si>
  <si>
    <r>
      <rPr>
        <sz val="11"/>
        <color rgb="FF0070C0"/>
        <rFont val="Arial"/>
        <family val="2"/>
      </rPr>
      <t xml:space="preserve">Pr Fournier Jean Paul, </t>
    </r>
    <r>
      <rPr>
        <sz val="11"/>
        <rFont val="Arial"/>
        <family val="2"/>
      </rPr>
      <t>Dr Collomp Rémy</t>
    </r>
  </si>
  <si>
    <t>Pr Fabre Nicolas (PU) Dr Gadea Alice (MCU)*, Dr Marieke Vansteelandt (MCU)*</t>
  </si>
  <si>
    <t xml:space="preserve">Dr Hinault Boyer Charlotte (MCU PH), Pr Chinetti Giulia (PUPH) </t>
  </si>
  <si>
    <t>Pr Favre Guillaume (PUPH)</t>
  </si>
  <si>
    <t>Pr Herrenknecht Christine (PU)*</t>
  </si>
  <si>
    <t>Pr Verhaeghe Pierre (PU, pré CNU PUPH)*</t>
  </si>
  <si>
    <r>
      <t>Pr Humbert Olivier,</t>
    </r>
    <r>
      <rPr>
        <sz val="11"/>
        <rFont val="Arial"/>
        <family val="2"/>
      </rPr>
      <t xml:space="preserve"> Dr Grangeon Caroline</t>
    </r>
  </si>
  <si>
    <t>Dr Chamorey Emmanuel (pré CNU PUPH)</t>
  </si>
  <si>
    <t>Dr Soulairol Ian*</t>
  </si>
  <si>
    <r>
      <t xml:space="preserve">Dr Soulairol Ian*, </t>
    </r>
    <r>
      <rPr>
        <sz val="11"/>
        <rFont val="Arial"/>
        <family val="2"/>
      </rPr>
      <t>Dr Ruitort Sandra, Dr Duquesne Julien, Dr Gastaut Nadia</t>
    </r>
  </si>
  <si>
    <t>Dr Chamorey Emmanuel / Dr Destere Alexandre</t>
  </si>
  <si>
    <r>
      <t>Dr  Collomp Rémy /</t>
    </r>
    <r>
      <rPr>
        <sz val="11"/>
        <color rgb="FF0070C0"/>
        <rFont val="Aptos Narrow"/>
        <family val="2"/>
        <scheme val="minor"/>
      </rPr>
      <t xml:space="preserve"> Pr Fournier Jean Paul</t>
    </r>
  </si>
  <si>
    <r>
      <rPr>
        <sz val="11"/>
        <color rgb="FF0070C0"/>
        <rFont val="Aptos Narrow"/>
        <family val="2"/>
        <scheme val="minor"/>
      </rPr>
      <t>Dr Prate Frédéric</t>
    </r>
    <r>
      <rPr>
        <sz val="11"/>
        <color theme="1"/>
        <rFont val="Aptos Narrow"/>
        <family val="2"/>
        <scheme val="minor"/>
      </rPr>
      <t xml:space="preserve"> </t>
    </r>
  </si>
  <si>
    <r>
      <rPr>
        <sz val="11"/>
        <color rgb="FF0070C0"/>
        <rFont val="Arial"/>
        <family val="2"/>
      </rPr>
      <t>Pr Araszkiewiez Jacques</t>
    </r>
    <r>
      <rPr>
        <sz val="11"/>
        <color theme="1"/>
        <rFont val="Arial"/>
        <family val="2"/>
      </rPr>
      <t xml:space="preserve">, Dr Collomp Rémy </t>
    </r>
  </si>
  <si>
    <t>Faculté de médecine</t>
  </si>
  <si>
    <t>Dr Gigliotti Raphael</t>
  </si>
  <si>
    <t>Pr Valentin Alexis (PUPH) *</t>
  </si>
  <si>
    <t>Dr Rouzier Cécile , Dr Dadone Montaudie Bérengère (MCU PH )</t>
  </si>
  <si>
    <t>Dr Cremoni Gauci Marion (MCU)</t>
  </si>
  <si>
    <r>
      <t xml:space="preserve"> D</t>
    </r>
    <r>
      <rPr>
        <sz val="11"/>
        <color rgb="FF0070C0"/>
        <rFont val="Arial"/>
        <family val="2"/>
      </rPr>
      <t xml:space="preserve">r Loschi Michael (MCUPH) </t>
    </r>
    <r>
      <rPr>
        <sz val="11"/>
        <color rgb="FF00B050"/>
        <rFont val="Arial"/>
        <family val="2"/>
      </rPr>
      <t xml:space="preserve">, </t>
    </r>
    <r>
      <rPr>
        <sz val="11"/>
        <rFont val="Arial"/>
        <family val="2"/>
      </rPr>
      <t>Dr Mouanes Abelin Joy, Dr De Maria Lucille</t>
    </r>
  </si>
  <si>
    <r>
      <t xml:space="preserve">Dr Rouzier Cécile, </t>
    </r>
    <r>
      <rPr>
        <sz val="11"/>
        <rFont val="Arial"/>
        <family val="2"/>
      </rPr>
      <t>Dr Francou Bruno, Dr Petit François</t>
    </r>
  </si>
  <si>
    <t>Dr Destere Alexandre, Dr Lavrut Thibaud, Dr Retur Nicolas</t>
  </si>
  <si>
    <t>Dr Borg André</t>
  </si>
  <si>
    <t xml:space="preserve">Dr Fontaine Pierre Antoine </t>
  </si>
  <si>
    <t>Dr  Boyer Laurent</t>
  </si>
  <si>
    <r>
      <t xml:space="preserve">Dr  Collomp Rémy  / </t>
    </r>
    <r>
      <rPr>
        <sz val="11"/>
        <color rgb="FF0070C0"/>
        <rFont val="Aptos Narrow"/>
        <family val="2"/>
        <scheme val="minor"/>
      </rPr>
      <t xml:space="preserve"> Pr Fournier Jean Paul</t>
    </r>
  </si>
  <si>
    <r>
      <t xml:space="preserve">Dr Courjon Yoann (pré CNU PUPH), </t>
    </r>
    <r>
      <rPr>
        <sz val="11"/>
        <rFont val="Arial"/>
        <family val="2"/>
      </rPr>
      <t>Dr Retur Nicolas, Dr Bellegarde Justine</t>
    </r>
  </si>
  <si>
    <t>Pr Ferrari Emile (PUPH)</t>
  </si>
  <si>
    <r>
      <t xml:space="preserve">Dr Collomp Rémy, </t>
    </r>
    <r>
      <rPr>
        <sz val="11"/>
        <color rgb="FF00B050"/>
        <rFont val="Arial"/>
        <family val="2"/>
      </rPr>
      <t>Pharmaciens universitaires CHU Lille</t>
    </r>
  </si>
  <si>
    <r>
      <t xml:space="preserve">Pr Ruimy Raymond (PUPH), Dr Lotte Romain (MCU PH), </t>
    </r>
    <r>
      <rPr>
        <sz val="11"/>
        <rFont val="Arial"/>
        <family val="2"/>
      </rPr>
      <t>Dr Emery Audrey</t>
    </r>
  </si>
  <si>
    <t>Dr Hasseine Lilia</t>
  </si>
  <si>
    <t>Dr Delaunay Pascal</t>
  </si>
  <si>
    <t xml:space="preserve">Pr Pradier Christian </t>
  </si>
  <si>
    <r>
      <t xml:space="preserve">Pr Schneider Stéphane (PUPH), </t>
    </r>
    <r>
      <rPr>
        <sz val="11"/>
        <rFont val="Arial"/>
        <family val="2"/>
      </rPr>
      <t>Dr Dantin Nicolas</t>
    </r>
  </si>
  <si>
    <t>Pr Delotte Jérôme, Pr Chevalier Nicolas</t>
  </si>
  <si>
    <t>Dr Muller Katia</t>
  </si>
  <si>
    <r>
      <t xml:space="preserve">Dr Destere Alexandre (pré CNU MCUPH); </t>
    </r>
    <r>
      <rPr>
        <sz val="11"/>
        <color rgb="FF00B0F0"/>
        <rFont val="Arial"/>
        <family val="2"/>
      </rPr>
      <t>Dr Gérard Alexandre</t>
    </r>
  </si>
  <si>
    <t>Dr Destere Alexandre (pré CNU MCUPH)</t>
  </si>
  <si>
    <r>
      <rPr>
        <sz val="11"/>
        <color rgb="FF7030A0"/>
        <rFont val="Arial"/>
        <family val="2"/>
      </rPr>
      <t>Frachette Marc</t>
    </r>
    <r>
      <rPr>
        <sz val="11"/>
        <color rgb="FF0070C0"/>
        <rFont val="Arial"/>
        <family val="2"/>
      </rPr>
      <t xml:space="preserve">, </t>
    </r>
    <r>
      <rPr>
        <sz val="11"/>
        <rFont val="Arial"/>
        <family val="2"/>
      </rPr>
      <t>Dr Gigliotti Raphael</t>
    </r>
  </si>
  <si>
    <r>
      <t xml:space="preserve">Dr Collomp Rémy, </t>
    </r>
    <r>
      <rPr>
        <sz val="11"/>
        <color rgb="FF7030A0"/>
        <rFont val="Arial"/>
        <family val="2"/>
      </rPr>
      <t>Frachette Marc</t>
    </r>
  </si>
  <si>
    <t xml:space="preserve">Dr Collomp Rémy </t>
  </si>
  <si>
    <r>
      <t xml:space="preserve">Légende couleur : Pharmacien, </t>
    </r>
    <r>
      <rPr>
        <b/>
        <sz val="11"/>
        <color rgb="FF00B050"/>
        <rFont val="Arial"/>
        <family val="2"/>
      </rPr>
      <t>Pharmacien autres facultés* sous réserve convention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rgb="FF00B0F0"/>
        <rFont val="Arial"/>
        <family val="2"/>
      </rPr>
      <t xml:space="preserve">Médecin, </t>
    </r>
    <r>
      <rPr>
        <b/>
        <sz val="11"/>
        <color rgb="FF7030A0"/>
        <rFont val="Arial"/>
        <family val="2"/>
      </rPr>
      <t xml:space="preserve">Autres disciplines </t>
    </r>
  </si>
  <si>
    <t>ELC (un ELC au choix par semestre)</t>
  </si>
  <si>
    <t>Non</t>
  </si>
  <si>
    <t>Oui complet</t>
  </si>
  <si>
    <t>Oui partiel</t>
  </si>
  <si>
    <t>non</t>
  </si>
  <si>
    <t>Enseignement commun médecine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</si>
</sst>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scheme val="minor"/>
    </font>
    <font>
      <b/>
      <sz val="10"/>
      <name val="Aptos Narrow"/>
      <family val="2"/>
      <scheme val="minor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sz val="11"/>
      <color rgb="FF0070C0"/>
      <name val="Aptos Narrow"/>
      <family val="2"/>
      <scheme val="minor"/>
    </font>
    <font>
      <sz val="11"/>
      <color rgb="FF7030A0"/>
      <name val="Arial"/>
      <family val="2"/>
    </font>
    <font>
      <sz val="11"/>
      <color rgb="FF00B0F0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B0F0"/>
      <name val="Arial"/>
      <family val="2"/>
    </font>
    <font>
      <b/>
      <sz val="11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zoomScale="90" zoomScaleNormal="90" workbookViewId="0">
      <pane xSplit="1" topLeftCell="D1" activePane="topRight" state="frozen"/>
      <selection pane="topRight" activeCell="O1" sqref="O1"/>
    </sheetView>
  </sheetViews>
  <sheetFormatPr baseColWidth="10" defaultColWidth="11.5" defaultRowHeight="12.75"/>
  <cols>
    <col min="1" max="1" width="11.5" style="4"/>
    <col min="2" max="2" width="41.625" style="4" customWidth="1"/>
    <col min="3" max="3" width="11.5" style="4"/>
    <col min="4" max="4" width="8.875" style="4" customWidth="1"/>
    <col min="5" max="5" width="54.5" style="17" customWidth="1"/>
    <col min="6" max="7" width="33.5" style="4" customWidth="1"/>
    <col min="8" max="8" width="18" style="4" customWidth="1"/>
    <col min="9" max="16384" width="11.5" style="4"/>
  </cols>
  <sheetData>
    <row r="1" spans="1:16" ht="38.25">
      <c r="A1" s="3" t="s">
        <v>163</v>
      </c>
      <c r="B1" s="3" t="s">
        <v>0</v>
      </c>
      <c r="C1" s="3" t="s">
        <v>184</v>
      </c>
      <c r="D1" s="3"/>
      <c r="E1" s="3" t="s">
        <v>1</v>
      </c>
      <c r="F1" s="3" t="s">
        <v>2</v>
      </c>
      <c r="G1" s="3" t="s">
        <v>188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242</v>
      </c>
    </row>
    <row r="2" spans="1:16" ht="38.25">
      <c r="A2" s="5" t="s">
        <v>29</v>
      </c>
      <c r="B2" s="5" t="s">
        <v>101</v>
      </c>
      <c r="C2" s="5">
        <v>3</v>
      </c>
      <c r="D2" s="6"/>
      <c r="E2" s="7"/>
      <c r="F2" s="6"/>
      <c r="G2" s="6"/>
      <c r="H2" s="6"/>
      <c r="I2" s="6"/>
      <c r="J2" s="5">
        <v>9</v>
      </c>
      <c r="K2" s="5">
        <v>27</v>
      </c>
      <c r="L2" s="6"/>
      <c r="M2" s="6"/>
      <c r="N2" s="6"/>
      <c r="O2" s="6"/>
      <c r="P2" s="4">
        <v>36</v>
      </c>
    </row>
    <row r="3" spans="1:16">
      <c r="A3" s="8" t="s">
        <v>10</v>
      </c>
      <c r="B3" s="8" t="s">
        <v>11</v>
      </c>
      <c r="C3" s="8">
        <v>3</v>
      </c>
      <c r="D3" s="9"/>
      <c r="E3" s="10"/>
      <c r="F3" s="9"/>
      <c r="G3" s="9"/>
      <c r="H3" s="9"/>
      <c r="I3" s="9"/>
      <c r="J3" s="11">
        <f>J4+J5+J6+J7+J8</f>
        <v>6</v>
      </c>
      <c r="K3" s="11">
        <v>27</v>
      </c>
      <c r="L3" s="12"/>
      <c r="M3" s="12"/>
      <c r="N3" s="13"/>
      <c r="O3" s="13"/>
    </row>
    <row r="4" spans="1:16" ht="14.25">
      <c r="A4" s="14"/>
      <c r="B4" s="14"/>
      <c r="C4" s="2"/>
      <c r="D4" s="14" t="s">
        <v>12</v>
      </c>
      <c r="E4" s="1" t="s">
        <v>17</v>
      </c>
      <c r="F4" s="2" t="s">
        <v>20</v>
      </c>
      <c r="G4" s="31" t="s">
        <v>193</v>
      </c>
      <c r="H4" s="2" t="s">
        <v>23</v>
      </c>
      <c r="I4" s="2"/>
      <c r="J4" s="2"/>
      <c r="K4" s="2">
        <v>3</v>
      </c>
      <c r="L4" s="46">
        <v>2</v>
      </c>
      <c r="M4" s="47"/>
      <c r="N4" s="2"/>
      <c r="O4" s="30" t="s">
        <v>238</v>
      </c>
    </row>
    <row r="5" spans="1:16" ht="14.25">
      <c r="A5" s="2"/>
      <c r="B5" s="2"/>
      <c r="C5" s="2"/>
      <c r="D5" s="14" t="s">
        <v>13</v>
      </c>
      <c r="E5" s="1" t="s">
        <v>18</v>
      </c>
      <c r="F5" s="2" t="s">
        <v>20</v>
      </c>
      <c r="G5" s="31" t="s">
        <v>191</v>
      </c>
      <c r="H5" s="2" t="s">
        <v>23</v>
      </c>
      <c r="I5" s="2"/>
      <c r="J5" s="2">
        <v>3</v>
      </c>
      <c r="K5" s="2">
        <v>6</v>
      </c>
      <c r="L5" s="48"/>
      <c r="M5" s="49"/>
      <c r="N5" s="2" t="s">
        <v>24</v>
      </c>
      <c r="O5" s="30" t="s">
        <v>238</v>
      </c>
    </row>
    <row r="6" spans="1:16" ht="14.25">
      <c r="A6" s="2"/>
      <c r="B6" s="2"/>
      <c r="C6" s="2"/>
      <c r="D6" s="14" t="s">
        <v>14</v>
      </c>
      <c r="E6" s="1" t="s">
        <v>168</v>
      </c>
      <c r="F6" s="2" t="s">
        <v>22</v>
      </c>
      <c r="G6" s="32" t="s">
        <v>192</v>
      </c>
      <c r="H6" s="2" t="s">
        <v>23</v>
      </c>
      <c r="I6" s="2"/>
      <c r="J6" s="2"/>
      <c r="K6" s="2">
        <v>9</v>
      </c>
      <c r="L6" s="48"/>
      <c r="M6" s="49"/>
      <c r="N6" s="2"/>
      <c r="O6" s="30" t="s">
        <v>239</v>
      </c>
    </row>
    <row r="7" spans="1:16" ht="23.25" customHeight="1">
      <c r="A7" s="2"/>
      <c r="B7" s="2"/>
      <c r="C7" s="2"/>
      <c r="D7" s="14" t="s">
        <v>15</v>
      </c>
      <c r="E7" s="1" t="s">
        <v>108</v>
      </c>
      <c r="F7" s="2" t="s">
        <v>20</v>
      </c>
      <c r="G7" s="31" t="s">
        <v>190</v>
      </c>
      <c r="H7" s="2" t="s">
        <v>23</v>
      </c>
      <c r="I7" s="2"/>
      <c r="J7" s="2">
        <v>3</v>
      </c>
      <c r="K7" s="2"/>
      <c r="L7" s="50"/>
      <c r="M7" s="51"/>
      <c r="N7" s="2"/>
      <c r="O7" s="30" t="s">
        <v>238</v>
      </c>
    </row>
    <row r="8" spans="1:16" ht="25.5">
      <c r="A8" s="2"/>
      <c r="B8" s="2"/>
      <c r="C8" s="2"/>
      <c r="D8" s="14" t="s">
        <v>16</v>
      </c>
      <c r="E8" s="1" t="s">
        <v>19</v>
      </c>
      <c r="F8" s="2" t="s">
        <v>21</v>
      </c>
      <c r="G8" s="31" t="s">
        <v>189</v>
      </c>
      <c r="H8" s="2" t="s">
        <v>23</v>
      </c>
      <c r="I8" s="2"/>
      <c r="J8" s="2"/>
      <c r="K8" s="2">
        <v>9</v>
      </c>
      <c r="L8" s="2"/>
      <c r="M8" s="2"/>
      <c r="N8" s="2"/>
      <c r="O8" s="30" t="s">
        <v>238</v>
      </c>
    </row>
    <row r="9" spans="1:16">
      <c r="A9" s="8" t="s">
        <v>25</v>
      </c>
      <c r="B9" s="8" t="s">
        <v>26</v>
      </c>
      <c r="C9" s="13">
        <v>0</v>
      </c>
      <c r="D9" s="13"/>
      <c r="E9" s="15"/>
      <c r="F9" s="13"/>
      <c r="G9" s="13"/>
      <c r="H9" s="13"/>
      <c r="I9" s="13"/>
      <c r="J9" s="13">
        <f>J10+J11</f>
        <v>3</v>
      </c>
      <c r="K9" s="13">
        <f>K10+K11</f>
        <v>0</v>
      </c>
      <c r="L9" s="13"/>
      <c r="M9" s="13"/>
      <c r="N9" s="13"/>
      <c r="O9" s="13"/>
    </row>
    <row r="10" spans="1:16" ht="28.5">
      <c r="A10" s="2"/>
      <c r="B10" s="2"/>
      <c r="C10" s="2"/>
      <c r="D10" s="14" t="s">
        <v>12</v>
      </c>
      <c r="E10" s="1" t="s">
        <v>27</v>
      </c>
      <c r="F10" s="2" t="s">
        <v>20</v>
      </c>
      <c r="G10" s="31" t="s">
        <v>195</v>
      </c>
      <c r="H10" s="2" t="s">
        <v>23</v>
      </c>
      <c r="I10" s="2"/>
      <c r="J10" s="2">
        <v>3</v>
      </c>
      <c r="K10" s="2">
        <v>0</v>
      </c>
      <c r="L10" s="2"/>
      <c r="M10" s="2"/>
      <c r="N10" s="2"/>
      <c r="O10" s="30"/>
    </row>
    <row r="11" spans="1:16" ht="28.5">
      <c r="A11" s="2"/>
      <c r="B11" s="2"/>
      <c r="C11" s="2"/>
      <c r="D11" s="14" t="s">
        <v>13</v>
      </c>
      <c r="E11" s="1" t="s">
        <v>28</v>
      </c>
      <c r="F11" s="2" t="s">
        <v>20</v>
      </c>
      <c r="G11" s="31" t="s">
        <v>194</v>
      </c>
      <c r="H11" s="2" t="s">
        <v>23</v>
      </c>
      <c r="I11" s="2"/>
      <c r="J11" s="2">
        <v>0</v>
      </c>
      <c r="K11" s="2">
        <v>0</v>
      </c>
      <c r="L11" s="2"/>
      <c r="M11" s="2"/>
      <c r="N11" s="2"/>
      <c r="O11" s="30"/>
    </row>
    <row r="12" spans="1:16" ht="25.5">
      <c r="A12" s="5" t="s">
        <v>30</v>
      </c>
      <c r="B12" s="5" t="s">
        <v>31</v>
      </c>
      <c r="C12" s="5">
        <v>12</v>
      </c>
      <c r="D12" s="6"/>
      <c r="E12" s="7"/>
      <c r="F12" s="6"/>
      <c r="G12" s="6"/>
      <c r="H12" s="6"/>
      <c r="I12" s="5">
        <f>I13</f>
        <v>60</v>
      </c>
      <c r="J12" s="5">
        <f t="shared" ref="J12:K12" si="0">J13</f>
        <v>18</v>
      </c>
      <c r="K12" s="5">
        <f t="shared" si="0"/>
        <v>39</v>
      </c>
      <c r="L12" s="6"/>
      <c r="M12" s="6"/>
      <c r="N12" s="6"/>
      <c r="O12" s="6"/>
      <c r="P12" s="4">
        <f>I12+J12+K12</f>
        <v>117</v>
      </c>
    </row>
    <row r="13" spans="1:16">
      <c r="A13" s="8" t="s">
        <v>32</v>
      </c>
      <c r="B13" s="8" t="s">
        <v>33</v>
      </c>
      <c r="C13" s="8">
        <v>12</v>
      </c>
      <c r="D13" s="13"/>
      <c r="E13" s="15"/>
      <c r="F13" s="13"/>
      <c r="G13" s="13"/>
      <c r="H13" s="13"/>
      <c r="I13" s="13">
        <f>I14+I15+I16+I17</f>
        <v>60</v>
      </c>
      <c r="J13" s="13">
        <f t="shared" ref="J13:K13" si="1">J14+J15+J16+J17</f>
        <v>18</v>
      </c>
      <c r="K13" s="13">
        <f t="shared" si="1"/>
        <v>39</v>
      </c>
      <c r="L13" s="13"/>
      <c r="M13" s="13"/>
      <c r="N13" s="13"/>
      <c r="O13" s="13"/>
      <c r="P13" s="4">
        <f>I13+J13+K13</f>
        <v>117</v>
      </c>
    </row>
    <row r="14" spans="1:16" ht="42.75">
      <c r="A14" s="2"/>
      <c r="B14" s="2"/>
      <c r="C14" s="2"/>
      <c r="D14" s="14" t="s">
        <v>12</v>
      </c>
      <c r="E14" s="1" t="s">
        <v>34</v>
      </c>
      <c r="F14" s="2" t="s">
        <v>38</v>
      </c>
      <c r="G14" s="33" t="s">
        <v>196</v>
      </c>
      <c r="H14" s="2" t="s">
        <v>23</v>
      </c>
      <c r="I14" s="2">
        <v>18</v>
      </c>
      <c r="J14" s="2">
        <v>6</v>
      </c>
      <c r="K14" s="2">
        <v>12</v>
      </c>
      <c r="L14" s="43">
        <v>3</v>
      </c>
      <c r="M14" s="43">
        <v>8</v>
      </c>
      <c r="N14" s="2" t="s">
        <v>24</v>
      </c>
      <c r="O14" s="30" t="s">
        <v>238</v>
      </c>
    </row>
    <row r="15" spans="1:16" ht="28.5">
      <c r="A15" s="2"/>
      <c r="B15" s="2"/>
      <c r="C15" s="2"/>
      <c r="D15" s="14" t="s">
        <v>13</v>
      </c>
      <c r="E15" s="1" t="s">
        <v>178</v>
      </c>
      <c r="F15" s="2" t="s">
        <v>35</v>
      </c>
      <c r="G15" s="32" t="s">
        <v>197</v>
      </c>
      <c r="H15" s="2" t="s">
        <v>23</v>
      </c>
      <c r="I15" s="2">
        <v>15</v>
      </c>
      <c r="J15" s="2">
        <v>6</v>
      </c>
      <c r="K15" s="2">
        <v>9</v>
      </c>
      <c r="L15" s="44"/>
      <c r="M15" s="44"/>
      <c r="N15" s="2" t="s">
        <v>24</v>
      </c>
      <c r="O15" s="30" t="s">
        <v>240</v>
      </c>
    </row>
    <row r="16" spans="1:16" ht="14.25">
      <c r="A16" s="2"/>
      <c r="B16" s="2"/>
      <c r="C16" s="2"/>
      <c r="D16" s="14" t="s">
        <v>14</v>
      </c>
      <c r="E16" s="1" t="s">
        <v>36</v>
      </c>
      <c r="F16" s="2" t="s">
        <v>39</v>
      </c>
      <c r="G16" s="31" t="s">
        <v>193</v>
      </c>
      <c r="H16" s="2" t="s">
        <v>23</v>
      </c>
      <c r="I16" s="2">
        <v>12</v>
      </c>
      <c r="J16" s="2">
        <v>3</v>
      </c>
      <c r="K16" s="2">
        <v>12</v>
      </c>
      <c r="L16" s="44"/>
      <c r="M16" s="44"/>
      <c r="N16" s="2" t="s">
        <v>24</v>
      </c>
      <c r="O16" s="30" t="s">
        <v>238</v>
      </c>
    </row>
    <row r="17" spans="1:16" ht="14.25">
      <c r="A17" s="2"/>
      <c r="B17" s="2"/>
      <c r="C17" s="2"/>
      <c r="D17" s="14" t="s">
        <v>15</v>
      </c>
      <c r="E17" s="1" t="s">
        <v>79</v>
      </c>
      <c r="F17" s="2" t="s">
        <v>79</v>
      </c>
      <c r="G17" s="32" t="s">
        <v>198</v>
      </c>
      <c r="H17" s="2" t="s">
        <v>23</v>
      </c>
      <c r="I17" s="2">
        <v>15</v>
      </c>
      <c r="J17" s="2">
        <v>3</v>
      </c>
      <c r="K17" s="2">
        <v>6</v>
      </c>
      <c r="L17" s="45"/>
      <c r="M17" s="45"/>
      <c r="N17" s="2" t="s">
        <v>24</v>
      </c>
      <c r="O17" s="30" t="s">
        <v>240</v>
      </c>
    </row>
    <row r="18" spans="1:16" ht="38.25">
      <c r="A18" s="5" t="s">
        <v>41</v>
      </c>
      <c r="B18" s="5" t="s">
        <v>42</v>
      </c>
      <c r="C18" s="5">
        <v>12</v>
      </c>
      <c r="D18" s="6"/>
      <c r="E18" s="7"/>
      <c r="F18" s="6"/>
      <c r="G18" s="6"/>
      <c r="H18" s="6"/>
      <c r="I18" s="5">
        <f>I19+I23</f>
        <v>69</v>
      </c>
      <c r="J18" s="5">
        <f t="shared" ref="J18:K18" si="2">J19+J23</f>
        <v>3</v>
      </c>
      <c r="K18" s="5">
        <f t="shared" si="2"/>
        <v>54</v>
      </c>
      <c r="L18" s="6"/>
      <c r="M18" s="6"/>
      <c r="N18" s="6"/>
      <c r="O18" s="6"/>
      <c r="P18" s="4">
        <f>I18+J18+K18</f>
        <v>126</v>
      </c>
    </row>
    <row r="19" spans="1:16" ht="25.5">
      <c r="A19" s="8" t="s">
        <v>43</v>
      </c>
      <c r="B19" s="8" t="s">
        <v>44</v>
      </c>
      <c r="C19" s="8">
        <v>6</v>
      </c>
      <c r="D19" s="13"/>
      <c r="E19" s="15"/>
      <c r="F19" s="13"/>
      <c r="G19" s="13"/>
      <c r="H19" s="13"/>
      <c r="I19" s="13">
        <f>I20+I21+I22</f>
        <v>30</v>
      </c>
      <c r="J19" s="13">
        <f>J20+J21+J22</f>
        <v>0</v>
      </c>
      <c r="K19" s="13">
        <f>K20+K21+K22</f>
        <v>24</v>
      </c>
      <c r="L19" s="13"/>
      <c r="M19" s="13"/>
      <c r="N19" s="13"/>
      <c r="O19" s="13"/>
      <c r="P19" s="4">
        <v>54</v>
      </c>
    </row>
    <row r="20" spans="1:16" ht="14.25">
      <c r="A20" s="2"/>
      <c r="B20" s="2"/>
      <c r="C20" s="2"/>
      <c r="D20" s="14" t="s">
        <v>12</v>
      </c>
      <c r="E20" s="1" t="s">
        <v>45</v>
      </c>
      <c r="F20" s="2" t="s">
        <v>45</v>
      </c>
      <c r="G20" s="34" t="s">
        <v>199</v>
      </c>
      <c r="H20" s="2" t="s">
        <v>23</v>
      </c>
      <c r="I20" s="2">
        <v>9</v>
      </c>
      <c r="J20" s="2"/>
      <c r="K20" s="2"/>
      <c r="L20" s="2"/>
      <c r="M20" s="43">
        <v>4</v>
      </c>
      <c r="N20" s="2" t="s">
        <v>24</v>
      </c>
      <c r="O20" s="30" t="s">
        <v>238</v>
      </c>
    </row>
    <row r="21" spans="1:16" ht="42.75">
      <c r="A21" s="2"/>
      <c r="B21" s="2"/>
      <c r="C21" s="2"/>
      <c r="D21" s="14" t="s">
        <v>13</v>
      </c>
      <c r="E21" s="1" t="s">
        <v>46</v>
      </c>
      <c r="F21" s="2" t="s">
        <v>46</v>
      </c>
      <c r="G21" s="33" t="s">
        <v>196</v>
      </c>
      <c r="H21" s="2" t="s">
        <v>23</v>
      </c>
      <c r="I21" s="2">
        <v>9</v>
      </c>
      <c r="J21" s="2"/>
      <c r="K21" s="2">
        <v>12</v>
      </c>
      <c r="L21" s="43">
        <v>2</v>
      </c>
      <c r="M21" s="44"/>
      <c r="N21" s="2" t="s">
        <v>24</v>
      </c>
      <c r="O21" s="30" t="s">
        <v>238</v>
      </c>
    </row>
    <row r="22" spans="1:16" ht="28.5">
      <c r="A22" s="2"/>
      <c r="B22" s="2"/>
      <c r="C22" s="2"/>
      <c r="D22" s="14" t="s">
        <v>14</v>
      </c>
      <c r="E22" s="1" t="s">
        <v>47</v>
      </c>
      <c r="F22" s="2" t="s">
        <v>47</v>
      </c>
      <c r="G22" s="33" t="s">
        <v>200</v>
      </c>
      <c r="H22" s="2" t="s">
        <v>23</v>
      </c>
      <c r="I22" s="2">
        <v>12</v>
      </c>
      <c r="J22" s="2"/>
      <c r="K22" s="2">
        <v>12</v>
      </c>
      <c r="L22" s="45"/>
      <c r="M22" s="45"/>
      <c r="N22" s="2" t="s">
        <v>24</v>
      </c>
      <c r="O22" s="30" t="s">
        <v>238</v>
      </c>
    </row>
    <row r="23" spans="1:16" ht="25.5">
      <c r="A23" s="8" t="s">
        <v>48</v>
      </c>
      <c r="B23" s="8" t="s">
        <v>49</v>
      </c>
      <c r="C23" s="8">
        <v>6</v>
      </c>
      <c r="D23" s="13"/>
      <c r="E23" s="15"/>
      <c r="F23" s="13"/>
      <c r="G23" s="13"/>
      <c r="H23" s="13"/>
      <c r="I23" s="13">
        <f>I24+I25+I26+I27</f>
        <v>39</v>
      </c>
      <c r="J23" s="13">
        <f t="shared" ref="J23:K23" si="3">J24+J25+J26+J27</f>
        <v>3</v>
      </c>
      <c r="K23" s="13">
        <f t="shared" si="3"/>
        <v>30</v>
      </c>
      <c r="L23" s="13"/>
      <c r="M23" s="13"/>
      <c r="N23" s="13"/>
      <c r="O23" s="13"/>
      <c r="P23" s="4">
        <f>I23+J23+K23</f>
        <v>72</v>
      </c>
    </row>
    <row r="24" spans="1:16" ht="14.25">
      <c r="A24" s="2"/>
      <c r="B24" s="2"/>
      <c r="C24" s="2"/>
      <c r="D24" s="14" t="s">
        <v>12</v>
      </c>
      <c r="E24" s="1" t="s">
        <v>50</v>
      </c>
      <c r="F24" s="2" t="s">
        <v>50</v>
      </c>
      <c r="G24" s="34" t="s">
        <v>199</v>
      </c>
      <c r="H24" s="2" t="s">
        <v>23</v>
      </c>
      <c r="I24" s="2">
        <v>15</v>
      </c>
      <c r="J24" s="2"/>
      <c r="K24" s="2">
        <v>12</v>
      </c>
      <c r="L24" s="43">
        <v>2</v>
      </c>
      <c r="M24" s="43">
        <v>4</v>
      </c>
      <c r="N24" s="2" t="s">
        <v>24</v>
      </c>
      <c r="O24" s="30" t="s">
        <v>238</v>
      </c>
    </row>
    <row r="25" spans="1:16" ht="28.5">
      <c r="A25" s="2"/>
      <c r="B25" s="2"/>
      <c r="C25" s="2"/>
      <c r="D25" s="14" t="s">
        <v>13</v>
      </c>
      <c r="E25" s="1" t="s">
        <v>51</v>
      </c>
      <c r="F25" s="2" t="s">
        <v>51</v>
      </c>
      <c r="G25" s="32" t="s">
        <v>201</v>
      </c>
      <c r="H25" s="2" t="s">
        <v>23</v>
      </c>
      <c r="I25" s="2">
        <v>6</v>
      </c>
      <c r="J25" s="2"/>
      <c r="K25" s="2">
        <v>6</v>
      </c>
      <c r="L25" s="45"/>
      <c r="M25" s="44"/>
      <c r="N25" s="2" t="s">
        <v>24</v>
      </c>
      <c r="O25" s="30" t="s">
        <v>240</v>
      </c>
    </row>
    <row r="26" spans="1:16" ht="28.5">
      <c r="A26" s="2"/>
      <c r="B26" s="2"/>
      <c r="C26" s="2"/>
      <c r="D26" s="14" t="s">
        <v>14</v>
      </c>
      <c r="E26" s="1" t="s">
        <v>52</v>
      </c>
      <c r="F26" s="2" t="s">
        <v>52</v>
      </c>
      <c r="G26" s="31" t="s">
        <v>202</v>
      </c>
      <c r="H26" s="2" t="s">
        <v>23</v>
      </c>
      <c r="I26" s="2">
        <v>3</v>
      </c>
      <c r="J26" s="2">
        <v>3</v>
      </c>
      <c r="K26" s="2"/>
      <c r="L26" s="2"/>
      <c r="M26" s="44"/>
      <c r="N26" s="2" t="s">
        <v>24</v>
      </c>
      <c r="O26" s="30" t="s">
        <v>238</v>
      </c>
    </row>
    <row r="27" spans="1:16" ht="28.5">
      <c r="A27" s="2"/>
      <c r="B27" s="2"/>
      <c r="C27" s="2"/>
      <c r="D27" s="14" t="s">
        <v>15</v>
      </c>
      <c r="E27" s="1" t="s">
        <v>53</v>
      </c>
      <c r="F27" s="2" t="s">
        <v>53</v>
      </c>
      <c r="G27" s="34" t="s">
        <v>204</v>
      </c>
      <c r="H27" s="2" t="s">
        <v>23</v>
      </c>
      <c r="I27" s="2">
        <v>15</v>
      </c>
      <c r="J27" s="2"/>
      <c r="K27" s="2">
        <v>12</v>
      </c>
      <c r="L27" s="2">
        <v>2</v>
      </c>
      <c r="M27" s="44"/>
      <c r="N27" s="16" t="s">
        <v>24</v>
      </c>
      <c r="O27" s="30" t="s">
        <v>238</v>
      </c>
    </row>
    <row r="28" spans="1:16">
      <c r="A28" s="5" t="s">
        <v>54</v>
      </c>
      <c r="B28" s="5" t="s">
        <v>93</v>
      </c>
      <c r="C28" s="5">
        <v>3</v>
      </c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6">
      <c r="A29" s="8" t="s">
        <v>55</v>
      </c>
      <c r="B29" s="8" t="s">
        <v>237</v>
      </c>
      <c r="C29" s="8">
        <v>3</v>
      </c>
      <c r="D29" s="13"/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6" ht="25.5">
      <c r="A30" s="2"/>
      <c r="B30" s="2"/>
      <c r="C30" s="2"/>
      <c r="D30" s="14" t="s">
        <v>12</v>
      </c>
      <c r="E30" s="1" t="s">
        <v>56</v>
      </c>
      <c r="F30" s="2" t="s">
        <v>52</v>
      </c>
      <c r="G30" s="35" t="s">
        <v>205</v>
      </c>
      <c r="H30" s="2" t="s">
        <v>23</v>
      </c>
      <c r="I30" s="2">
        <v>15</v>
      </c>
      <c r="J30" s="2">
        <v>15</v>
      </c>
      <c r="K30" s="2"/>
      <c r="L30" s="2"/>
      <c r="M30" s="2">
        <v>2</v>
      </c>
      <c r="N30" s="2" t="s">
        <v>24</v>
      </c>
      <c r="O30" s="30" t="s">
        <v>241</v>
      </c>
    </row>
    <row r="31" spans="1:16" ht="14.25">
      <c r="A31" s="2"/>
      <c r="B31" s="2"/>
      <c r="C31" s="2"/>
      <c r="D31" s="14" t="s">
        <v>13</v>
      </c>
      <c r="E31" s="1" t="s">
        <v>57</v>
      </c>
      <c r="F31" s="2" t="s">
        <v>58</v>
      </c>
      <c r="G31" s="35" t="s">
        <v>190</v>
      </c>
      <c r="H31" s="2" t="s">
        <v>23</v>
      </c>
      <c r="I31" s="2">
        <v>15</v>
      </c>
      <c r="J31" s="2">
        <v>15</v>
      </c>
      <c r="K31" s="2"/>
      <c r="L31" s="2"/>
      <c r="M31" s="2">
        <v>2</v>
      </c>
      <c r="N31" s="2" t="s">
        <v>69</v>
      </c>
      <c r="O31" s="30" t="s">
        <v>241</v>
      </c>
    </row>
    <row r="32" spans="1:16" ht="14.25">
      <c r="A32" s="2"/>
      <c r="B32" s="2"/>
      <c r="C32" s="2"/>
      <c r="D32" s="14" t="s">
        <v>14</v>
      </c>
      <c r="E32" s="1" t="s">
        <v>59</v>
      </c>
      <c r="F32" s="2" t="s">
        <v>20</v>
      </c>
      <c r="G32" s="38" t="s">
        <v>219</v>
      </c>
      <c r="H32" s="2" t="s">
        <v>23</v>
      </c>
      <c r="I32" s="2">
        <v>15</v>
      </c>
      <c r="J32" s="2">
        <v>15</v>
      </c>
      <c r="K32" s="2"/>
      <c r="L32" s="2"/>
      <c r="M32" s="2"/>
      <c r="N32" s="2" t="s">
        <v>69</v>
      </c>
      <c r="O32" s="30" t="s">
        <v>241</v>
      </c>
    </row>
    <row r="33" spans="1:16" ht="14.25">
      <c r="A33" s="2"/>
      <c r="B33" s="2"/>
      <c r="C33" s="2"/>
      <c r="D33" s="14" t="s">
        <v>15</v>
      </c>
      <c r="E33" s="1" t="s">
        <v>60</v>
      </c>
      <c r="F33" s="2" t="s">
        <v>20</v>
      </c>
      <c r="G33" s="35" t="s">
        <v>206</v>
      </c>
      <c r="H33" s="2" t="s">
        <v>23</v>
      </c>
      <c r="I33" s="2">
        <v>15</v>
      </c>
      <c r="J33" s="2">
        <v>15</v>
      </c>
      <c r="K33" s="2"/>
      <c r="L33" s="2"/>
      <c r="M33" s="2"/>
      <c r="N33" s="2"/>
      <c r="O33" s="30" t="s">
        <v>241</v>
      </c>
    </row>
    <row r="34" spans="1:16" ht="14.25">
      <c r="A34" s="2"/>
      <c r="B34" s="2"/>
      <c r="C34" s="2"/>
      <c r="D34" s="14" t="s">
        <v>16</v>
      </c>
      <c r="E34" s="1" t="s">
        <v>61</v>
      </c>
      <c r="F34" s="2" t="s">
        <v>20</v>
      </c>
      <c r="G34" s="35" t="s">
        <v>207</v>
      </c>
      <c r="H34" s="2" t="s">
        <v>23</v>
      </c>
      <c r="I34" s="2">
        <v>15</v>
      </c>
      <c r="J34" s="2">
        <v>15</v>
      </c>
      <c r="K34" s="2"/>
      <c r="L34" s="2"/>
      <c r="M34" s="2">
        <v>2</v>
      </c>
      <c r="N34" s="2" t="s">
        <v>69</v>
      </c>
      <c r="O34" s="30" t="s">
        <v>241</v>
      </c>
    </row>
    <row r="35" spans="1:16">
      <c r="H35" s="18" t="s">
        <v>62</v>
      </c>
      <c r="I35" s="18">
        <f>I2+I12+I18</f>
        <v>129</v>
      </c>
      <c r="J35" s="18">
        <f>J2+J12+J18</f>
        <v>30</v>
      </c>
      <c r="K35" s="18">
        <f>K2+K12+K18</f>
        <v>120</v>
      </c>
      <c r="P35" s="4">
        <f>I35+J35+K35</f>
        <v>279</v>
      </c>
    </row>
    <row r="36" spans="1:16" ht="15">
      <c r="A36" s="39" t="s">
        <v>236</v>
      </c>
      <c r="H36" s="18" t="s">
        <v>63</v>
      </c>
      <c r="I36" s="42">
        <f>I35+J35+K35</f>
        <v>279</v>
      </c>
      <c r="J36" s="42"/>
      <c r="K36" s="42"/>
    </row>
    <row r="37" spans="1:16">
      <c r="H37" s="18" t="s">
        <v>64</v>
      </c>
      <c r="I37" s="19">
        <f>I35/I36</f>
        <v>0.46236559139784944</v>
      </c>
      <c r="J37" s="19">
        <f>J35/I36</f>
        <v>0.10752688172043011</v>
      </c>
      <c r="K37" s="19">
        <f>K35/I36</f>
        <v>0.43010752688172044</v>
      </c>
    </row>
  </sheetData>
  <mergeCells count="8">
    <mergeCell ref="I36:K36"/>
    <mergeCell ref="L14:L17"/>
    <mergeCell ref="L4:M7"/>
    <mergeCell ref="M14:M17"/>
    <mergeCell ref="L24:L25"/>
    <mergeCell ref="M24:M27"/>
    <mergeCell ref="M20:M22"/>
    <mergeCell ref="L21:L22"/>
  </mergeCells>
  <pageMargins left="0.25" right="0.25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zoomScale="80" zoomScaleNormal="80" workbookViewId="0">
      <selection activeCell="O1" sqref="O1"/>
    </sheetView>
  </sheetViews>
  <sheetFormatPr baseColWidth="10" defaultColWidth="11" defaultRowHeight="14.25"/>
  <cols>
    <col min="1" max="1" width="11" style="21"/>
    <col min="2" max="2" width="41.5" style="21" customWidth="1"/>
    <col min="3" max="3" width="10.5" style="21" customWidth="1"/>
    <col min="4" max="4" width="6" style="21" customWidth="1"/>
    <col min="5" max="5" width="42.875" style="21" customWidth="1"/>
    <col min="6" max="7" width="28.125" style="21" customWidth="1"/>
    <col min="8" max="16384" width="11" style="21"/>
  </cols>
  <sheetData>
    <row r="1" spans="1:16" ht="38.25">
      <c r="A1" s="3" t="s">
        <v>164</v>
      </c>
      <c r="B1" s="3" t="s">
        <v>0</v>
      </c>
      <c r="C1" s="3" t="s">
        <v>185</v>
      </c>
      <c r="D1" s="3"/>
      <c r="E1" s="3" t="s">
        <v>1</v>
      </c>
      <c r="F1" s="3" t="s">
        <v>2</v>
      </c>
      <c r="G1" s="3" t="s">
        <v>187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242</v>
      </c>
    </row>
    <row r="2" spans="1:16" ht="38.25">
      <c r="A2" s="5" t="s">
        <v>29</v>
      </c>
      <c r="B2" s="5" t="s">
        <v>102</v>
      </c>
      <c r="C2" s="5">
        <v>6</v>
      </c>
      <c r="D2" s="6"/>
      <c r="E2" s="7"/>
      <c r="F2" s="6"/>
      <c r="G2" s="6"/>
      <c r="H2" s="6"/>
      <c r="I2" s="5">
        <f>I3+I5+I8+I11</f>
        <v>0</v>
      </c>
      <c r="J2" s="5">
        <f t="shared" ref="J2:K2" si="0">J3+J5+J8+J11</f>
        <v>3</v>
      </c>
      <c r="K2" s="5">
        <f t="shared" si="0"/>
        <v>33</v>
      </c>
      <c r="L2" s="6"/>
      <c r="M2" s="6"/>
      <c r="N2" s="6"/>
      <c r="O2" s="6"/>
      <c r="P2" s="21">
        <f>I2+J2+K2</f>
        <v>36</v>
      </c>
    </row>
    <row r="3" spans="1:16">
      <c r="A3" s="8" t="s">
        <v>10</v>
      </c>
      <c r="B3" s="8" t="s">
        <v>11</v>
      </c>
      <c r="C3" s="8">
        <v>0</v>
      </c>
      <c r="D3" s="9"/>
      <c r="E3" s="10"/>
      <c r="F3" s="9"/>
      <c r="G3" s="9"/>
      <c r="H3" s="9"/>
      <c r="I3" s="9"/>
      <c r="J3" s="9"/>
      <c r="K3" s="9">
        <f>K4</f>
        <v>9</v>
      </c>
      <c r="L3" s="12"/>
      <c r="M3" s="12"/>
      <c r="N3" s="13"/>
      <c r="O3" s="13"/>
      <c r="P3" s="21">
        <f>I3+J3+K3</f>
        <v>9</v>
      </c>
    </row>
    <row r="4" spans="1:16" ht="25.5">
      <c r="A4" s="14"/>
      <c r="B4" s="14"/>
      <c r="C4" s="2"/>
      <c r="D4" s="14" t="s">
        <v>12</v>
      </c>
      <c r="E4" s="1" t="s">
        <v>19</v>
      </c>
      <c r="F4" s="2" t="s">
        <v>21</v>
      </c>
      <c r="G4" s="31" t="s">
        <v>189</v>
      </c>
      <c r="H4" s="2" t="s">
        <v>23</v>
      </c>
      <c r="I4" s="2"/>
      <c r="J4" s="2"/>
      <c r="K4" s="2">
        <v>9</v>
      </c>
      <c r="L4" s="22"/>
      <c r="M4" s="22"/>
      <c r="N4" s="2"/>
      <c r="O4" s="30" t="s">
        <v>238</v>
      </c>
    </row>
    <row r="5" spans="1:16" ht="29.25" customHeight="1">
      <c r="A5" s="8" t="s">
        <v>25</v>
      </c>
      <c r="B5" s="8" t="s">
        <v>66</v>
      </c>
      <c r="C5" s="13">
        <v>3</v>
      </c>
      <c r="D5" s="13"/>
      <c r="E5" s="15"/>
      <c r="F5" s="13"/>
      <c r="G5" s="13"/>
      <c r="H5" s="13"/>
      <c r="I5" s="13">
        <f>I6+I7</f>
        <v>0</v>
      </c>
      <c r="J5" s="13"/>
      <c r="K5" s="13">
        <f t="shared" ref="K5" si="1">K6+K7</f>
        <v>24</v>
      </c>
      <c r="L5" s="13"/>
      <c r="M5" s="13"/>
      <c r="N5" s="13"/>
      <c r="O5" s="13"/>
      <c r="P5" s="21">
        <f>I5+J5+K5</f>
        <v>24</v>
      </c>
    </row>
    <row r="6" spans="1:16" ht="28.5">
      <c r="A6" s="14"/>
      <c r="B6" s="14"/>
      <c r="C6" s="2"/>
      <c r="D6" s="14" t="s">
        <v>12</v>
      </c>
      <c r="E6" s="1" t="s">
        <v>155</v>
      </c>
      <c r="F6" s="2" t="s">
        <v>67</v>
      </c>
      <c r="G6" s="31" t="s">
        <v>208</v>
      </c>
      <c r="H6" s="2" t="s">
        <v>23</v>
      </c>
      <c r="I6" s="2"/>
      <c r="J6" s="2"/>
      <c r="K6" s="2">
        <v>6</v>
      </c>
      <c r="L6" s="2"/>
      <c r="M6" s="43">
        <v>3</v>
      </c>
      <c r="N6" s="2" t="s">
        <v>69</v>
      </c>
      <c r="O6" s="30" t="s">
        <v>238</v>
      </c>
    </row>
    <row r="7" spans="1:16">
      <c r="A7" s="14"/>
      <c r="B7" s="14"/>
      <c r="C7" s="2"/>
      <c r="D7" s="14" t="s">
        <v>13</v>
      </c>
      <c r="E7" s="1" t="s">
        <v>68</v>
      </c>
      <c r="F7" s="2" t="s">
        <v>68</v>
      </c>
      <c r="G7" s="36" t="s">
        <v>209</v>
      </c>
      <c r="H7" s="2" t="s">
        <v>23</v>
      </c>
      <c r="I7" s="2"/>
      <c r="J7" s="2"/>
      <c r="K7" s="2">
        <v>18</v>
      </c>
      <c r="L7" s="2"/>
      <c r="M7" s="45"/>
      <c r="N7" s="2" t="s">
        <v>69</v>
      </c>
      <c r="O7" s="30" t="s">
        <v>238</v>
      </c>
    </row>
    <row r="8" spans="1:16">
      <c r="A8" s="8" t="s">
        <v>65</v>
      </c>
      <c r="B8" s="8" t="s">
        <v>26</v>
      </c>
      <c r="C8" s="13">
        <v>0</v>
      </c>
      <c r="D8" s="13"/>
      <c r="E8" s="15"/>
      <c r="F8" s="13"/>
      <c r="G8" s="13"/>
      <c r="H8" s="13"/>
      <c r="I8" s="13"/>
      <c r="J8" s="13"/>
      <c r="K8" s="13">
        <f>K9</f>
        <v>0</v>
      </c>
      <c r="L8" s="13"/>
      <c r="M8" s="13"/>
      <c r="N8" s="13"/>
      <c r="O8" s="13"/>
      <c r="P8" s="21">
        <f>I8+J8+K8</f>
        <v>0</v>
      </c>
    </row>
    <row r="9" spans="1:16" ht="28.5">
      <c r="A9" s="2"/>
      <c r="B9" s="2"/>
      <c r="C9" s="2"/>
      <c r="D9" s="14" t="s">
        <v>12</v>
      </c>
      <c r="E9" s="23" t="s">
        <v>28</v>
      </c>
      <c r="F9" s="2" t="s">
        <v>20</v>
      </c>
      <c r="G9" s="31" t="s">
        <v>194</v>
      </c>
      <c r="H9" s="2" t="s">
        <v>23</v>
      </c>
      <c r="I9" s="24"/>
      <c r="J9" s="24"/>
      <c r="K9" s="25">
        <v>0</v>
      </c>
      <c r="L9" s="24"/>
      <c r="M9" s="24"/>
      <c r="N9" s="24"/>
      <c r="O9" s="30" t="s">
        <v>238</v>
      </c>
    </row>
    <row r="10" spans="1:16">
      <c r="A10" s="2"/>
      <c r="B10" s="2"/>
      <c r="C10" s="2"/>
      <c r="D10" s="14" t="s">
        <v>13</v>
      </c>
      <c r="E10" s="23" t="s">
        <v>70</v>
      </c>
      <c r="F10" s="2"/>
      <c r="H10" s="2"/>
      <c r="I10" s="24"/>
      <c r="J10" s="24"/>
      <c r="K10" s="24"/>
      <c r="L10" s="24"/>
      <c r="M10" s="24"/>
      <c r="N10" s="24"/>
      <c r="O10" s="30" t="s">
        <v>238</v>
      </c>
    </row>
    <row r="11" spans="1:16">
      <c r="A11" s="8" t="s">
        <v>71</v>
      </c>
      <c r="B11" s="8" t="s">
        <v>72</v>
      </c>
      <c r="C11" s="13">
        <v>3</v>
      </c>
      <c r="D11" s="13"/>
      <c r="E11" s="15"/>
      <c r="F11" s="13"/>
      <c r="G11" s="13"/>
      <c r="H11" s="13"/>
      <c r="I11" s="13"/>
      <c r="J11" s="13">
        <f>J12</f>
        <v>3</v>
      </c>
      <c r="K11" s="13"/>
      <c r="L11" s="13"/>
      <c r="M11" s="13"/>
      <c r="N11" s="13"/>
      <c r="O11" s="13"/>
      <c r="P11" s="21">
        <f>I11+J11+K11</f>
        <v>3</v>
      </c>
    </row>
    <row r="12" spans="1:16">
      <c r="A12" s="2"/>
      <c r="B12" s="2"/>
      <c r="C12" s="2"/>
      <c r="D12" s="14" t="s">
        <v>12</v>
      </c>
      <c r="E12" s="23" t="s">
        <v>73</v>
      </c>
      <c r="F12" s="2" t="s">
        <v>20</v>
      </c>
      <c r="G12" s="31" t="s">
        <v>210</v>
      </c>
      <c r="H12" s="2" t="s">
        <v>23</v>
      </c>
      <c r="I12" s="24"/>
      <c r="J12" s="25">
        <v>3</v>
      </c>
      <c r="K12" s="24"/>
      <c r="L12" s="24"/>
      <c r="M12" s="24"/>
      <c r="N12" s="24"/>
      <c r="O12" s="30" t="s">
        <v>238</v>
      </c>
    </row>
    <row r="13" spans="1:16">
      <c r="A13" s="2"/>
      <c r="B13" s="2"/>
      <c r="C13" s="2"/>
      <c r="D13" s="14" t="s">
        <v>13</v>
      </c>
      <c r="E13" s="23" t="s">
        <v>72</v>
      </c>
      <c r="F13" s="24"/>
      <c r="G13" s="31" t="s">
        <v>210</v>
      </c>
      <c r="H13" s="24"/>
      <c r="I13" s="24"/>
      <c r="J13" s="24"/>
      <c r="K13" s="24"/>
      <c r="L13" s="24"/>
      <c r="M13" s="24"/>
      <c r="N13" s="24"/>
      <c r="O13" s="30" t="s">
        <v>238</v>
      </c>
    </row>
    <row r="14" spans="1:16" ht="30" customHeight="1">
      <c r="A14" s="5" t="s">
        <v>30</v>
      </c>
      <c r="B14" s="5" t="s">
        <v>74</v>
      </c>
      <c r="C14" s="5">
        <v>12</v>
      </c>
      <c r="D14" s="6"/>
      <c r="E14" s="7"/>
      <c r="F14" s="6"/>
      <c r="G14" s="6"/>
      <c r="H14" s="6"/>
      <c r="I14" s="5">
        <f>I15</f>
        <v>66</v>
      </c>
      <c r="J14" s="5">
        <f t="shared" ref="J14:K14" si="2">J15</f>
        <v>24</v>
      </c>
      <c r="K14" s="5">
        <f t="shared" si="2"/>
        <v>30</v>
      </c>
      <c r="L14" s="6"/>
      <c r="M14" s="6"/>
      <c r="N14" s="6"/>
      <c r="O14" s="6"/>
      <c r="P14" s="21">
        <f>I14+J14+K14</f>
        <v>120</v>
      </c>
    </row>
    <row r="15" spans="1:16">
      <c r="A15" s="8" t="s">
        <v>32</v>
      </c>
      <c r="B15" s="8" t="s">
        <v>33</v>
      </c>
      <c r="C15" s="8">
        <v>12</v>
      </c>
      <c r="D15" s="13"/>
      <c r="E15" s="15"/>
      <c r="F15" s="13"/>
      <c r="G15" s="13"/>
      <c r="H15" s="13"/>
      <c r="I15" s="13">
        <f>I16+I17+I18+I19+I20+I21</f>
        <v>66</v>
      </c>
      <c r="J15" s="13">
        <f t="shared" ref="J15:K15" si="3">J16+J17+J18+J19+J20+J21</f>
        <v>24</v>
      </c>
      <c r="K15" s="13">
        <f t="shared" si="3"/>
        <v>30</v>
      </c>
      <c r="L15" s="13"/>
      <c r="M15" s="13"/>
      <c r="N15" s="13"/>
      <c r="O15" s="13"/>
      <c r="P15" s="21">
        <f>I15+J15+K15</f>
        <v>120</v>
      </c>
    </row>
    <row r="16" spans="1:16">
      <c r="A16" s="2"/>
      <c r="B16" s="2"/>
      <c r="C16" s="2"/>
      <c r="D16" s="14" t="s">
        <v>12</v>
      </c>
      <c r="E16" s="1" t="s">
        <v>76</v>
      </c>
      <c r="F16" s="2" t="s">
        <v>76</v>
      </c>
      <c r="G16" s="33" t="s">
        <v>211</v>
      </c>
      <c r="H16" s="2" t="s">
        <v>23</v>
      </c>
      <c r="I16" s="2">
        <v>12</v>
      </c>
      <c r="J16" s="2">
        <v>3</v>
      </c>
      <c r="K16" s="2">
        <v>0</v>
      </c>
      <c r="L16" s="43">
        <v>3</v>
      </c>
      <c r="M16" s="43">
        <v>9</v>
      </c>
      <c r="N16" s="2" t="s">
        <v>24</v>
      </c>
      <c r="O16" s="30" t="s">
        <v>238</v>
      </c>
    </row>
    <row r="17" spans="1:16" ht="28.5">
      <c r="A17" s="2"/>
      <c r="B17" s="2"/>
      <c r="C17" s="2"/>
      <c r="D17" s="14" t="s">
        <v>13</v>
      </c>
      <c r="E17" s="1" t="s">
        <v>77</v>
      </c>
      <c r="F17" s="2" t="s">
        <v>77</v>
      </c>
      <c r="G17" s="32" t="s">
        <v>212</v>
      </c>
      <c r="H17" s="2" t="s">
        <v>23</v>
      </c>
      <c r="I17" s="2">
        <v>12</v>
      </c>
      <c r="J17" s="2">
        <v>6</v>
      </c>
      <c r="K17" s="2">
        <v>12</v>
      </c>
      <c r="L17" s="52"/>
      <c r="M17" s="44"/>
      <c r="N17" s="2" t="s">
        <v>24</v>
      </c>
      <c r="O17" s="30" t="s">
        <v>240</v>
      </c>
    </row>
    <row r="18" spans="1:16" ht="31.9" customHeight="1">
      <c r="A18" s="2"/>
      <c r="B18" s="2"/>
      <c r="C18" s="2"/>
      <c r="D18" s="14" t="s">
        <v>14</v>
      </c>
      <c r="E18" s="1" t="s">
        <v>78</v>
      </c>
      <c r="F18" s="2" t="s">
        <v>78</v>
      </c>
      <c r="G18" s="37" t="s">
        <v>213</v>
      </c>
      <c r="H18" s="2" t="s">
        <v>23</v>
      </c>
      <c r="I18" s="2">
        <v>15</v>
      </c>
      <c r="J18" s="2">
        <v>6</v>
      </c>
      <c r="K18" s="2">
        <v>9</v>
      </c>
      <c r="L18" s="52"/>
      <c r="M18" s="44"/>
      <c r="N18" s="2" t="s">
        <v>24</v>
      </c>
      <c r="O18" s="30" t="s">
        <v>240</v>
      </c>
    </row>
    <row r="19" spans="1:16" ht="42.75">
      <c r="A19" s="2"/>
      <c r="B19" s="2"/>
      <c r="C19" s="2"/>
      <c r="D19" s="14" t="s">
        <v>15</v>
      </c>
      <c r="E19" s="1" t="s">
        <v>37</v>
      </c>
      <c r="F19" s="2" t="s">
        <v>37</v>
      </c>
      <c r="G19" s="33" t="s">
        <v>214</v>
      </c>
      <c r="H19" s="2" t="s">
        <v>23</v>
      </c>
      <c r="I19" s="2">
        <v>15</v>
      </c>
      <c r="J19" s="2">
        <v>3</v>
      </c>
      <c r="K19" s="2">
        <v>6</v>
      </c>
      <c r="L19" s="52"/>
      <c r="M19" s="44"/>
      <c r="N19" s="2" t="s">
        <v>24</v>
      </c>
      <c r="O19" s="30" t="s">
        <v>240</v>
      </c>
    </row>
    <row r="20" spans="1:16">
      <c r="A20" s="2"/>
      <c r="B20" s="2"/>
      <c r="C20" s="2"/>
      <c r="D20" s="14" t="s">
        <v>16</v>
      </c>
      <c r="E20" s="1" t="s">
        <v>79</v>
      </c>
      <c r="F20" s="2" t="s">
        <v>79</v>
      </c>
      <c r="G20" s="32" t="s">
        <v>198</v>
      </c>
      <c r="H20" s="2" t="s">
        <v>23</v>
      </c>
      <c r="I20" s="2">
        <v>3</v>
      </c>
      <c r="J20" s="2">
        <v>3</v>
      </c>
      <c r="K20" s="2">
        <v>3</v>
      </c>
      <c r="L20" s="52"/>
      <c r="M20" s="44"/>
      <c r="N20" s="43" t="s">
        <v>24</v>
      </c>
      <c r="O20" s="30" t="s">
        <v>240</v>
      </c>
    </row>
    <row r="21" spans="1:16" ht="48.6" customHeight="1">
      <c r="A21" s="2"/>
      <c r="B21" s="2"/>
      <c r="C21" s="2"/>
      <c r="D21" s="14" t="s">
        <v>128</v>
      </c>
      <c r="E21" s="1" t="s">
        <v>131</v>
      </c>
      <c r="F21" s="2" t="s">
        <v>131</v>
      </c>
      <c r="G21" s="32" t="s">
        <v>215</v>
      </c>
      <c r="H21" s="2" t="s">
        <v>23</v>
      </c>
      <c r="I21" s="2">
        <v>9</v>
      </c>
      <c r="J21" s="2">
        <v>3</v>
      </c>
      <c r="K21" s="2"/>
      <c r="L21" s="53"/>
      <c r="M21" s="45"/>
      <c r="N21" s="53"/>
      <c r="O21" s="40" t="s">
        <v>240</v>
      </c>
    </row>
    <row r="22" spans="1:16" ht="44.25" customHeight="1">
      <c r="A22" s="5" t="s">
        <v>41</v>
      </c>
      <c r="B22" s="5" t="s">
        <v>75</v>
      </c>
      <c r="C22" s="5">
        <v>12</v>
      </c>
      <c r="D22" s="6"/>
      <c r="E22" s="7"/>
      <c r="F22" s="6"/>
      <c r="G22" s="6"/>
      <c r="H22" s="6"/>
      <c r="I22" s="5">
        <f>I23+I25+I27+I31</f>
        <v>57</v>
      </c>
      <c r="J22" s="5">
        <f>J23+J25+J27+J31</f>
        <v>24</v>
      </c>
      <c r="K22" s="5">
        <f>K23+K25+K27+K31</f>
        <v>30</v>
      </c>
      <c r="L22" s="6"/>
      <c r="M22" s="6"/>
      <c r="N22" s="6"/>
      <c r="O22" s="6"/>
      <c r="P22" s="21">
        <f>I22+J22+K22</f>
        <v>111</v>
      </c>
    </row>
    <row r="23" spans="1:16" ht="33" customHeight="1">
      <c r="A23" s="8" t="s">
        <v>43</v>
      </c>
      <c r="B23" s="8" t="s">
        <v>44</v>
      </c>
      <c r="C23" s="8">
        <v>3</v>
      </c>
      <c r="D23" s="13"/>
      <c r="E23" s="15"/>
      <c r="F23" s="13"/>
      <c r="G23" s="13"/>
      <c r="H23" s="13"/>
      <c r="I23" s="13">
        <f>I24</f>
        <v>15</v>
      </c>
      <c r="J23" s="13">
        <f>J24</f>
        <v>12</v>
      </c>
      <c r="K23" s="13"/>
      <c r="L23" s="13"/>
      <c r="M23" s="13"/>
      <c r="N23" s="13"/>
      <c r="O23" s="13"/>
      <c r="P23" s="21">
        <f>I23+J23+K23</f>
        <v>27</v>
      </c>
    </row>
    <row r="24" spans="1:16" ht="28.5">
      <c r="A24" s="2"/>
      <c r="B24" s="2"/>
      <c r="C24" s="2"/>
      <c r="D24" s="14" t="s">
        <v>12</v>
      </c>
      <c r="E24" s="1" t="s">
        <v>47</v>
      </c>
      <c r="F24" s="2" t="s">
        <v>47</v>
      </c>
      <c r="G24" s="33" t="s">
        <v>200</v>
      </c>
      <c r="H24" s="2" t="s">
        <v>23</v>
      </c>
      <c r="I24" s="2">
        <v>15</v>
      </c>
      <c r="J24" s="2">
        <v>12</v>
      </c>
      <c r="K24" s="2"/>
      <c r="L24" s="2"/>
      <c r="M24" s="2">
        <v>2</v>
      </c>
      <c r="N24" s="2" t="s">
        <v>24</v>
      </c>
      <c r="O24" s="30" t="s">
        <v>238</v>
      </c>
    </row>
    <row r="25" spans="1:16">
      <c r="A25" s="8" t="s">
        <v>48</v>
      </c>
      <c r="B25" s="8" t="s">
        <v>80</v>
      </c>
      <c r="C25" s="8">
        <v>3</v>
      </c>
      <c r="D25" s="13"/>
      <c r="E25" s="15"/>
      <c r="F25" s="13"/>
      <c r="G25" s="13"/>
      <c r="H25" s="13"/>
      <c r="I25" s="13">
        <f>I26</f>
        <v>15</v>
      </c>
      <c r="J25" s="13">
        <f>J26</f>
        <v>9</v>
      </c>
      <c r="K25" s="13">
        <f>K26</f>
        <v>6</v>
      </c>
      <c r="L25" s="13"/>
      <c r="M25" s="13"/>
      <c r="N25" s="13"/>
      <c r="O25" s="13"/>
      <c r="P25" s="21">
        <f>I25+J25+K25</f>
        <v>30</v>
      </c>
    </row>
    <row r="26" spans="1:16" ht="38.25">
      <c r="A26" s="2"/>
      <c r="B26" s="2"/>
      <c r="C26" s="2"/>
      <c r="D26" s="14" t="s">
        <v>12</v>
      </c>
      <c r="E26" s="1" t="s">
        <v>174</v>
      </c>
      <c r="F26" s="2" t="s">
        <v>132</v>
      </c>
      <c r="G26" s="31" t="s">
        <v>216</v>
      </c>
      <c r="H26" s="2" t="s">
        <v>23</v>
      </c>
      <c r="I26" s="2">
        <v>15</v>
      </c>
      <c r="J26" s="2">
        <v>9</v>
      </c>
      <c r="K26" s="2">
        <v>6</v>
      </c>
      <c r="L26" s="2">
        <v>1</v>
      </c>
      <c r="M26" s="2">
        <v>3</v>
      </c>
      <c r="N26" s="16" t="s">
        <v>24</v>
      </c>
      <c r="O26" s="30" t="s">
        <v>240</v>
      </c>
    </row>
    <row r="27" spans="1:16" ht="33" customHeight="1">
      <c r="A27" s="8" t="s">
        <v>83</v>
      </c>
      <c r="B27" s="8" t="s">
        <v>156</v>
      </c>
      <c r="C27" s="8">
        <v>3</v>
      </c>
      <c r="D27" s="13"/>
      <c r="E27" s="15"/>
      <c r="F27" s="13"/>
      <c r="G27" s="13"/>
      <c r="H27" s="13"/>
      <c r="I27" s="13">
        <f>I28+I29+I30</f>
        <v>9</v>
      </c>
      <c r="J27" s="13">
        <f>J28+J29+J30</f>
        <v>3</v>
      </c>
      <c r="K27" s="13">
        <f>K28+K29+K30</f>
        <v>12</v>
      </c>
      <c r="L27" s="13"/>
      <c r="M27" s="13"/>
      <c r="N27" s="13"/>
      <c r="O27" s="13"/>
      <c r="P27" s="21">
        <f>I27+J27+K27</f>
        <v>24</v>
      </c>
    </row>
    <row r="28" spans="1:16">
      <c r="A28" s="2"/>
      <c r="B28" s="2"/>
      <c r="C28" s="24"/>
      <c r="D28" s="14" t="s">
        <v>12</v>
      </c>
      <c r="E28" s="1" t="s">
        <v>85</v>
      </c>
      <c r="F28" s="2" t="s">
        <v>84</v>
      </c>
      <c r="G28" s="31" t="s">
        <v>190</v>
      </c>
      <c r="H28" s="2" t="s">
        <v>23</v>
      </c>
      <c r="I28" s="2">
        <v>6</v>
      </c>
      <c r="J28" s="2"/>
      <c r="K28" s="2">
        <v>12</v>
      </c>
      <c r="L28" s="22"/>
      <c r="M28" s="43">
        <v>2</v>
      </c>
      <c r="N28" s="2" t="s">
        <v>69</v>
      </c>
      <c r="O28" s="30" t="s">
        <v>238</v>
      </c>
    </row>
    <row r="29" spans="1:16">
      <c r="A29" s="2"/>
      <c r="B29" s="2"/>
      <c r="C29" s="24"/>
      <c r="D29" s="14" t="s">
        <v>13</v>
      </c>
      <c r="E29" s="1" t="s">
        <v>87</v>
      </c>
      <c r="F29" s="2" t="s">
        <v>159</v>
      </c>
      <c r="G29" s="31" t="s">
        <v>217</v>
      </c>
      <c r="H29" s="2" t="s">
        <v>23</v>
      </c>
      <c r="I29" s="2">
        <v>3</v>
      </c>
      <c r="J29" s="2"/>
      <c r="K29" s="2"/>
      <c r="L29" s="22"/>
      <c r="M29" s="44"/>
      <c r="N29" s="43" t="s">
        <v>24</v>
      </c>
      <c r="O29" s="30" t="s">
        <v>238</v>
      </c>
    </row>
    <row r="30" spans="1:16" ht="16.5" customHeight="1">
      <c r="A30" s="2"/>
      <c r="B30" s="2"/>
      <c r="C30" s="24"/>
      <c r="D30" s="14" t="s">
        <v>14</v>
      </c>
      <c r="E30" s="1" t="s">
        <v>157</v>
      </c>
      <c r="F30" s="2" t="s">
        <v>158</v>
      </c>
      <c r="G30" s="31" t="s">
        <v>218</v>
      </c>
      <c r="H30" s="2" t="s">
        <v>23</v>
      </c>
      <c r="I30" s="2"/>
      <c r="J30" s="2">
        <v>3</v>
      </c>
      <c r="K30" s="2"/>
      <c r="L30" s="22"/>
      <c r="M30" s="45"/>
      <c r="N30" s="45"/>
      <c r="O30" s="30" t="s">
        <v>238</v>
      </c>
    </row>
    <row r="31" spans="1:16" ht="30" customHeight="1">
      <c r="A31" s="8" t="s">
        <v>88</v>
      </c>
      <c r="B31" s="8" t="s">
        <v>89</v>
      </c>
      <c r="C31" s="8">
        <v>3</v>
      </c>
      <c r="D31" s="13"/>
      <c r="E31" s="15"/>
      <c r="F31" s="13"/>
      <c r="G31" s="13"/>
      <c r="H31" s="13"/>
      <c r="I31" s="13">
        <f>I32+I33</f>
        <v>18</v>
      </c>
      <c r="J31" s="13"/>
      <c r="K31" s="13">
        <f>K32+K33</f>
        <v>12</v>
      </c>
      <c r="L31" s="13"/>
      <c r="M31" s="13"/>
      <c r="N31" s="13"/>
      <c r="O31" s="13"/>
      <c r="P31" s="21">
        <f>I31+J31+K31</f>
        <v>30</v>
      </c>
    </row>
    <row r="32" spans="1:16">
      <c r="A32" s="2"/>
      <c r="B32" s="2"/>
      <c r="C32" s="2"/>
      <c r="D32" s="14" t="s">
        <v>12</v>
      </c>
      <c r="E32" s="1" t="s">
        <v>90</v>
      </c>
      <c r="F32" s="2" t="s">
        <v>92</v>
      </c>
      <c r="G32" s="34" t="s">
        <v>203</v>
      </c>
      <c r="H32" s="2" t="s">
        <v>23</v>
      </c>
      <c r="I32" s="2">
        <v>18</v>
      </c>
      <c r="J32" s="2"/>
      <c r="K32" s="2">
        <v>9</v>
      </c>
      <c r="L32" s="43">
        <v>2</v>
      </c>
      <c r="M32" s="43">
        <v>3</v>
      </c>
      <c r="N32" s="43" t="s">
        <v>24</v>
      </c>
      <c r="O32" s="30" t="s">
        <v>238</v>
      </c>
    </row>
    <row r="33" spans="1:15" ht="42.75">
      <c r="A33" s="2"/>
      <c r="B33" s="2"/>
      <c r="C33" s="2"/>
      <c r="D33" s="14" t="s">
        <v>13</v>
      </c>
      <c r="E33" s="1" t="s">
        <v>91</v>
      </c>
      <c r="F33" s="2" t="s">
        <v>86</v>
      </c>
      <c r="G33" s="34" t="s">
        <v>204</v>
      </c>
      <c r="H33" s="2" t="s">
        <v>23</v>
      </c>
      <c r="I33" s="2"/>
      <c r="J33" s="2"/>
      <c r="K33" s="2">
        <v>3</v>
      </c>
      <c r="L33" s="45"/>
      <c r="M33" s="45"/>
      <c r="N33" s="45"/>
      <c r="O33" s="30" t="s">
        <v>238</v>
      </c>
    </row>
    <row r="34" spans="1:15">
      <c r="A34" s="5" t="s">
        <v>54</v>
      </c>
      <c r="B34" s="5" t="s">
        <v>94</v>
      </c>
      <c r="C34" s="5">
        <v>3</v>
      </c>
      <c r="D34" s="6"/>
      <c r="E34" s="7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8" t="s">
        <v>55</v>
      </c>
      <c r="B35" s="8" t="s">
        <v>237</v>
      </c>
      <c r="C35" s="8">
        <v>3</v>
      </c>
      <c r="D35" s="13"/>
      <c r="E35" s="15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25.5">
      <c r="A36" s="2"/>
      <c r="B36" s="2"/>
      <c r="C36" s="2"/>
      <c r="D36" s="14" t="s">
        <v>12</v>
      </c>
      <c r="E36" s="1" t="s">
        <v>56</v>
      </c>
      <c r="F36" s="2" t="s">
        <v>52</v>
      </c>
      <c r="G36" s="35" t="s">
        <v>205</v>
      </c>
      <c r="H36" s="2" t="s">
        <v>23</v>
      </c>
      <c r="I36" s="2">
        <v>15</v>
      </c>
      <c r="J36" s="2">
        <v>15</v>
      </c>
      <c r="K36" s="2"/>
      <c r="L36" s="2"/>
      <c r="M36" s="2">
        <v>2</v>
      </c>
      <c r="N36" s="2" t="s">
        <v>24</v>
      </c>
      <c r="O36" s="30" t="s">
        <v>238</v>
      </c>
    </row>
    <row r="37" spans="1:15" ht="25.5">
      <c r="A37" s="2"/>
      <c r="B37" s="2"/>
      <c r="C37" s="2"/>
      <c r="D37" s="14" t="s">
        <v>13</v>
      </c>
      <c r="E37" s="1" t="s">
        <v>57</v>
      </c>
      <c r="F37" s="2" t="s">
        <v>58</v>
      </c>
      <c r="G37" s="35" t="s">
        <v>190</v>
      </c>
      <c r="H37" s="2" t="s">
        <v>23</v>
      </c>
      <c r="I37" s="2">
        <v>15</v>
      </c>
      <c r="J37" s="2">
        <v>15</v>
      </c>
      <c r="K37" s="2"/>
      <c r="L37" s="2"/>
      <c r="M37" s="2">
        <v>2</v>
      </c>
      <c r="N37" s="2" t="s">
        <v>69</v>
      </c>
      <c r="O37" s="30" t="s">
        <v>238</v>
      </c>
    </row>
    <row r="38" spans="1:15">
      <c r="A38" s="2"/>
      <c r="B38" s="2"/>
      <c r="C38" s="2"/>
      <c r="D38" s="14" t="s">
        <v>14</v>
      </c>
      <c r="E38" s="1" t="s">
        <v>59</v>
      </c>
      <c r="F38" s="2" t="s">
        <v>20</v>
      </c>
      <c r="G38" s="38" t="s">
        <v>219</v>
      </c>
      <c r="H38" s="2" t="s">
        <v>23</v>
      </c>
      <c r="I38" s="2">
        <v>15</v>
      </c>
      <c r="J38" s="2">
        <v>15</v>
      </c>
      <c r="K38" s="2"/>
      <c r="L38" s="2"/>
      <c r="M38" s="2"/>
      <c r="N38" s="2" t="s">
        <v>69</v>
      </c>
      <c r="O38" s="30" t="s">
        <v>238</v>
      </c>
    </row>
    <row r="39" spans="1:15" ht="20.45" customHeight="1">
      <c r="A39" s="2"/>
      <c r="B39" s="2"/>
      <c r="C39" s="2"/>
      <c r="D39" s="14" t="s">
        <v>15</v>
      </c>
      <c r="E39" s="1" t="s">
        <v>60</v>
      </c>
      <c r="F39" s="2" t="s">
        <v>20</v>
      </c>
      <c r="G39" s="35" t="s">
        <v>220</v>
      </c>
      <c r="H39" s="2" t="s">
        <v>23</v>
      </c>
      <c r="I39" s="2">
        <v>15</v>
      </c>
      <c r="J39" s="2">
        <v>15</v>
      </c>
      <c r="K39" s="2"/>
      <c r="L39" s="2"/>
      <c r="M39" s="2"/>
      <c r="N39" s="2"/>
      <c r="O39" s="30" t="s">
        <v>238</v>
      </c>
    </row>
    <row r="40" spans="1:15">
      <c r="A40" s="2"/>
      <c r="B40" s="2"/>
      <c r="C40" s="2"/>
      <c r="D40" s="14" t="s">
        <v>16</v>
      </c>
      <c r="E40" s="1" t="s">
        <v>61</v>
      </c>
      <c r="F40" s="2" t="s">
        <v>20</v>
      </c>
      <c r="G40" s="35" t="s">
        <v>207</v>
      </c>
      <c r="H40" s="2" t="s">
        <v>23</v>
      </c>
      <c r="I40" s="2">
        <v>15</v>
      </c>
      <c r="J40" s="2">
        <v>15</v>
      </c>
      <c r="K40" s="2"/>
      <c r="L40" s="2"/>
      <c r="M40" s="2">
        <v>2</v>
      </c>
      <c r="N40" s="2" t="s">
        <v>69</v>
      </c>
      <c r="O40" s="30" t="s">
        <v>238</v>
      </c>
    </row>
    <row r="41" spans="1:15" ht="28.5">
      <c r="A41" s="2"/>
      <c r="B41" s="2"/>
      <c r="C41" s="2"/>
      <c r="D41" s="14" t="s">
        <v>128</v>
      </c>
      <c r="E41" s="1" t="s">
        <v>186</v>
      </c>
      <c r="F41" s="2" t="s">
        <v>50</v>
      </c>
      <c r="G41" s="33" t="s">
        <v>200</v>
      </c>
      <c r="H41" s="2" t="s">
        <v>23</v>
      </c>
      <c r="I41" s="2">
        <v>15</v>
      </c>
      <c r="J41" s="2">
        <v>9</v>
      </c>
      <c r="K41" s="2">
        <v>6</v>
      </c>
      <c r="L41" s="2"/>
      <c r="M41" s="2"/>
      <c r="N41" s="2" t="s">
        <v>69</v>
      </c>
      <c r="O41" s="30" t="s">
        <v>238</v>
      </c>
    </row>
    <row r="42" spans="1:15" ht="25.5">
      <c r="A42" s="4"/>
      <c r="B42" s="4"/>
      <c r="C42" s="4"/>
      <c r="D42" s="4"/>
      <c r="E42" s="17"/>
      <c r="F42" s="4"/>
      <c r="G42" s="4"/>
      <c r="H42" s="18" t="s">
        <v>62</v>
      </c>
      <c r="I42" s="18">
        <f>I2+I14+I22</f>
        <v>123</v>
      </c>
      <c r="J42" s="18">
        <f t="shared" ref="J42" si="4">J2+J14+J22</f>
        <v>51</v>
      </c>
      <c r="K42" s="18">
        <v>90</v>
      </c>
      <c r="L42" s="4"/>
      <c r="M42" s="4"/>
      <c r="N42" s="4"/>
      <c r="O42" s="4"/>
    </row>
    <row r="43" spans="1:15" ht="15">
      <c r="A43" s="39" t="s">
        <v>236</v>
      </c>
      <c r="B43" s="4"/>
      <c r="C43" s="4"/>
      <c r="D43" s="4"/>
      <c r="E43" s="17"/>
      <c r="F43" s="4"/>
      <c r="G43" s="4"/>
      <c r="H43" s="18" t="s">
        <v>63</v>
      </c>
      <c r="I43" s="42">
        <f>I42+J42+K42</f>
        <v>264</v>
      </c>
      <c r="J43" s="42"/>
      <c r="K43" s="42"/>
      <c r="L43" s="4"/>
      <c r="M43" s="4"/>
      <c r="N43" s="4"/>
      <c r="O43" s="4"/>
    </row>
    <row r="44" spans="1:15" ht="25.5">
      <c r="A44" s="4"/>
      <c r="B44" s="4"/>
      <c r="C44" s="4"/>
      <c r="D44" s="4"/>
      <c r="E44" s="17"/>
      <c r="F44" s="4"/>
      <c r="G44" s="4"/>
      <c r="H44" s="18" t="s">
        <v>64</v>
      </c>
      <c r="I44" s="19">
        <f>I42/I43</f>
        <v>0.46590909090909088</v>
      </c>
      <c r="J44" s="19">
        <f>J42/I43</f>
        <v>0.19318181818181818</v>
      </c>
      <c r="K44" s="19">
        <f>K42/I43</f>
        <v>0.34090909090909088</v>
      </c>
      <c r="L44" s="4"/>
      <c r="M44" s="4"/>
      <c r="N44" s="4"/>
      <c r="O44" s="4"/>
    </row>
  </sheetData>
  <mergeCells count="10">
    <mergeCell ref="I43:K43"/>
    <mergeCell ref="M6:M7"/>
    <mergeCell ref="M28:M30"/>
    <mergeCell ref="M32:M33"/>
    <mergeCell ref="N32:N33"/>
    <mergeCell ref="M16:M21"/>
    <mergeCell ref="N29:N30"/>
    <mergeCell ref="L32:L33"/>
    <mergeCell ref="L16:L21"/>
    <mergeCell ref="N20:N21"/>
  </mergeCells>
  <pageMargins left="0.25" right="0.25" top="0.75" bottom="0.75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zoomScale="80" zoomScaleNormal="80" workbookViewId="0">
      <selection activeCell="O1" sqref="O1"/>
    </sheetView>
  </sheetViews>
  <sheetFormatPr baseColWidth="10" defaultColWidth="11" defaultRowHeight="14.25"/>
  <cols>
    <col min="1" max="1" width="11" style="21"/>
    <col min="2" max="2" width="43.5" style="21" customWidth="1"/>
    <col min="3" max="3" width="11" style="21"/>
    <col min="4" max="4" width="8.875" style="21" customWidth="1"/>
    <col min="5" max="5" width="51.375" style="21" customWidth="1"/>
    <col min="6" max="7" width="25.875" style="21" customWidth="1"/>
    <col min="8" max="16384" width="11" style="21"/>
  </cols>
  <sheetData>
    <row r="1" spans="1:16" ht="38.25">
      <c r="A1" s="3" t="s">
        <v>165</v>
      </c>
      <c r="B1" s="3" t="s">
        <v>0</v>
      </c>
      <c r="C1" s="3" t="s">
        <v>184</v>
      </c>
      <c r="D1" s="3"/>
      <c r="E1" s="3" t="s">
        <v>1</v>
      </c>
      <c r="F1" s="3" t="s">
        <v>2</v>
      </c>
      <c r="G1" s="3" t="s">
        <v>187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242</v>
      </c>
    </row>
    <row r="2" spans="1:16" ht="30" customHeight="1">
      <c r="A2" s="5" t="s">
        <v>29</v>
      </c>
      <c r="B2" s="5" t="s">
        <v>103</v>
      </c>
      <c r="C2" s="5">
        <v>12</v>
      </c>
      <c r="D2" s="6"/>
      <c r="E2" s="7"/>
      <c r="F2" s="6"/>
      <c r="G2" s="6"/>
      <c r="H2" s="6"/>
      <c r="I2" s="5">
        <f>I3+I7</f>
        <v>81</v>
      </c>
      <c r="J2" s="5">
        <f>J3+J7</f>
        <v>18</v>
      </c>
      <c r="K2" s="5">
        <f>K3+K7</f>
        <v>18</v>
      </c>
      <c r="L2" s="6"/>
      <c r="M2" s="6"/>
      <c r="N2" s="6"/>
      <c r="O2" s="6"/>
      <c r="P2" s="21">
        <f>I2+J2+K2</f>
        <v>117</v>
      </c>
    </row>
    <row r="3" spans="1:16">
      <c r="A3" s="8" t="s">
        <v>10</v>
      </c>
      <c r="B3" s="8" t="s">
        <v>104</v>
      </c>
      <c r="C3" s="8">
        <v>9</v>
      </c>
      <c r="D3" s="13"/>
      <c r="E3" s="15"/>
      <c r="F3" s="13"/>
      <c r="G3" s="13"/>
      <c r="H3" s="13"/>
      <c r="I3" s="13">
        <f>I4+I5+I6</f>
        <v>72</v>
      </c>
      <c r="J3" s="13">
        <f t="shared" ref="J3:K3" si="0">J4+J5+J6</f>
        <v>18</v>
      </c>
      <c r="K3" s="13">
        <f t="shared" si="0"/>
        <v>0</v>
      </c>
      <c r="L3" s="13"/>
      <c r="M3" s="13"/>
      <c r="N3" s="13"/>
      <c r="O3" s="13"/>
      <c r="P3" s="21">
        <f>I3+J3+K3</f>
        <v>90</v>
      </c>
    </row>
    <row r="4" spans="1:16" ht="42.75">
      <c r="B4" s="26" t="s">
        <v>169</v>
      </c>
      <c r="C4" s="2"/>
      <c r="D4" s="14" t="s">
        <v>12</v>
      </c>
      <c r="E4" s="1" t="s">
        <v>121</v>
      </c>
      <c r="F4" s="2" t="s">
        <v>120</v>
      </c>
      <c r="G4" s="32" t="s">
        <v>221</v>
      </c>
      <c r="H4" s="2" t="s">
        <v>23</v>
      </c>
      <c r="I4" s="2">
        <v>24</v>
      </c>
      <c r="J4" s="2">
        <v>9</v>
      </c>
      <c r="K4" s="2"/>
      <c r="L4" s="22"/>
      <c r="M4" s="54">
        <v>4</v>
      </c>
      <c r="N4" s="43" t="s">
        <v>69</v>
      </c>
      <c r="O4" s="30" t="s">
        <v>240</v>
      </c>
    </row>
    <row r="5" spans="1:16" ht="18.75" customHeight="1">
      <c r="A5" s="2"/>
      <c r="B5" s="2"/>
      <c r="C5" s="2"/>
      <c r="D5" s="14" t="s">
        <v>13</v>
      </c>
      <c r="E5" s="1" t="s">
        <v>107</v>
      </c>
      <c r="F5" s="2" t="s">
        <v>107</v>
      </c>
      <c r="G5" s="32" t="s">
        <v>222</v>
      </c>
      <c r="H5" s="2" t="s">
        <v>23</v>
      </c>
      <c r="I5" s="2">
        <v>24</v>
      </c>
      <c r="J5" s="2">
        <v>9</v>
      </c>
      <c r="K5" s="2"/>
      <c r="L5" s="22"/>
      <c r="M5" s="54"/>
      <c r="N5" s="44"/>
      <c r="O5" s="30" t="s">
        <v>240</v>
      </c>
    </row>
    <row r="6" spans="1:16" ht="28.5">
      <c r="A6" s="2"/>
      <c r="B6" s="2"/>
      <c r="C6" s="2"/>
      <c r="D6" s="14" t="s">
        <v>14</v>
      </c>
      <c r="E6" s="1" t="s">
        <v>175</v>
      </c>
      <c r="F6" s="2" t="s">
        <v>176</v>
      </c>
      <c r="G6" s="33" t="s">
        <v>200</v>
      </c>
      <c r="H6" s="2" t="s">
        <v>23</v>
      </c>
      <c r="I6" s="2">
        <v>24</v>
      </c>
      <c r="J6" s="2">
        <v>0</v>
      </c>
      <c r="K6" s="2"/>
      <c r="L6" s="22"/>
      <c r="M6" s="2">
        <v>2</v>
      </c>
      <c r="N6" s="45"/>
      <c r="O6" s="30" t="s">
        <v>238</v>
      </c>
    </row>
    <row r="7" spans="1:16" ht="17.25" customHeight="1">
      <c r="A7" s="8" t="s">
        <v>25</v>
      </c>
      <c r="B7" s="8" t="s">
        <v>118</v>
      </c>
      <c r="C7" s="8">
        <v>3</v>
      </c>
      <c r="D7" s="13"/>
      <c r="E7" s="15"/>
      <c r="F7" s="13"/>
      <c r="G7" s="13"/>
      <c r="H7" s="13"/>
      <c r="I7" s="13">
        <f>I8</f>
        <v>9</v>
      </c>
      <c r="J7" s="13">
        <f>J8</f>
        <v>0</v>
      </c>
      <c r="K7" s="13">
        <f>K8</f>
        <v>18</v>
      </c>
      <c r="L7" s="13"/>
      <c r="M7" s="13"/>
      <c r="N7" s="13"/>
      <c r="O7" s="13"/>
      <c r="P7" s="21">
        <f>I7+J7+K7</f>
        <v>27</v>
      </c>
    </row>
    <row r="8" spans="1:16" ht="54.6" customHeight="1">
      <c r="A8" s="2"/>
      <c r="B8" s="2"/>
      <c r="C8" s="2"/>
      <c r="D8" s="14" t="s">
        <v>12</v>
      </c>
      <c r="E8" s="1" t="s">
        <v>118</v>
      </c>
      <c r="F8" s="2" t="s">
        <v>84</v>
      </c>
      <c r="G8" s="31" t="s">
        <v>223</v>
      </c>
      <c r="H8" s="2" t="s">
        <v>23</v>
      </c>
      <c r="I8" s="2">
        <v>9</v>
      </c>
      <c r="J8" s="2"/>
      <c r="K8" s="2">
        <v>18</v>
      </c>
      <c r="L8" s="22"/>
      <c r="M8" s="27">
        <v>2</v>
      </c>
      <c r="N8" s="20" t="s">
        <v>69</v>
      </c>
      <c r="O8" s="30" t="s">
        <v>238</v>
      </c>
    </row>
    <row r="9" spans="1:16" ht="39.75" customHeight="1">
      <c r="A9" s="5" t="s">
        <v>30</v>
      </c>
      <c r="B9" s="5" t="s">
        <v>95</v>
      </c>
      <c r="C9" s="5">
        <v>12</v>
      </c>
      <c r="D9" s="6"/>
      <c r="E9" s="7"/>
      <c r="F9" s="6"/>
      <c r="G9" s="6"/>
      <c r="H9" s="6"/>
      <c r="I9" s="5">
        <f>I10+I13</f>
        <v>75</v>
      </c>
      <c r="J9" s="5">
        <f t="shared" ref="J9:K9" si="1">J10+J13</f>
        <v>6</v>
      </c>
      <c r="K9" s="5">
        <f t="shared" si="1"/>
        <v>36</v>
      </c>
      <c r="L9" s="6"/>
      <c r="M9" s="6"/>
      <c r="N9" s="6"/>
      <c r="O9" s="6"/>
      <c r="P9" s="21">
        <f>I9+J9+K9</f>
        <v>117</v>
      </c>
    </row>
    <row r="10" spans="1:16">
      <c r="A10" s="8" t="s">
        <v>32</v>
      </c>
      <c r="B10" s="8" t="s">
        <v>96</v>
      </c>
      <c r="C10" s="8">
        <v>5</v>
      </c>
      <c r="D10" s="9"/>
      <c r="E10" s="10"/>
      <c r="F10" s="9"/>
      <c r="G10" s="9"/>
      <c r="H10" s="9"/>
      <c r="I10" s="9">
        <f>I11+I12</f>
        <v>27</v>
      </c>
      <c r="J10" s="9">
        <f>J11+J12</f>
        <v>6</v>
      </c>
      <c r="K10" s="9">
        <f>K11+K12</f>
        <v>15</v>
      </c>
      <c r="L10" s="12"/>
      <c r="M10" s="12"/>
      <c r="N10" s="13"/>
      <c r="O10" s="13"/>
      <c r="P10" s="21">
        <f>I10+J10+K10</f>
        <v>48</v>
      </c>
    </row>
    <row r="11" spans="1:16" ht="42.75">
      <c r="A11" s="14"/>
      <c r="B11" s="14"/>
      <c r="C11" s="2"/>
      <c r="D11" s="14" t="s">
        <v>12</v>
      </c>
      <c r="E11" s="1" t="s">
        <v>179</v>
      </c>
      <c r="F11" s="2" t="s">
        <v>35</v>
      </c>
      <c r="G11" s="32" t="s">
        <v>197</v>
      </c>
      <c r="H11" s="2" t="s">
        <v>23</v>
      </c>
      <c r="I11" s="2">
        <v>12</v>
      </c>
      <c r="J11" s="2">
        <v>3</v>
      </c>
      <c r="K11" s="2">
        <v>3</v>
      </c>
      <c r="L11" s="22"/>
      <c r="M11" s="43">
        <v>3</v>
      </c>
      <c r="N11" s="43" t="s">
        <v>69</v>
      </c>
      <c r="O11" s="30" t="s">
        <v>240</v>
      </c>
    </row>
    <row r="12" spans="1:16">
      <c r="A12" s="14"/>
      <c r="B12" s="14"/>
      <c r="C12" s="2"/>
      <c r="D12" s="14" t="s">
        <v>13</v>
      </c>
      <c r="E12" s="1" t="s">
        <v>79</v>
      </c>
      <c r="F12" s="2" t="s">
        <v>79</v>
      </c>
      <c r="G12" s="32" t="s">
        <v>198</v>
      </c>
      <c r="H12" s="2" t="s">
        <v>23</v>
      </c>
      <c r="I12" s="2">
        <v>15</v>
      </c>
      <c r="J12" s="2">
        <v>3</v>
      </c>
      <c r="K12" s="2">
        <v>12</v>
      </c>
      <c r="L12" s="22"/>
      <c r="M12" s="45"/>
      <c r="N12" s="45"/>
      <c r="O12" s="30" t="s">
        <v>240</v>
      </c>
    </row>
    <row r="13" spans="1:16" ht="29.25" customHeight="1">
      <c r="A13" s="8" t="s">
        <v>117</v>
      </c>
      <c r="B13" s="8" t="s">
        <v>97</v>
      </c>
      <c r="C13" s="8">
        <v>7</v>
      </c>
      <c r="D13" s="13"/>
      <c r="E13" s="15"/>
      <c r="F13" s="13"/>
      <c r="G13" s="13"/>
      <c r="H13" s="13"/>
      <c r="I13" s="13">
        <f>I14+I15+I16+I17+I18</f>
        <v>48</v>
      </c>
      <c r="J13" s="13"/>
      <c r="K13" s="13">
        <f t="shared" ref="K13" si="2">K14+K15+K16+K17+K18</f>
        <v>21</v>
      </c>
      <c r="L13" s="13"/>
      <c r="M13" s="13"/>
      <c r="N13" s="13"/>
      <c r="O13" s="13"/>
      <c r="P13" s="21">
        <f>I13+J13+K13</f>
        <v>69</v>
      </c>
    </row>
    <row r="14" spans="1:16" ht="28.5">
      <c r="A14" s="14"/>
      <c r="B14" s="14"/>
      <c r="C14" s="2"/>
      <c r="D14" s="14" t="s">
        <v>12</v>
      </c>
      <c r="E14" s="1" t="s">
        <v>78</v>
      </c>
      <c r="F14" s="2" t="s">
        <v>78</v>
      </c>
      <c r="G14" s="37" t="s">
        <v>213</v>
      </c>
      <c r="H14" s="2" t="s">
        <v>23</v>
      </c>
      <c r="I14" s="2">
        <v>6</v>
      </c>
      <c r="J14" s="2"/>
      <c r="K14" s="2">
        <v>3</v>
      </c>
      <c r="L14" s="43">
        <v>2</v>
      </c>
      <c r="M14" s="43">
        <v>3</v>
      </c>
      <c r="N14" s="43" t="s">
        <v>170</v>
      </c>
      <c r="O14" s="30" t="s">
        <v>240</v>
      </c>
    </row>
    <row r="15" spans="1:16" ht="42.75">
      <c r="A15" s="14"/>
      <c r="B15" s="14"/>
      <c r="C15" s="2"/>
      <c r="D15" s="14" t="s">
        <v>13</v>
      </c>
      <c r="E15" s="1" t="s">
        <v>37</v>
      </c>
      <c r="F15" s="2" t="s">
        <v>37</v>
      </c>
      <c r="G15" s="33" t="s">
        <v>214</v>
      </c>
      <c r="H15" s="2" t="s">
        <v>23</v>
      </c>
      <c r="I15" s="2">
        <v>6</v>
      </c>
      <c r="J15" s="2"/>
      <c r="K15" s="2">
        <v>3</v>
      </c>
      <c r="L15" s="44"/>
      <c r="M15" s="44"/>
      <c r="N15" s="44"/>
      <c r="O15" s="30" t="s">
        <v>240</v>
      </c>
    </row>
    <row r="16" spans="1:16" ht="42.75">
      <c r="A16" s="14"/>
      <c r="B16" s="14"/>
      <c r="C16" s="2"/>
      <c r="D16" s="14" t="s">
        <v>14</v>
      </c>
      <c r="E16" s="1" t="s">
        <v>98</v>
      </c>
      <c r="F16" s="2" t="s">
        <v>98</v>
      </c>
      <c r="G16" s="32" t="s">
        <v>224</v>
      </c>
      <c r="H16" s="2" t="s">
        <v>23</v>
      </c>
      <c r="I16" s="2">
        <v>15</v>
      </c>
      <c r="J16" s="2"/>
      <c r="K16" s="2">
        <v>6</v>
      </c>
      <c r="L16" s="44"/>
      <c r="M16" s="44"/>
      <c r="N16" s="44"/>
      <c r="O16" s="30" t="s">
        <v>240</v>
      </c>
    </row>
    <row r="17" spans="1:16">
      <c r="A17" s="14"/>
      <c r="B17" s="14"/>
      <c r="C17" s="2"/>
      <c r="D17" s="14" t="s">
        <v>15</v>
      </c>
      <c r="E17" s="1" t="s">
        <v>180</v>
      </c>
      <c r="F17" s="2" t="s">
        <v>99</v>
      </c>
      <c r="G17" s="31" t="s">
        <v>225</v>
      </c>
      <c r="H17" s="2" t="s">
        <v>23</v>
      </c>
      <c r="I17" s="2">
        <v>9</v>
      </c>
      <c r="J17" s="2"/>
      <c r="K17" s="2">
        <v>3</v>
      </c>
      <c r="L17" s="44"/>
      <c r="M17" s="44"/>
      <c r="N17" s="44"/>
      <c r="O17" s="30" t="s">
        <v>238</v>
      </c>
    </row>
    <row r="18" spans="1:16">
      <c r="A18" s="14"/>
      <c r="B18" s="14"/>
      <c r="C18" s="2"/>
      <c r="D18" s="14" t="s">
        <v>16</v>
      </c>
      <c r="E18" s="1" t="s">
        <v>100</v>
      </c>
      <c r="F18" s="2" t="s">
        <v>100</v>
      </c>
      <c r="G18" s="31" t="s">
        <v>226</v>
      </c>
      <c r="H18" s="2" t="s">
        <v>23</v>
      </c>
      <c r="I18" s="2">
        <v>12</v>
      </c>
      <c r="J18" s="2"/>
      <c r="K18" s="2">
        <v>6</v>
      </c>
      <c r="L18" s="45"/>
      <c r="M18" s="45"/>
      <c r="N18" s="45"/>
      <c r="O18" s="30" t="s">
        <v>238</v>
      </c>
    </row>
    <row r="19" spans="1:16" ht="42" customHeight="1">
      <c r="A19" s="5" t="s">
        <v>41</v>
      </c>
      <c r="B19" s="5" t="s">
        <v>133</v>
      </c>
      <c r="C19" s="5">
        <v>3</v>
      </c>
      <c r="D19" s="6"/>
      <c r="E19" s="7"/>
      <c r="F19" s="6"/>
      <c r="G19" s="6"/>
      <c r="H19" s="6"/>
      <c r="I19" s="5">
        <f>I20</f>
        <v>3</v>
      </c>
      <c r="J19" s="5">
        <f t="shared" ref="J19:K19" si="3">J20</f>
        <v>27</v>
      </c>
      <c r="K19" s="5">
        <f t="shared" si="3"/>
        <v>6</v>
      </c>
      <c r="L19" s="6"/>
      <c r="M19" s="6"/>
      <c r="N19" s="6"/>
      <c r="O19" s="6"/>
      <c r="P19" s="21">
        <f>I19+J19+K19</f>
        <v>36</v>
      </c>
    </row>
    <row r="20" spans="1:16">
      <c r="A20" s="8" t="s">
        <v>43</v>
      </c>
      <c r="B20" s="8" t="s">
        <v>136</v>
      </c>
      <c r="C20" s="8">
        <v>3</v>
      </c>
      <c r="D20" s="9"/>
      <c r="E20" s="10"/>
      <c r="F20" s="9"/>
      <c r="G20" s="9"/>
      <c r="H20" s="9"/>
      <c r="I20" s="9">
        <f>I21+I22+I23+I24</f>
        <v>3</v>
      </c>
      <c r="J20" s="9">
        <f t="shared" ref="J20:K20" si="4">J21+J22+J23+J24</f>
        <v>27</v>
      </c>
      <c r="K20" s="9">
        <f t="shared" si="4"/>
        <v>6</v>
      </c>
      <c r="L20" s="12"/>
      <c r="M20" s="12"/>
      <c r="N20" s="13"/>
      <c r="O20" s="13"/>
      <c r="P20" s="21">
        <f>I20+J20+K20</f>
        <v>36</v>
      </c>
    </row>
    <row r="21" spans="1:16">
      <c r="A21" s="14"/>
      <c r="B21" s="14"/>
      <c r="C21" s="2"/>
      <c r="D21" s="14" t="s">
        <v>12</v>
      </c>
      <c r="E21" s="1" t="s">
        <v>135</v>
      </c>
      <c r="F21" s="2" t="s">
        <v>134</v>
      </c>
      <c r="G21" s="32" t="s">
        <v>227</v>
      </c>
      <c r="H21" s="2" t="s">
        <v>23</v>
      </c>
      <c r="I21" s="2">
        <v>3</v>
      </c>
      <c r="J21" s="2"/>
      <c r="K21" s="2">
        <v>3</v>
      </c>
      <c r="L21" s="22"/>
      <c r="M21" s="2">
        <v>1</v>
      </c>
      <c r="N21" s="2" t="s">
        <v>24</v>
      </c>
      <c r="O21" s="30" t="s">
        <v>240</v>
      </c>
    </row>
    <row r="22" spans="1:16" ht="28.5">
      <c r="A22" s="14"/>
      <c r="B22" s="14"/>
      <c r="C22" s="2"/>
      <c r="D22" s="14" t="s">
        <v>13</v>
      </c>
      <c r="E22" s="1" t="s">
        <v>137</v>
      </c>
      <c r="F22" s="2" t="s">
        <v>67</v>
      </c>
      <c r="G22" s="31" t="s">
        <v>208</v>
      </c>
      <c r="H22" s="2" t="s">
        <v>23</v>
      </c>
      <c r="I22" s="2"/>
      <c r="J22" s="2">
        <v>3</v>
      </c>
      <c r="K22" s="2">
        <v>3</v>
      </c>
      <c r="L22" s="22"/>
      <c r="M22" s="43">
        <v>1</v>
      </c>
      <c r="N22" s="43" t="s">
        <v>69</v>
      </c>
      <c r="O22" s="30" t="s">
        <v>238</v>
      </c>
    </row>
    <row r="23" spans="1:16" ht="25.5" customHeight="1">
      <c r="A23" s="14"/>
      <c r="B23" s="14"/>
      <c r="C23" s="2"/>
      <c r="D23" s="14" t="s">
        <v>14</v>
      </c>
      <c r="E23" s="1" t="s">
        <v>138</v>
      </c>
      <c r="F23" s="2" t="s">
        <v>139</v>
      </c>
      <c r="G23" s="31" t="s">
        <v>202</v>
      </c>
      <c r="H23" s="2" t="s">
        <v>23</v>
      </c>
      <c r="I23" s="2"/>
      <c r="J23" s="2">
        <v>6</v>
      </c>
      <c r="K23" s="2"/>
      <c r="L23" s="22"/>
      <c r="M23" s="55"/>
      <c r="N23" s="55"/>
      <c r="O23" s="41" t="s">
        <v>238</v>
      </c>
    </row>
    <row r="24" spans="1:16">
      <c r="A24" s="14"/>
      <c r="B24" s="14"/>
      <c r="C24" s="2"/>
      <c r="D24" s="14" t="s">
        <v>15</v>
      </c>
      <c r="E24" s="1" t="s">
        <v>68</v>
      </c>
      <c r="F24" s="2" t="s">
        <v>68</v>
      </c>
      <c r="G24" s="36" t="s">
        <v>209</v>
      </c>
      <c r="H24" s="2" t="s">
        <v>23</v>
      </c>
      <c r="I24" s="2"/>
      <c r="J24" s="2">
        <v>18</v>
      </c>
      <c r="K24" s="2"/>
      <c r="L24" s="22"/>
      <c r="M24" s="20">
        <v>1</v>
      </c>
      <c r="N24" s="20" t="s">
        <v>69</v>
      </c>
      <c r="O24" s="30" t="s">
        <v>238</v>
      </c>
    </row>
    <row r="25" spans="1:16" ht="38.25">
      <c r="A25" s="5" t="s">
        <v>54</v>
      </c>
      <c r="B25" s="5" t="s">
        <v>114</v>
      </c>
      <c r="C25" s="5">
        <v>3</v>
      </c>
      <c r="D25" s="6"/>
      <c r="E25" s="7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>
      <c r="A26" s="8" t="s">
        <v>55</v>
      </c>
      <c r="B26" s="8" t="s">
        <v>237</v>
      </c>
      <c r="C26" s="8">
        <v>3</v>
      </c>
      <c r="D26" s="13"/>
      <c r="E26" s="15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6">
      <c r="A27" s="2"/>
      <c r="B27" s="2"/>
      <c r="C27" s="2">
        <v>3</v>
      </c>
      <c r="D27" s="14" t="s">
        <v>12</v>
      </c>
      <c r="E27" s="28" t="s">
        <v>160</v>
      </c>
      <c r="F27" s="2"/>
      <c r="G27" s="31" t="s">
        <v>210</v>
      </c>
      <c r="H27" s="2" t="s">
        <v>23</v>
      </c>
      <c r="I27" s="2">
        <v>15</v>
      </c>
      <c r="J27" s="2">
        <v>15</v>
      </c>
      <c r="K27" s="2"/>
      <c r="L27" s="2"/>
      <c r="M27" s="2">
        <v>3</v>
      </c>
      <c r="N27" s="2" t="s">
        <v>69</v>
      </c>
      <c r="O27" s="30" t="s">
        <v>238</v>
      </c>
    </row>
    <row r="28" spans="1:16" ht="28.5">
      <c r="A28" s="2"/>
      <c r="B28" s="2"/>
      <c r="C28" s="2">
        <v>3</v>
      </c>
      <c r="D28" s="14" t="s">
        <v>13</v>
      </c>
      <c r="E28" s="1" t="s">
        <v>161</v>
      </c>
      <c r="F28" s="2"/>
      <c r="G28" s="31" t="s">
        <v>202</v>
      </c>
      <c r="H28" s="2" t="s">
        <v>23</v>
      </c>
      <c r="I28" s="2">
        <v>15</v>
      </c>
      <c r="J28" s="2">
        <v>15</v>
      </c>
      <c r="K28" s="2"/>
      <c r="L28" s="2"/>
      <c r="M28" s="2">
        <v>3</v>
      </c>
      <c r="N28" s="2" t="s">
        <v>69</v>
      </c>
      <c r="O28" s="30" t="s">
        <v>238</v>
      </c>
    </row>
    <row r="29" spans="1:16">
      <c r="A29" s="2"/>
      <c r="B29" s="2"/>
      <c r="C29" s="2">
        <v>3</v>
      </c>
      <c r="D29" s="14" t="s">
        <v>14</v>
      </c>
      <c r="E29" s="1" t="s">
        <v>162</v>
      </c>
      <c r="F29" s="2"/>
      <c r="G29" s="31" t="s">
        <v>235</v>
      </c>
      <c r="H29" s="2" t="s">
        <v>23</v>
      </c>
      <c r="I29" s="2">
        <v>15</v>
      </c>
      <c r="J29" s="2">
        <v>15</v>
      </c>
      <c r="K29" s="2"/>
      <c r="L29" s="2"/>
      <c r="M29" s="2">
        <v>3</v>
      </c>
      <c r="N29" s="2" t="s">
        <v>69</v>
      </c>
      <c r="O29" s="30" t="s">
        <v>238</v>
      </c>
    </row>
    <row r="30" spans="1:16" ht="28.5">
      <c r="A30" s="2"/>
      <c r="B30" s="2"/>
      <c r="C30" s="2">
        <v>3</v>
      </c>
      <c r="D30" s="14" t="s">
        <v>15</v>
      </c>
      <c r="E30" s="1" t="s">
        <v>56</v>
      </c>
      <c r="F30" s="2"/>
      <c r="G30" s="31" t="s">
        <v>202</v>
      </c>
      <c r="H30" s="2" t="s">
        <v>23</v>
      </c>
      <c r="I30" s="2">
        <v>15</v>
      </c>
      <c r="J30" s="2">
        <v>15</v>
      </c>
      <c r="K30" s="2"/>
      <c r="L30" s="2"/>
      <c r="M30" s="2">
        <v>2</v>
      </c>
      <c r="N30" s="2" t="s">
        <v>24</v>
      </c>
      <c r="O30" s="30" t="s">
        <v>238</v>
      </c>
    </row>
    <row r="31" spans="1:16" ht="25.5">
      <c r="A31" s="2"/>
      <c r="B31" s="2"/>
      <c r="C31" s="2">
        <v>3</v>
      </c>
      <c r="D31" s="14" t="s">
        <v>16</v>
      </c>
      <c r="E31" s="1" t="s">
        <v>57</v>
      </c>
      <c r="F31" s="2" t="s">
        <v>58</v>
      </c>
      <c r="G31" s="2"/>
      <c r="H31" s="2" t="s">
        <v>23</v>
      </c>
      <c r="I31" s="2">
        <v>15</v>
      </c>
      <c r="J31" s="2">
        <v>15</v>
      </c>
      <c r="K31" s="2"/>
      <c r="L31" s="2"/>
      <c r="M31" s="2">
        <v>2</v>
      </c>
      <c r="N31" s="2" t="s">
        <v>69</v>
      </c>
      <c r="O31" s="30" t="s">
        <v>238</v>
      </c>
    </row>
    <row r="32" spans="1:16">
      <c r="A32" s="2"/>
      <c r="B32" s="2"/>
      <c r="C32" s="2">
        <v>3</v>
      </c>
      <c r="D32" s="14" t="s">
        <v>14</v>
      </c>
      <c r="E32" s="1" t="s">
        <v>59</v>
      </c>
      <c r="F32" s="2" t="s">
        <v>20</v>
      </c>
      <c r="G32" s="2"/>
      <c r="H32" s="2" t="s">
        <v>23</v>
      </c>
      <c r="I32" s="2">
        <v>15</v>
      </c>
      <c r="J32" s="2">
        <v>15</v>
      </c>
      <c r="K32" s="2"/>
      <c r="L32" s="2"/>
      <c r="M32" s="2"/>
      <c r="N32" s="2" t="s">
        <v>69</v>
      </c>
      <c r="O32" s="30" t="s">
        <v>238</v>
      </c>
    </row>
    <row r="33" spans="1:15">
      <c r="A33" s="2"/>
      <c r="B33" s="2"/>
      <c r="C33" s="2">
        <v>3</v>
      </c>
      <c r="D33" s="14" t="s">
        <v>15</v>
      </c>
      <c r="E33" s="1" t="s">
        <v>60</v>
      </c>
      <c r="F33" s="2" t="s">
        <v>20</v>
      </c>
      <c r="G33" s="2"/>
      <c r="H33" s="2" t="s">
        <v>23</v>
      </c>
      <c r="I33" s="2">
        <v>15</v>
      </c>
      <c r="J33" s="2">
        <v>15</v>
      </c>
      <c r="K33" s="2"/>
      <c r="L33" s="2"/>
      <c r="M33" s="2"/>
      <c r="N33" s="2"/>
      <c r="O33" s="30" t="s">
        <v>238</v>
      </c>
    </row>
    <row r="34" spans="1:15">
      <c r="A34" s="2"/>
      <c r="B34" s="2"/>
      <c r="C34" s="2">
        <v>3</v>
      </c>
      <c r="D34" s="14" t="s">
        <v>16</v>
      </c>
      <c r="E34" s="1" t="s">
        <v>61</v>
      </c>
      <c r="F34" s="2" t="s">
        <v>20</v>
      </c>
      <c r="G34" s="2"/>
      <c r="H34" s="2" t="s">
        <v>23</v>
      </c>
      <c r="I34" s="2">
        <v>15</v>
      </c>
      <c r="J34" s="2">
        <v>15</v>
      </c>
      <c r="K34" s="2"/>
      <c r="L34" s="2"/>
      <c r="M34" s="2">
        <v>2</v>
      </c>
      <c r="N34" s="2" t="s">
        <v>24</v>
      </c>
      <c r="O34" s="30" t="s">
        <v>238</v>
      </c>
    </row>
    <row r="35" spans="1:15">
      <c r="A35" s="2"/>
      <c r="B35" s="2"/>
      <c r="C35" s="2">
        <v>3</v>
      </c>
      <c r="D35" s="14" t="s">
        <v>128</v>
      </c>
      <c r="E35" s="1" t="s">
        <v>129</v>
      </c>
      <c r="F35" s="2" t="s">
        <v>20</v>
      </c>
      <c r="G35" s="2"/>
      <c r="H35" s="2" t="s">
        <v>23</v>
      </c>
      <c r="I35" s="2">
        <v>15</v>
      </c>
      <c r="J35" s="2">
        <v>15</v>
      </c>
      <c r="K35" s="2"/>
      <c r="L35" s="2"/>
      <c r="M35" s="2">
        <v>2</v>
      </c>
      <c r="N35" s="2" t="s">
        <v>24</v>
      </c>
      <c r="O35" s="30" t="s">
        <v>238</v>
      </c>
    </row>
    <row r="36" spans="1:15">
      <c r="A36" s="2"/>
      <c r="B36" s="2"/>
      <c r="C36" s="2">
        <v>3</v>
      </c>
      <c r="D36" s="14" t="s">
        <v>171</v>
      </c>
      <c r="E36" s="1" t="s">
        <v>172</v>
      </c>
      <c r="F36" s="2" t="s">
        <v>20</v>
      </c>
      <c r="G36" s="2"/>
      <c r="H36" s="2" t="s">
        <v>23</v>
      </c>
      <c r="I36" s="2">
        <v>15</v>
      </c>
      <c r="J36" s="2">
        <v>15</v>
      </c>
      <c r="K36" s="2"/>
      <c r="L36" s="2"/>
      <c r="M36" s="2">
        <v>2</v>
      </c>
      <c r="N36" s="2" t="s">
        <v>24</v>
      </c>
      <c r="O36" s="30" t="s">
        <v>238</v>
      </c>
    </row>
    <row r="37" spans="1:15">
      <c r="A37" s="8" t="s">
        <v>115</v>
      </c>
      <c r="B37" s="8" t="s">
        <v>26</v>
      </c>
      <c r="C37" s="8">
        <v>0</v>
      </c>
      <c r="D37" s="13"/>
      <c r="E37" s="15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25.5">
      <c r="A38" s="2"/>
      <c r="B38" s="2"/>
      <c r="C38" s="2"/>
      <c r="D38" s="14" t="s">
        <v>116</v>
      </c>
      <c r="E38" s="1" t="s">
        <v>26</v>
      </c>
      <c r="F38" s="2" t="s">
        <v>70</v>
      </c>
      <c r="G38" s="2"/>
      <c r="H38" s="2" t="s">
        <v>23</v>
      </c>
      <c r="I38" s="2"/>
      <c r="J38" s="2"/>
      <c r="K38" s="2"/>
      <c r="L38" s="2"/>
      <c r="M38" s="2"/>
      <c r="N38" s="2"/>
      <c r="O38" s="30" t="s">
        <v>238</v>
      </c>
    </row>
    <row r="39" spans="1:15" ht="25.5">
      <c r="A39" s="4"/>
      <c r="B39" s="4"/>
      <c r="C39" s="4"/>
      <c r="D39" s="4"/>
      <c r="E39" s="17"/>
      <c r="F39" s="4"/>
      <c r="G39" s="4"/>
      <c r="H39" s="18" t="s">
        <v>62</v>
      </c>
      <c r="I39" s="18">
        <f>I2+I9+I19</f>
        <v>159</v>
      </c>
      <c r="J39" s="18">
        <f>J2+J9+J19</f>
        <v>51</v>
      </c>
      <c r="K39" s="18">
        <f>K2+K9+K19</f>
        <v>60</v>
      </c>
      <c r="L39" s="4"/>
      <c r="M39" s="4"/>
      <c r="N39" s="4"/>
      <c r="O39" s="4"/>
    </row>
    <row r="40" spans="1:15" ht="15">
      <c r="A40" s="39" t="s">
        <v>236</v>
      </c>
      <c r="B40" s="4"/>
      <c r="C40" s="4"/>
      <c r="D40" s="4"/>
      <c r="E40" s="17"/>
      <c r="F40" s="4"/>
      <c r="G40" s="4"/>
      <c r="H40" s="18" t="s">
        <v>63</v>
      </c>
      <c r="I40" s="42">
        <f>I39+J39+K39</f>
        <v>270</v>
      </c>
      <c r="J40" s="42"/>
      <c r="K40" s="42"/>
      <c r="L40" s="4"/>
      <c r="M40" s="4"/>
      <c r="N40" s="4"/>
      <c r="O40" s="4"/>
    </row>
    <row r="41" spans="1:15" ht="25.5">
      <c r="A41" s="4"/>
      <c r="B41" s="4"/>
      <c r="C41" s="4"/>
      <c r="D41" s="4"/>
      <c r="E41" s="17"/>
      <c r="F41" s="4"/>
      <c r="G41" s="4"/>
      <c r="H41" s="18" t="s">
        <v>64</v>
      </c>
      <c r="I41" s="19">
        <f>I39/I40</f>
        <v>0.58888888888888891</v>
      </c>
      <c r="J41" s="19">
        <f>J39/I40</f>
        <v>0.18888888888888888</v>
      </c>
      <c r="K41" s="19">
        <f>K39/I40</f>
        <v>0.22222222222222221</v>
      </c>
      <c r="L41" s="4"/>
      <c r="M41" s="4"/>
      <c r="N41" s="4"/>
      <c r="O41" s="4"/>
    </row>
  </sheetData>
  <mergeCells count="10">
    <mergeCell ref="I40:K40"/>
    <mergeCell ref="M4:M5"/>
    <mergeCell ref="M14:M18"/>
    <mergeCell ref="N14:N18"/>
    <mergeCell ref="M11:M12"/>
    <mergeCell ref="M22:M23"/>
    <mergeCell ref="N22:N23"/>
    <mergeCell ref="N11:N12"/>
    <mergeCell ref="N4:N6"/>
    <mergeCell ref="L14:L18"/>
  </mergeCells>
  <phoneticPr fontId="3" type="noConversion"/>
  <pageMargins left="0.25" right="0.25" top="0.75" bottom="0.75" header="0.3" footer="0.3"/>
  <pageSetup paperSize="8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4"/>
  <sheetViews>
    <sheetView topLeftCell="A22" zoomScale="90" zoomScaleNormal="90" workbookViewId="0">
      <selection activeCell="C30" sqref="C30:C38"/>
    </sheetView>
  </sheetViews>
  <sheetFormatPr baseColWidth="10" defaultColWidth="11" defaultRowHeight="14.25"/>
  <cols>
    <col min="1" max="1" width="11" style="21"/>
    <col min="2" max="2" width="47.875" style="21" customWidth="1"/>
    <col min="3" max="3" width="7.5" style="21" customWidth="1"/>
    <col min="4" max="4" width="8.5" style="21" customWidth="1"/>
    <col min="5" max="5" width="56.5" style="21" customWidth="1"/>
    <col min="6" max="7" width="28.875" style="21" customWidth="1"/>
    <col min="8" max="15" width="11" style="21"/>
    <col min="16" max="16" width="11.5" style="26" customWidth="1"/>
    <col min="17" max="16384" width="11" style="21"/>
  </cols>
  <sheetData>
    <row r="1" spans="1:16" ht="38.25">
      <c r="A1" s="3" t="s">
        <v>166</v>
      </c>
      <c r="B1" s="3" t="s">
        <v>0</v>
      </c>
      <c r="C1" s="3" t="s">
        <v>184</v>
      </c>
      <c r="D1" s="3"/>
      <c r="E1" s="3" t="s">
        <v>1</v>
      </c>
      <c r="F1" s="3" t="s">
        <v>2</v>
      </c>
      <c r="G1" s="3" t="s">
        <v>187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242</v>
      </c>
    </row>
    <row r="2" spans="1:16" ht="30" customHeight="1">
      <c r="A2" s="5" t="s">
        <v>29</v>
      </c>
      <c r="B2" s="5" t="s">
        <v>119</v>
      </c>
      <c r="C2" s="5">
        <v>14</v>
      </c>
      <c r="D2" s="6"/>
      <c r="E2" s="7"/>
      <c r="F2" s="6"/>
      <c r="G2" s="6"/>
      <c r="H2" s="6"/>
      <c r="I2" s="5">
        <f>I3+I8</f>
        <v>93</v>
      </c>
      <c r="J2" s="5">
        <f>J3+J8</f>
        <v>24</v>
      </c>
      <c r="K2" s="5">
        <f>K3+K8</f>
        <v>18</v>
      </c>
      <c r="L2" s="6"/>
      <c r="M2" s="6"/>
      <c r="N2" s="6"/>
      <c r="O2" s="6"/>
      <c r="P2" s="26">
        <f>I2+J2+K2</f>
        <v>135</v>
      </c>
    </row>
    <row r="3" spans="1:16" ht="27" customHeight="1">
      <c r="A3" s="8" t="s">
        <v>10</v>
      </c>
      <c r="B3" s="8" t="s">
        <v>104</v>
      </c>
      <c r="C3" s="8">
        <v>11</v>
      </c>
      <c r="D3" s="13"/>
      <c r="E3" s="15"/>
      <c r="F3" s="13"/>
      <c r="G3" s="13"/>
      <c r="H3" s="13"/>
      <c r="I3" s="13">
        <f>I4+I5+I6+I7</f>
        <v>84</v>
      </c>
      <c r="J3" s="13">
        <f t="shared" ref="J3:K3" si="0">J4+J5+J6+J7</f>
        <v>24</v>
      </c>
      <c r="K3" s="13">
        <f t="shared" si="0"/>
        <v>0</v>
      </c>
      <c r="L3" s="13"/>
      <c r="M3" s="13"/>
      <c r="N3" s="13"/>
      <c r="O3" s="13"/>
      <c r="P3" s="26">
        <f>I3+J3+K3</f>
        <v>108</v>
      </c>
    </row>
    <row r="4" spans="1:16" ht="28.5">
      <c r="A4" s="2"/>
      <c r="B4" s="26" t="s">
        <v>169</v>
      </c>
      <c r="C4" s="2"/>
      <c r="D4" s="14" t="s">
        <v>12</v>
      </c>
      <c r="E4" s="1" t="s">
        <v>105</v>
      </c>
      <c r="F4" s="2" t="s">
        <v>106</v>
      </c>
      <c r="G4" s="32" t="s">
        <v>228</v>
      </c>
      <c r="H4" s="2" t="s">
        <v>23</v>
      </c>
      <c r="I4" s="2">
        <v>24</v>
      </c>
      <c r="J4" s="2">
        <v>12</v>
      </c>
      <c r="K4" s="2"/>
      <c r="L4" s="22"/>
      <c r="M4" s="43">
        <v>6</v>
      </c>
      <c r="N4" s="43" t="s">
        <v>69</v>
      </c>
      <c r="O4" s="30" t="s">
        <v>240</v>
      </c>
    </row>
    <row r="5" spans="1:16" ht="28.5">
      <c r="A5" s="2"/>
      <c r="B5" s="2"/>
      <c r="C5" s="2"/>
      <c r="D5" s="14" t="s">
        <v>13</v>
      </c>
      <c r="E5" s="1" t="s">
        <v>146</v>
      </c>
      <c r="F5" s="2" t="s">
        <v>122</v>
      </c>
      <c r="G5" s="32" t="s">
        <v>229</v>
      </c>
      <c r="H5" s="2" t="s">
        <v>23</v>
      </c>
      <c r="I5" s="2">
        <v>21</v>
      </c>
      <c r="J5" s="2">
        <v>6</v>
      </c>
      <c r="K5" s="2"/>
      <c r="L5" s="22"/>
      <c r="M5" s="44"/>
      <c r="N5" s="44"/>
      <c r="O5" s="30" t="s">
        <v>240</v>
      </c>
    </row>
    <row r="6" spans="1:16">
      <c r="A6" s="2"/>
      <c r="B6" s="2"/>
      <c r="C6" s="2"/>
      <c r="D6" s="14" t="s">
        <v>14</v>
      </c>
      <c r="E6" s="1" t="s">
        <v>123</v>
      </c>
      <c r="F6" s="2" t="s">
        <v>123</v>
      </c>
      <c r="G6" s="31" t="s">
        <v>230</v>
      </c>
      <c r="H6" s="2" t="s">
        <v>23</v>
      </c>
      <c r="I6" s="2">
        <v>12</v>
      </c>
      <c r="J6" s="2">
        <v>6</v>
      </c>
      <c r="K6" s="2"/>
      <c r="L6" s="22"/>
      <c r="M6" s="45"/>
      <c r="N6" s="44"/>
      <c r="O6" s="30" t="s">
        <v>238</v>
      </c>
    </row>
    <row r="7" spans="1:16" ht="28.5">
      <c r="A7" s="2"/>
      <c r="B7" s="2"/>
      <c r="C7" s="2"/>
      <c r="D7" s="14" t="s">
        <v>15</v>
      </c>
      <c r="E7" s="1" t="s">
        <v>177</v>
      </c>
      <c r="F7" s="2" t="s">
        <v>176</v>
      </c>
      <c r="G7" s="33" t="s">
        <v>200</v>
      </c>
      <c r="H7" s="2" t="s">
        <v>23</v>
      </c>
      <c r="I7" s="2">
        <v>27</v>
      </c>
      <c r="J7" s="2"/>
      <c r="K7" s="2"/>
      <c r="L7" s="22"/>
      <c r="M7" s="2">
        <v>2</v>
      </c>
      <c r="N7" s="45"/>
      <c r="O7" s="30" t="s">
        <v>238</v>
      </c>
    </row>
    <row r="8" spans="1:16">
      <c r="A8" s="8" t="s">
        <v>25</v>
      </c>
      <c r="B8" s="8" t="s">
        <v>118</v>
      </c>
      <c r="C8" s="8">
        <v>3</v>
      </c>
      <c r="D8" s="13"/>
      <c r="E8" s="15"/>
      <c r="F8" s="13"/>
      <c r="G8" s="13"/>
      <c r="H8" s="13"/>
      <c r="I8" s="13">
        <f>I9</f>
        <v>9</v>
      </c>
      <c r="J8" s="13">
        <f>J9</f>
        <v>0</v>
      </c>
      <c r="K8" s="13">
        <f>K9</f>
        <v>18</v>
      </c>
      <c r="L8" s="13"/>
      <c r="M8" s="13"/>
      <c r="N8" s="13"/>
      <c r="O8" s="13"/>
      <c r="P8" s="26">
        <f>I8+J8+K8</f>
        <v>27</v>
      </c>
    </row>
    <row r="9" spans="1:16">
      <c r="A9" s="2"/>
      <c r="B9" s="2"/>
      <c r="C9" s="2"/>
      <c r="D9" s="14" t="s">
        <v>12</v>
      </c>
      <c r="E9" s="1" t="s">
        <v>124</v>
      </c>
      <c r="F9" s="2" t="s">
        <v>84</v>
      </c>
      <c r="G9" s="31" t="s">
        <v>190</v>
      </c>
      <c r="H9" s="2" t="s">
        <v>23</v>
      </c>
      <c r="I9" s="2">
        <v>9</v>
      </c>
      <c r="J9" s="2"/>
      <c r="K9" s="2">
        <v>18</v>
      </c>
      <c r="L9" s="22"/>
      <c r="M9" s="2">
        <v>3</v>
      </c>
      <c r="N9" s="20" t="s">
        <v>69</v>
      </c>
      <c r="O9" s="30" t="s">
        <v>238</v>
      </c>
    </row>
    <row r="10" spans="1:16">
      <c r="A10" s="2"/>
      <c r="B10" s="2"/>
      <c r="C10" s="2"/>
      <c r="D10" s="14" t="s">
        <v>13</v>
      </c>
      <c r="E10" s="1" t="s">
        <v>167</v>
      </c>
      <c r="F10" s="2"/>
      <c r="G10" s="2"/>
      <c r="H10" s="2"/>
      <c r="I10" s="2"/>
      <c r="J10" s="2"/>
      <c r="K10" s="2"/>
      <c r="L10" s="22"/>
      <c r="M10" s="2"/>
      <c r="N10" s="20"/>
      <c r="O10" s="30"/>
    </row>
    <row r="11" spans="1:16" ht="38.25" customHeight="1">
      <c r="A11" s="5" t="s">
        <v>126</v>
      </c>
      <c r="B11" s="5" t="s">
        <v>181</v>
      </c>
      <c r="C11" s="5">
        <v>6</v>
      </c>
      <c r="D11" s="6"/>
      <c r="E11" s="7"/>
      <c r="F11" s="6"/>
      <c r="G11" s="6"/>
      <c r="H11" s="6"/>
      <c r="I11" s="5">
        <f t="shared" ref="I11:J11" si="1">I12</f>
        <v>36</v>
      </c>
      <c r="J11" s="5">
        <f t="shared" si="1"/>
        <v>12</v>
      </c>
      <c r="K11" s="5">
        <f>K12</f>
        <v>18</v>
      </c>
      <c r="L11" s="6"/>
      <c r="M11" s="6"/>
      <c r="N11" s="6"/>
      <c r="O11" s="6"/>
      <c r="P11" s="26">
        <f>I11+J11+K11</f>
        <v>66</v>
      </c>
    </row>
    <row r="12" spans="1:16" ht="25.5">
      <c r="A12" s="8" t="s">
        <v>127</v>
      </c>
      <c r="B12" s="8" t="s">
        <v>173</v>
      </c>
      <c r="C12" s="8">
        <v>6</v>
      </c>
      <c r="D12" s="9"/>
      <c r="E12" s="10"/>
      <c r="F12" s="9"/>
      <c r="G12" s="9"/>
      <c r="H12" s="9"/>
      <c r="I12" s="9">
        <f>I13+I14+I15</f>
        <v>36</v>
      </c>
      <c r="J12" s="9">
        <f t="shared" ref="J12:K12" si="2">J13+J14+J15</f>
        <v>12</v>
      </c>
      <c r="K12" s="9">
        <f t="shared" si="2"/>
        <v>18</v>
      </c>
      <c r="L12" s="12"/>
      <c r="M12" s="12"/>
      <c r="N12" s="13"/>
      <c r="O12" s="13"/>
      <c r="P12" s="26">
        <f>I12+J12+K12</f>
        <v>66</v>
      </c>
    </row>
    <row r="13" spans="1:16" ht="42.6" customHeight="1">
      <c r="A13" s="14"/>
      <c r="B13" s="14"/>
      <c r="C13" s="2"/>
      <c r="D13" s="14" t="s">
        <v>12</v>
      </c>
      <c r="E13" s="1" t="s">
        <v>182</v>
      </c>
      <c r="F13" s="2" t="s">
        <v>183</v>
      </c>
      <c r="G13" s="31" t="s">
        <v>231</v>
      </c>
      <c r="H13" s="2" t="s">
        <v>23</v>
      </c>
      <c r="I13" s="2">
        <v>9</v>
      </c>
      <c r="J13" s="2">
        <v>6</v>
      </c>
      <c r="K13" s="2">
        <v>3</v>
      </c>
      <c r="L13" s="43">
        <v>1</v>
      </c>
      <c r="M13" s="20">
        <v>1.5</v>
      </c>
      <c r="N13" s="20" t="s">
        <v>24</v>
      </c>
      <c r="O13" s="30" t="s">
        <v>240</v>
      </c>
    </row>
    <row r="14" spans="1:16" ht="28.5" customHeight="1">
      <c r="A14" s="14"/>
      <c r="B14" s="14"/>
      <c r="C14" s="2"/>
      <c r="D14" s="14" t="s">
        <v>13</v>
      </c>
      <c r="E14" s="1" t="s">
        <v>81</v>
      </c>
      <c r="F14" s="2" t="s">
        <v>81</v>
      </c>
      <c r="G14" s="31" t="s">
        <v>232</v>
      </c>
      <c r="H14" s="2" t="s">
        <v>23</v>
      </c>
      <c r="I14" s="2">
        <v>18</v>
      </c>
      <c r="J14" s="2">
        <v>6</v>
      </c>
      <c r="K14" s="2">
        <v>9</v>
      </c>
      <c r="L14" s="44"/>
      <c r="M14" s="20">
        <v>2</v>
      </c>
      <c r="N14" s="20" t="s">
        <v>82</v>
      </c>
      <c r="O14" s="30" t="s">
        <v>240</v>
      </c>
    </row>
    <row r="15" spans="1:16" ht="28.5" customHeight="1">
      <c r="A15" s="14"/>
      <c r="B15" s="14"/>
      <c r="C15" s="2"/>
      <c r="D15" s="14" t="s">
        <v>14</v>
      </c>
      <c r="E15" s="1" t="s">
        <v>130</v>
      </c>
      <c r="F15" s="2" t="s">
        <v>125</v>
      </c>
      <c r="G15" s="31" t="s">
        <v>190</v>
      </c>
      <c r="H15" s="2" t="s">
        <v>23</v>
      </c>
      <c r="I15" s="2">
        <v>9</v>
      </c>
      <c r="J15" s="2"/>
      <c r="K15" s="2">
        <v>6</v>
      </c>
      <c r="L15" s="45"/>
      <c r="M15" s="20">
        <v>1</v>
      </c>
      <c r="N15" s="20" t="s">
        <v>24</v>
      </c>
      <c r="O15" s="30" t="s">
        <v>238</v>
      </c>
    </row>
    <row r="16" spans="1:16" ht="45" customHeight="1">
      <c r="A16" s="5" t="s">
        <v>140</v>
      </c>
      <c r="B16" s="5" t="s">
        <v>147</v>
      </c>
      <c r="C16" s="5">
        <v>3</v>
      </c>
      <c r="D16" s="6"/>
      <c r="E16" s="7"/>
      <c r="F16" s="6"/>
      <c r="G16" s="6"/>
      <c r="H16" s="6"/>
      <c r="I16" s="5">
        <f>I17</f>
        <v>9</v>
      </c>
      <c r="J16" s="5">
        <f t="shared" ref="J16:K16" si="3">J17</f>
        <v>9</v>
      </c>
      <c r="K16" s="5">
        <f t="shared" si="3"/>
        <v>12</v>
      </c>
      <c r="L16" s="6"/>
      <c r="M16" s="6"/>
      <c r="N16" s="6"/>
      <c r="O16" s="6"/>
      <c r="P16" s="26">
        <f>I16+J16+K16</f>
        <v>30</v>
      </c>
    </row>
    <row r="17" spans="1:16" ht="32.25" customHeight="1">
      <c r="A17" s="8" t="s">
        <v>141</v>
      </c>
      <c r="B17" s="8" t="s">
        <v>148</v>
      </c>
      <c r="C17" s="8">
        <v>3</v>
      </c>
      <c r="D17" s="9"/>
      <c r="E17" s="10"/>
      <c r="F17" s="9"/>
      <c r="G17" s="9"/>
      <c r="H17" s="9"/>
      <c r="I17" s="9">
        <f>I18+I19+I20+I21</f>
        <v>9</v>
      </c>
      <c r="J17" s="9">
        <f t="shared" ref="J17:K17" si="4">J18+J19+J20+J21</f>
        <v>9</v>
      </c>
      <c r="K17" s="9">
        <f t="shared" si="4"/>
        <v>12</v>
      </c>
      <c r="L17" s="12"/>
      <c r="M17" s="12"/>
      <c r="N17" s="13"/>
      <c r="O17" s="13"/>
      <c r="P17" s="26">
        <f>I17+J17+K17</f>
        <v>30</v>
      </c>
    </row>
    <row r="18" spans="1:16" ht="28.5">
      <c r="A18" s="14"/>
      <c r="B18" s="14"/>
      <c r="C18" s="2"/>
      <c r="D18" s="14" t="s">
        <v>12</v>
      </c>
      <c r="E18" s="29" t="s">
        <v>154</v>
      </c>
      <c r="F18" s="25" t="s">
        <v>153</v>
      </c>
      <c r="G18" s="31" t="s">
        <v>202</v>
      </c>
      <c r="H18" s="2" t="s">
        <v>23</v>
      </c>
      <c r="I18" s="2">
        <v>3</v>
      </c>
      <c r="J18" s="2">
        <v>6</v>
      </c>
      <c r="K18" s="2">
        <v>6</v>
      </c>
      <c r="L18" s="22"/>
      <c r="M18" s="2">
        <v>1</v>
      </c>
      <c r="N18" s="2" t="s">
        <v>24</v>
      </c>
      <c r="O18" s="30" t="s">
        <v>238</v>
      </c>
    </row>
    <row r="19" spans="1:16" ht="27" customHeight="1">
      <c r="A19" s="14"/>
      <c r="B19" s="14"/>
      <c r="C19" s="2"/>
      <c r="D19" s="14" t="s">
        <v>13</v>
      </c>
      <c r="E19" s="1" t="s">
        <v>149</v>
      </c>
      <c r="F19" s="2" t="s">
        <v>150</v>
      </c>
      <c r="G19" s="31" t="s">
        <v>191</v>
      </c>
      <c r="H19" s="2" t="s">
        <v>23</v>
      </c>
      <c r="I19" s="2">
        <v>3</v>
      </c>
      <c r="J19" s="2">
        <v>3</v>
      </c>
      <c r="K19" s="2"/>
      <c r="L19" s="22"/>
      <c r="M19" s="43">
        <v>1</v>
      </c>
      <c r="N19" s="43" t="s">
        <v>24</v>
      </c>
      <c r="O19" s="30" t="s">
        <v>238</v>
      </c>
    </row>
    <row r="20" spans="1:16" ht="25.5">
      <c r="A20" s="14"/>
      <c r="B20" s="14"/>
      <c r="C20" s="2"/>
      <c r="D20" s="14" t="s">
        <v>14</v>
      </c>
      <c r="E20" s="1" t="s">
        <v>151</v>
      </c>
      <c r="F20" s="2" t="s">
        <v>150</v>
      </c>
      <c r="G20" s="31" t="s">
        <v>191</v>
      </c>
      <c r="H20" s="2" t="s">
        <v>23</v>
      </c>
      <c r="I20" s="2">
        <v>3</v>
      </c>
      <c r="J20" s="2"/>
      <c r="K20" s="2">
        <v>3</v>
      </c>
      <c r="L20" s="22"/>
      <c r="M20" s="44"/>
      <c r="N20" s="44"/>
      <c r="O20" s="30" t="s">
        <v>238</v>
      </c>
    </row>
    <row r="21" spans="1:16" ht="28.5" customHeight="1">
      <c r="A21" s="14"/>
      <c r="B21" s="14"/>
      <c r="C21" s="2"/>
      <c r="D21" s="14" t="s">
        <v>15</v>
      </c>
      <c r="E21" s="1" t="s">
        <v>152</v>
      </c>
      <c r="F21" s="2" t="s">
        <v>150</v>
      </c>
      <c r="G21" s="31" t="s">
        <v>191</v>
      </c>
      <c r="H21" s="2" t="s">
        <v>23</v>
      </c>
      <c r="I21" s="2"/>
      <c r="J21" s="2"/>
      <c r="K21" s="2">
        <v>3</v>
      </c>
      <c r="L21" s="22"/>
      <c r="M21" s="45"/>
      <c r="N21" s="45"/>
      <c r="O21" s="30" t="s">
        <v>238</v>
      </c>
    </row>
    <row r="22" spans="1:16" ht="34.5" customHeight="1">
      <c r="A22" s="5" t="s">
        <v>143</v>
      </c>
      <c r="B22" s="5" t="s">
        <v>109</v>
      </c>
      <c r="C22" s="5">
        <v>4</v>
      </c>
      <c r="D22" s="6"/>
      <c r="E22" s="7"/>
      <c r="F22" s="6"/>
      <c r="G22" s="6"/>
      <c r="H22" s="6"/>
      <c r="I22" s="5">
        <f>I23+I25</f>
        <v>18</v>
      </c>
      <c r="J22" s="5">
        <f>J23+J25</f>
        <v>12</v>
      </c>
      <c r="K22" s="6"/>
      <c r="L22" s="6"/>
      <c r="M22" s="6"/>
      <c r="N22" s="6"/>
      <c r="O22" s="6"/>
      <c r="P22" s="26">
        <f>I22+J22+K22</f>
        <v>30</v>
      </c>
    </row>
    <row r="23" spans="1:16" ht="33" customHeight="1">
      <c r="A23" s="8" t="s">
        <v>144</v>
      </c>
      <c r="B23" s="8" t="s">
        <v>110</v>
      </c>
      <c r="C23" s="8">
        <v>3</v>
      </c>
      <c r="D23" s="13"/>
      <c r="E23" s="15"/>
      <c r="F23" s="13"/>
      <c r="G23" s="13"/>
      <c r="H23" s="13"/>
      <c r="I23" s="13">
        <f>I24</f>
        <v>12</v>
      </c>
      <c r="J23" s="13">
        <f>J24</f>
        <v>6</v>
      </c>
      <c r="K23" s="13"/>
      <c r="L23" s="13"/>
      <c r="M23" s="13"/>
      <c r="N23" s="13"/>
      <c r="O23" s="13"/>
      <c r="P23" s="26">
        <f>I22+J22+K22</f>
        <v>30</v>
      </c>
    </row>
    <row r="24" spans="1:16">
      <c r="A24" s="2"/>
      <c r="B24" s="2"/>
      <c r="C24" s="2"/>
      <c r="D24" s="14" t="s">
        <v>12</v>
      </c>
      <c r="E24" s="1" t="s">
        <v>111</v>
      </c>
      <c r="F24" s="2" t="s">
        <v>111</v>
      </c>
      <c r="G24" s="31" t="s">
        <v>217</v>
      </c>
      <c r="H24" s="2" t="s">
        <v>23</v>
      </c>
      <c r="I24" s="2">
        <v>12</v>
      </c>
      <c r="J24" s="2">
        <v>6</v>
      </c>
      <c r="K24" s="2"/>
      <c r="L24" s="2"/>
      <c r="M24" s="2">
        <v>2</v>
      </c>
      <c r="N24" s="2" t="s">
        <v>40</v>
      </c>
      <c r="O24" s="30" t="s">
        <v>238</v>
      </c>
    </row>
    <row r="25" spans="1:16">
      <c r="A25" s="8" t="s">
        <v>145</v>
      </c>
      <c r="B25" s="8" t="s">
        <v>112</v>
      </c>
      <c r="C25" s="8">
        <v>1</v>
      </c>
      <c r="D25" s="13"/>
      <c r="E25" s="15"/>
      <c r="F25" s="13"/>
      <c r="G25" s="13"/>
      <c r="H25" s="13"/>
      <c r="I25" s="13">
        <f>I26+I27</f>
        <v>6</v>
      </c>
      <c r="J25" s="13">
        <f>J26+J27</f>
        <v>6</v>
      </c>
      <c r="K25" s="13"/>
      <c r="L25" s="13"/>
      <c r="M25" s="13"/>
      <c r="N25" s="13"/>
      <c r="O25" s="13"/>
      <c r="P25" s="26">
        <f>I25+J25+K25</f>
        <v>12</v>
      </c>
    </row>
    <row r="26" spans="1:16" ht="28.5">
      <c r="A26" s="2"/>
      <c r="B26" s="2"/>
      <c r="C26" s="2"/>
      <c r="D26" s="14" t="s">
        <v>12</v>
      </c>
      <c r="E26" s="1" t="s">
        <v>142</v>
      </c>
      <c r="F26" s="2" t="s">
        <v>20</v>
      </c>
      <c r="G26" s="32" t="s">
        <v>233</v>
      </c>
      <c r="H26" s="2" t="s">
        <v>23</v>
      </c>
      <c r="I26" s="2">
        <v>3</v>
      </c>
      <c r="J26" s="2">
        <v>3</v>
      </c>
      <c r="K26" s="2"/>
      <c r="L26" s="22"/>
      <c r="M26" s="54">
        <v>1</v>
      </c>
      <c r="N26" s="43" t="s">
        <v>69</v>
      </c>
      <c r="O26" s="30" t="s">
        <v>238</v>
      </c>
    </row>
    <row r="27" spans="1:16" ht="28.5">
      <c r="A27" s="2"/>
      <c r="B27" s="2"/>
      <c r="C27" s="2"/>
      <c r="D27" s="14" t="s">
        <v>13</v>
      </c>
      <c r="E27" s="1" t="s">
        <v>113</v>
      </c>
      <c r="F27" s="2" t="s">
        <v>20</v>
      </c>
      <c r="G27" s="31" t="s">
        <v>234</v>
      </c>
      <c r="H27" s="2" t="s">
        <v>23</v>
      </c>
      <c r="I27" s="2">
        <v>3</v>
      </c>
      <c r="J27" s="2">
        <v>3</v>
      </c>
      <c r="K27" s="2"/>
      <c r="L27" s="22"/>
      <c r="M27" s="54"/>
      <c r="N27" s="45"/>
      <c r="O27" s="30" t="s">
        <v>238</v>
      </c>
    </row>
    <row r="28" spans="1:16">
      <c r="A28" s="5" t="s">
        <v>54</v>
      </c>
      <c r="B28" s="5" t="s">
        <v>94</v>
      </c>
      <c r="C28" s="5">
        <v>3</v>
      </c>
      <c r="D28" s="6"/>
      <c r="E28" s="7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6">
      <c r="A29" s="8" t="s">
        <v>55</v>
      </c>
      <c r="B29" s="8" t="s">
        <v>237</v>
      </c>
      <c r="C29" s="8">
        <v>3</v>
      </c>
      <c r="D29" s="13"/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6">
      <c r="A30" s="2"/>
      <c r="B30" s="2"/>
      <c r="C30" s="2">
        <v>3</v>
      </c>
      <c r="D30" s="14" t="s">
        <v>12</v>
      </c>
      <c r="E30" s="28" t="s">
        <v>160</v>
      </c>
      <c r="F30" s="2"/>
      <c r="G30" s="31" t="s">
        <v>210</v>
      </c>
      <c r="H30" s="2" t="s">
        <v>23</v>
      </c>
      <c r="I30" s="2">
        <v>15</v>
      </c>
      <c r="J30" s="2">
        <v>15</v>
      </c>
      <c r="K30" s="2"/>
      <c r="L30" s="2"/>
      <c r="M30" s="2">
        <v>3</v>
      </c>
      <c r="N30" s="2" t="s">
        <v>69</v>
      </c>
      <c r="O30" s="30" t="s">
        <v>238</v>
      </c>
    </row>
    <row r="31" spans="1:16" ht="28.5">
      <c r="A31" s="2"/>
      <c r="B31" s="2"/>
      <c r="C31" s="2">
        <v>3</v>
      </c>
      <c r="D31" s="14" t="s">
        <v>13</v>
      </c>
      <c r="E31" s="1" t="s">
        <v>161</v>
      </c>
      <c r="F31" s="2"/>
      <c r="G31" s="31" t="s">
        <v>202</v>
      </c>
      <c r="H31" s="2" t="s">
        <v>23</v>
      </c>
      <c r="I31" s="2">
        <v>15</v>
      </c>
      <c r="J31" s="2">
        <v>15</v>
      </c>
      <c r="K31" s="2"/>
      <c r="L31" s="2"/>
      <c r="M31" s="2">
        <v>3</v>
      </c>
      <c r="N31" s="2" t="s">
        <v>69</v>
      </c>
      <c r="O31" s="30" t="s">
        <v>238</v>
      </c>
    </row>
    <row r="32" spans="1:16">
      <c r="A32" s="2"/>
      <c r="B32" s="2"/>
      <c r="C32" s="2">
        <v>3</v>
      </c>
      <c r="D32" s="14" t="s">
        <v>14</v>
      </c>
      <c r="E32" s="1" t="s">
        <v>162</v>
      </c>
      <c r="F32" s="2"/>
      <c r="G32" s="31" t="s">
        <v>235</v>
      </c>
      <c r="H32" s="2" t="s">
        <v>23</v>
      </c>
      <c r="I32" s="2">
        <v>15</v>
      </c>
      <c r="J32" s="2">
        <v>15</v>
      </c>
      <c r="K32" s="2"/>
      <c r="L32" s="2"/>
      <c r="M32" s="2">
        <v>3</v>
      </c>
      <c r="N32" s="2" t="s">
        <v>69</v>
      </c>
      <c r="O32" s="30" t="s">
        <v>238</v>
      </c>
    </row>
    <row r="33" spans="1:15" ht="28.5">
      <c r="A33" s="2"/>
      <c r="B33" s="2"/>
      <c r="C33" s="2">
        <v>3</v>
      </c>
      <c r="D33" s="14" t="s">
        <v>12</v>
      </c>
      <c r="E33" s="1" t="s">
        <v>56</v>
      </c>
      <c r="F33" s="2" t="s">
        <v>52</v>
      </c>
      <c r="G33" s="31" t="s">
        <v>202</v>
      </c>
      <c r="H33" s="2" t="s">
        <v>23</v>
      </c>
      <c r="I33" s="2">
        <v>15</v>
      </c>
      <c r="J33" s="2">
        <v>15</v>
      </c>
      <c r="K33" s="2"/>
      <c r="L33" s="2"/>
      <c r="M33" s="2">
        <v>2</v>
      </c>
      <c r="N33" s="2" t="s">
        <v>24</v>
      </c>
      <c r="O33" s="30" t="s">
        <v>238</v>
      </c>
    </row>
    <row r="34" spans="1:15" ht="25.5">
      <c r="A34" s="2"/>
      <c r="B34" s="2"/>
      <c r="C34" s="2">
        <v>3</v>
      </c>
      <c r="D34" s="14" t="s">
        <v>13</v>
      </c>
      <c r="E34" s="1" t="s">
        <v>57</v>
      </c>
      <c r="F34" s="2" t="s">
        <v>58</v>
      </c>
      <c r="G34" s="2"/>
      <c r="H34" s="2" t="s">
        <v>23</v>
      </c>
      <c r="I34" s="2">
        <v>15</v>
      </c>
      <c r="J34" s="2">
        <v>15</v>
      </c>
      <c r="K34" s="2"/>
      <c r="L34" s="2"/>
      <c r="M34" s="2">
        <v>2</v>
      </c>
      <c r="N34" s="2" t="s">
        <v>69</v>
      </c>
      <c r="O34" s="30" t="s">
        <v>238</v>
      </c>
    </row>
    <row r="35" spans="1:15">
      <c r="A35" s="2"/>
      <c r="B35" s="2"/>
      <c r="C35" s="2">
        <v>3</v>
      </c>
      <c r="D35" s="14" t="s">
        <v>14</v>
      </c>
      <c r="E35" s="1" t="s">
        <v>59</v>
      </c>
      <c r="F35" s="2" t="s">
        <v>20</v>
      </c>
      <c r="G35" s="2"/>
      <c r="H35" s="2" t="s">
        <v>23</v>
      </c>
      <c r="I35" s="2">
        <v>15</v>
      </c>
      <c r="J35" s="2">
        <v>15</v>
      </c>
      <c r="K35" s="2"/>
      <c r="L35" s="2"/>
      <c r="M35" s="2"/>
      <c r="N35" s="2" t="s">
        <v>69</v>
      </c>
      <c r="O35" s="30" t="s">
        <v>238</v>
      </c>
    </row>
    <row r="36" spans="1:15">
      <c r="A36" s="2"/>
      <c r="B36" s="2"/>
      <c r="C36" s="2">
        <v>3</v>
      </c>
      <c r="D36" s="14" t="s">
        <v>15</v>
      </c>
      <c r="E36" s="1" t="s">
        <v>60</v>
      </c>
      <c r="F36" s="2" t="s">
        <v>20</v>
      </c>
      <c r="G36" s="2"/>
      <c r="H36" s="2" t="s">
        <v>23</v>
      </c>
      <c r="I36" s="2">
        <v>15</v>
      </c>
      <c r="J36" s="2">
        <v>15</v>
      </c>
      <c r="K36" s="2"/>
      <c r="L36" s="2"/>
      <c r="M36" s="2"/>
      <c r="N36" s="2"/>
      <c r="O36" s="30" t="s">
        <v>238</v>
      </c>
    </row>
    <row r="37" spans="1:15">
      <c r="A37" s="2"/>
      <c r="B37" s="2"/>
      <c r="C37" s="2">
        <v>3</v>
      </c>
      <c r="D37" s="14" t="s">
        <v>16</v>
      </c>
      <c r="E37" s="1" t="s">
        <v>61</v>
      </c>
      <c r="F37" s="2" t="s">
        <v>20</v>
      </c>
      <c r="G37" s="2"/>
      <c r="H37" s="2" t="s">
        <v>23</v>
      </c>
      <c r="I37" s="2">
        <v>15</v>
      </c>
      <c r="J37" s="2">
        <v>15</v>
      </c>
      <c r="K37" s="2"/>
      <c r="L37" s="2"/>
      <c r="M37" s="2">
        <v>2</v>
      </c>
      <c r="N37" s="2" t="s">
        <v>24</v>
      </c>
      <c r="O37" s="30" t="s">
        <v>238</v>
      </c>
    </row>
    <row r="38" spans="1:15">
      <c r="A38" s="2"/>
      <c r="B38" s="2"/>
      <c r="C38" s="2">
        <v>3</v>
      </c>
      <c r="D38" s="14" t="s">
        <v>128</v>
      </c>
      <c r="E38" s="1" t="s">
        <v>129</v>
      </c>
      <c r="F38" s="2" t="s">
        <v>20</v>
      </c>
      <c r="G38" s="2"/>
      <c r="H38" s="2" t="s">
        <v>23</v>
      </c>
      <c r="I38" s="2">
        <v>15</v>
      </c>
      <c r="J38" s="2">
        <v>15</v>
      </c>
      <c r="K38" s="2"/>
      <c r="L38" s="2"/>
      <c r="M38" s="2">
        <v>2</v>
      </c>
      <c r="N38" s="2" t="s">
        <v>24</v>
      </c>
      <c r="O38" s="30" t="s">
        <v>238</v>
      </c>
    </row>
    <row r="39" spans="1:15">
      <c r="A39" s="2"/>
      <c r="B39" s="2"/>
      <c r="C39" s="2">
        <v>3</v>
      </c>
      <c r="D39" s="14" t="s">
        <v>171</v>
      </c>
      <c r="E39" s="1" t="s">
        <v>172</v>
      </c>
      <c r="F39" s="2" t="s">
        <v>20</v>
      </c>
      <c r="G39" s="2"/>
      <c r="H39" s="2" t="s">
        <v>23</v>
      </c>
      <c r="I39" s="2">
        <v>15</v>
      </c>
      <c r="J39" s="2">
        <v>15</v>
      </c>
      <c r="K39" s="2"/>
      <c r="L39" s="2"/>
      <c r="M39" s="2">
        <v>2</v>
      </c>
      <c r="N39" s="2" t="s">
        <v>24</v>
      </c>
      <c r="O39" s="30" t="s">
        <v>238</v>
      </c>
    </row>
    <row r="40" spans="1:15">
      <c r="A40" s="8" t="s">
        <v>115</v>
      </c>
      <c r="B40" s="8" t="s">
        <v>26</v>
      </c>
      <c r="C40" s="8">
        <v>0</v>
      </c>
      <c r="D40" s="13"/>
      <c r="E40" s="15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25.5">
      <c r="A41" s="2"/>
      <c r="B41" s="2"/>
      <c r="C41" s="2"/>
      <c r="D41" s="14" t="s">
        <v>116</v>
      </c>
      <c r="E41" s="1" t="s">
        <v>26</v>
      </c>
      <c r="F41" s="2" t="s">
        <v>70</v>
      </c>
      <c r="G41" s="2"/>
      <c r="H41" s="2" t="s">
        <v>23</v>
      </c>
      <c r="I41" s="2"/>
      <c r="J41" s="2"/>
      <c r="K41" s="2"/>
      <c r="L41" s="2"/>
      <c r="M41" s="2"/>
      <c r="N41" s="2"/>
      <c r="O41" s="30" t="s">
        <v>238</v>
      </c>
    </row>
    <row r="42" spans="1:15" ht="25.5">
      <c r="A42" s="4"/>
      <c r="B42" s="4"/>
      <c r="C42" s="4"/>
      <c r="D42" s="4"/>
      <c r="E42" s="17"/>
      <c r="F42" s="4"/>
      <c r="G42" s="4"/>
      <c r="H42" s="18" t="s">
        <v>62</v>
      </c>
      <c r="I42" s="18">
        <f>I2+I11+I16+I22</f>
        <v>156</v>
      </c>
      <c r="J42" s="18">
        <f>J2+J11+J16+J22</f>
        <v>57</v>
      </c>
      <c r="K42" s="18">
        <f>K2+K11+K16+K22</f>
        <v>48</v>
      </c>
      <c r="L42" s="4"/>
      <c r="M42" s="4"/>
      <c r="N42" s="4"/>
      <c r="O42" s="4"/>
    </row>
    <row r="43" spans="1:15" ht="15">
      <c r="A43" s="39" t="s">
        <v>236</v>
      </c>
      <c r="B43" s="4"/>
      <c r="C43" s="4"/>
      <c r="D43" s="4"/>
      <c r="E43" s="17"/>
      <c r="F43" s="4"/>
      <c r="G43" s="4"/>
      <c r="H43" s="18" t="s">
        <v>63</v>
      </c>
      <c r="I43" s="42">
        <f>I42+J42+K42</f>
        <v>261</v>
      </c>
      <c r="J43" s="42"/>
      <c r="K43" s="42"/>
      <c r="L43" s="4"/>
      <c r="M43" s="4"/>
      <c r="N43" s="4"/>
      <c r="O43" s="4"/>
    </row>
    <row r="44" spans="1:15" ht="25.5">
      <c r="A44" s="4"/>
      <c r="B44" s="4"/>
      <c r="C44" s="4"/>
      <c r="D44" s="4"/>
      <c r="E44" s="17"/>
      <c r="F44" s="4"/>
      <c r="G44" s="4"/>
      <c r="H44" s="18" t="s">
        <v>64</v>
      </c>
      <c r="I44" s="19">
        <f>I42/I43</f>
        <v>0.5977011494252874</v>
      </c>
      <c r="J44" s="19">
        <f>J42/I43</f>
        <v>0.21839080459770116</v>
      </c>
      <c r="K44" s="19">
        <f>K42/I43</f>
        <v>0.18390804597701149</v>
      </c>
      <c r="L44" s="4"/>
      <c r="M44" s="4"/>
      <c r="N44" s="4"/>
      <c r="O44" s="4"/>
    </row>
  </sheetData>
  <mergeCells count="8">
    <mergeCell ref="I43:K43"/>
    <mergeCell ref="M4:M6"/>
    <mergeCell ref="M19:M21"/>
    <mergeCell ref="M26:M27"/>
    <mergeCell ref="N26:N27"/>
    <mergeCell ref="N19:N21"/>
    <mergeCell ref="N4:N7"/>
    <mergeCell ref="L13:L15"/>
  </mergeCells>
  <phoneticPr fontId="3" type="noConversion"/>
  <pageMargins left="0.25" right="0.25" top="0.75" bottom="0.75" header="0.3" footer="0.3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DFGSP2 2ème année Pharma sem3</vt:lpstr>
      <vt:lpstr>DFGSP 2ème année Pharma sem4</vt:lpstr>
      <vt:lpstr>DFGSP 3ème année Pharma Sem5</vt:lpstr>
      <vt:lpstr>DFGSP 3ème année Pharma Sem6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Rémy Collomp</dc:creator>
  <cp:lastModifiedBy>Raphaele Mifsud</cp:lastModifiedBy>
  <cp:lastPrinted>2024-05-02T08:14:32Z</cp:lastPrinted>
  <dcterms:created xsi:type="dcterms:W3CDTF">2024-04-24T05:46:33Z</dcterms:created>
  <dcterms:modified xsi:type="dcterms:W3CDTF">2025-06-18T07:12:54Z</dcterms:modified>
</cp:coreProperties>
</file>