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HISTOIRE/"/>
    </mc:Choice>
  </mc:AlternateContent>
  <xr:revisionPtr revIDLastSave="2" documentId="8_{42546941-34CF-49C4-A6EE-B4DADE5FA64E}" xr6:coauthVersionLast="47" xr6:coauthVersionMax="47" xr10:uidLastSave="{ABA88F58-6B98-408C-8837-19A3B0DC85C8}"/>
  <bookViews>
    <workbookView xWindow="-120" yWindow="-120" windowWidth="29040" windowHeight="15840" firstSheet="8" activeTab="5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  <c r="A42" i="19"/>
</calcChain>
</file>

<file path=xl/sharedStrings.xml><?xml version="1.0" encoding="utf-8"?>
<sst xmlns="http://schemas.openxmlformats.org/spreadsheetml/2006/main" count="1222" uniqueCount="338">
  <si>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</si>
  <si>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</si>
  <si>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</si>
  <si>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</si>
  <si>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</si>
  <si>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</si>
  <si>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</si>
  <si>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</si>
  <si>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</si>
  <si>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</si>
  <si>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</si>
  <si>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</si>
  <si>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</si>
  <si>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</si>
  <si>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</si>
  <si>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</si>
  <si>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</si>
  <si>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</si>
  <si>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</si>
  <si>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</si>
  <si>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</si>
  <si>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</si>
  <si>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</si>
  <si>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</si>
  <si>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</si>
  <si>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</si>
  <si>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</si>
  <si>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</si>
  <si>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</si>
  <si>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</si>
  <si>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</si>
  <si>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</si>
  <si>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</si>
  <si>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</si>
  <si>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</si>
  <si>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</si>
  <si>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</si>
  <si>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</si>
  <si>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</si>
  <si>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</si>
  <si>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</si>
  <si>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</si>
  <si>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</si>
  <si>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</si>
  <si>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</si>
  <si>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</si>
  <si>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</si>
  <si>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</si>
  <si>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</si>
  <si>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</si>
  <si>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</si>
  <si>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</si>
  <si>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</si>
  <si>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</si>
  <si>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</si>
  <si>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</si>
  <si>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</si>
  <si>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</si>
  <si>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</si>
  <si>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</si>
  <si>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</si>
  <si>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</si>
  <si>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</si>
  <si>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</si>
  <si>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</si>
  <si>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</si>
  <si>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</si>
  <si>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</si>
  <si>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</si>
  <si>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</si>
  <si>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</si>
  <si>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</si>
  <si>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</si>
  <si>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</si>
  <si>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</si>
  <si>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</si>
  <si>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</si>
  <si>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</si>
  <si>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</si>
  <si>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</si>
  <si>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</si>
  <si>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</si>
  <si>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</si>
  <si>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</si>
  <si>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</si>
  <si>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</si>
  <si>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</si>
  <si>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</si>
  <si>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</si>
  <si>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</si>
  <si>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</si>
  <si>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</si>
  <si>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</si>
  <si>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</si>
  <si>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</si>
  <si>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</si>
  <si>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</si>
  <si>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</si>
  <si>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</si>
  <si>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</si>
  <si>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</si>
  <si>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</si>
  <si>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</si>
  <si>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</si>
  <si>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</si>
  <si>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</si>
  <si>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</si>
  <si>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</si>
  <si>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</si>
  <si>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</si>
  <si>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</si>
  <si>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</si>
  <si>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</si>
  <si>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</si>
  <si>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</si>
  <si>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</si>
  <si>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</si>
  <si>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</si>
  <si>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</si>
  <si>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</si>
  <si>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</si>
  <si>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</si>
  <si>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</si>
  <si>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</si>
  <si>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</si>
  <si>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</si>
  <si>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</si>
  <si>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</si>
  <si>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</si>
  <si>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</si>
  <si>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</si>
  <si>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</si>
  <si>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</si>
  <si>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</si>
  <si>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</si>
  <si>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</si>
  <si>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</si>
  <si>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</si>
  <si>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</si>
  <si>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</si>
  <si>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</si>
  <si>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</si>
  <si>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</si>
  <si>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</si>
  <si>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</si>
  <si>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</si>
  <si>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</si>
  <si>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</si>
  <si>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</si>
  <si>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</si>
  <si>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</si>
  <si>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</si>
  <si>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</si>
  <si>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</si>
  <si>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</si>
  <si>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</si>
  <si>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</si>
  <si>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</si>
  <si>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</si>
  <si>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</si>
  <si>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</si>
  <si>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</si>
  <si>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</si>
  <si>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</si>
  <si>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</si>
  <si>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</si>
  <si>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</si>
  <si>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</si>
  <si>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</si>
  <si>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</si>
  <si>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</si>
  <si>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</si>
  <si>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</si>
  <si>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</si>
  <si>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</si>
  <si>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</si>
  <si>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</si>
  <si>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</si>
  <si>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</si>
  <si>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</si>
  <si>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</si>
  <si>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</si>
  <si>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</si>
  <si>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</si>
  <si>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</si>
  <si>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</si>
  <si>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</si>
  <si>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</si>
  <si>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</si>
  <si>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</si>
  <si>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</si>
  <si>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</si>
  <si>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</si>
  <si>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</si>
  <si>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</si>
  <si>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</si>
  <si>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</si>
  <si>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</si>
  <si>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</si>
  <si>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Histoire &amp; Science politique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</si>
  <si>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</si>
  <si>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</si>
  <si>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</si>
  <si>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</si>
  <si>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</si>
  <si>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Moyenne supérieure ou égale à 10. Les ECUE se compensent au sein d'un semestre. Les UE d'un même bloc en spécialisation se compensent entre elles.</t>
  </si>
  <si>
    <t>Obtention du Semestre</t>
  </si>
  <si>
    <t>Moyenne supérieure ou égale à 10. Les UE se compensent au sein d'un semestre.</t>
  </si>
  <si>
    <t>Obtention de l'Année</t>
  </si>
  <si>
    <t>Moyenne supérieure ou égale à 10. Les deux semestres se compensent.</t>
  </si>
  <si>
    <t>Note éliminatoire/ Note seuil</t>
  </si>
  <si>
    <t>REDOUBLEMENT</t>
  </si>
  <si>
    <t>Automatique, dans la limite de 6 inscriptions dans la formation (L1 + L2 + L3) et de 3 inscriptions en L3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</si>
  <si>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</si>
  <si>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</si>
  <si>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</si>
  <si>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</si>
  <si>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</si>
  <si>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</si>
  <si>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</si>
  <si>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</si>
  <si>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</si>
  <si>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</si>
  <si>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</si>
  <si>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</si>
  <si>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</si>
  <si>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</si>
  <si>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</si>
  <si>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</si>
  <si>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</si>
  <si>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</si>
  <si>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</si>
  <si>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</si>
  <si>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</si>
  <si>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</si>
  <si>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</si>
  <si>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</si>
  <si>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</si>
  <si>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</si>
  <si>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</si>
  <si>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</si>
  <si>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</si>
  <si>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</si>
  <si>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</si>
  <si>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</si>
  <si>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</si>
  <si>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disciplinaire 5 Histoire</t>
  </si>
  <si>
    <t xml:space="preserve">HLUHAM5 </t>
  </si>
  <si>
    <t>1.1</t>
  </si>
  <si>
    <t>Histoire et archéologie de l'antiquité 1</t>
  </si>
  <si>
    <t xml:space="preserve">HLEHAN5 </t>
  </si>
  <si>
    <t>Licence SHS mention Histoire</t>
  </si>
  <si>
    <t>1.2</t>
  </si>
  <si>
    <t> Histoire, histoire des images et archéologie du Moyen Âge 1</t>
  </si>
  <si>
    <t xml:space="preserve">HLEHME5 </t>
  </si>
  <si>
    <t>UE disciplinaire 6 Histoire</t>
  </si>
  <si>
    <t xml:space="preserve">HLUHMC5 </t>
  </si>
  <si>
    <t>2.1</t>
  </si>
  <si>
    <t>Histoire moderne 2</t>
  </si>
  <si>
    <t xml:space="preserve">HLEHMO5 </t>
  </si>
  <si>
    <t>2.2</t>
  </si>
  <si>
    <t>Histoire contemporaine 2</t>
  </si>
  <si>
    <t xml:space="preserve">HLEHCO5 </t>
  </si>
  <si>
    <t xml:space="preserve">UE Histoire et Sciences politiques 5 </t>
  </si>
  <si>
    <t>3.1</t>
  </si>
  <si>
    <t>Histoire des mondes contemporains 3</t>
  </si>
  <si>
    <t xml:space="preserve">HLEHCO51 </t>
  </si>
  <si>
    <t>3.2</t>
  </si>
  <si>
    <t>Histoire des mondes contemporains 4</t>
  </si>
  <si>
    <t xml:space="preserve">HLEHCO52 </t>
  </si>
  <si>
    <t>3.3</t>
  </si>
  <si>
    <t xml:space="preserve">Méthodologie de la science politique  </t>
  </si>
  <si>
    <t>Licence Droit</t>
  </si>
  <si>
    <t>UE Histoire et Sciences politiques 6</t>
  </si>
  <si>
    <t>4.1</t>
  </si>
  <si>
    <t xml:space="preserve">Politique des identités ("race", classe, genre) </t>
  </si>
  <si>
    <t>4.2</t>
  </si>
  <si>
    <t xml:space="preserve">Sociologie des administrations </t>
  </si>
  <si>
    <t>DLEDSA5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</si>
  <si>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</si>
  <si>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</si>
  <si>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</si>
  <si>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</si>
  <si>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</si>
  <si>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</si>
  <si>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</si>
  <si>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</si>
  <si>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</si>
  <si>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</si>
  <si>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</si>
  <si>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</si>
  <si>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</si>
  <si>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</si>
  <si>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</si>
  <si>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</si>
  <si>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</si>
  <si>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</si>
  <si>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</si>
  <si>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</si>
  <si>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</si>
  <si>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</si>
  <si>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</si>
  <si>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</si>
  <si>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</si>
  <si>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</si>
  <si>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4h</t>
  </si>
  <si>
    <t>3h</t>
  </si>
  <si>
    <t>L'oral terminale ne dispense pas de passer l'écrit commun à tous les étudiants</t>
  </si>
  <si>
    <t>Voir MCC Droit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</si>
  <si>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</si>
  <si>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</si>
  <si>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</si>
  <si>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</si>
  <si>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</si>
  <si>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 disciplinaire 7 Histoire</t>
  </si>
  <si>
    <t>HLUHAM6</t>
  </si>
  <si>
    <t>Histoire et archéologie de l'antiquité 2</t>
  </si>
  <si>
    <t>HLEHAN6</t>
  </si>
  <si>
    <t>Licence SHS mention histoire</t>
  </si>
  <si>
    <t> Histoire, histoire des images et archéologie du Moyen Âge 2</t>
  </si>
  <si>
    <t>HLEHME6</t>
  </si>
  <si>
    <t>UE disciplinaire 8 Histoire</t>
  </si>
  <si>
    <t>HLUHMC6</t>
  </si>
  <si>
    <t>Histoire moderne 3</t>
  </si>
  <si>
    <t>HLEHMO6</t>
  </si>
  <si>
    <t>Histoire contemporaine 3</t>
  </si>
  <si>
    <t>HLEHCO6</t>
  </si>
  <si>
    <t>UE histoire et science politique 7</t>
  </si>
  <si>
    <t>Histoire des mondes contemporains 5</t>
  </si>
  <si>
    <t xml:space="preserve">HLEHCO63 </t>
  </si>
  <si>
    <t>Politique comparée : Etats et systèmes politiques</t>
  </si>
  <si>
    <t>DLEDPO6</t>
  </si>
  <si>
    <t>UE histoire et science politique 8</t>
  </si>
  <si>
    <t>Stage + rapport de stage</t>
  </si>
  <si>
    <t>8 demi-journées</t>
  </si>
  <si>
    <t>Introduction à l'analyse des politiques publiques</t>
  </si>
  <si>
    <t>DLUDRP6</t>
  </si>
  <si>
    <t>voir MCC Droit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</si>
</sst>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 (Corps)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04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42578125" bestFit="1" customWidth="1"/>
    <col min="4" max="4" width="85.42578125" bestFit="1" customWidth="1"/>
    <col min="5" max="5" width="82.85546875" bestFit="1" customWidth="1"/>
    <col min="6" max="8" width="36" customWidth="1"/>
    <col min="10" max="10" width="78.42578125" bestFit="1" customWidth="1"/>
    <col min="11" max="11" width="16.85546875" bestFit="1" customWidth="1"/>
    <col min="12" max="12" width="21.4257812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>
      <c r="A27" s="4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8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95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 ht="30">
      <c r="A62" s="41" t="s">
        <v>161</v>
      </c>
    </row>
    <row r="63" spans="1:12" ht="30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83" t="s">
        <v>183</v>
      </c>
      <c r="B1" s="83"/>
      <c r="C1" s="83"/>
      <c r="D1" s="83"/>
      <c r="E1" s="83"/>
      <c r="F1" s="83"/>
      <c r="O1" s="77" t="s">
        <v>184</v>
      </c>
      <c r="P1" s="77"/>
    </row>
    <row r="2" spans="1:16">
      <c r="A2" s="83"/>
      <c r="B2" s="83"/>
      <c r="C2" s="83"/>
      <c r="D2" s="83"/>
      <c r="E2" s="83"/>
      <c r="F2" s="83"/>
      <c r="O2" s="77"/>
      <c r="P2" s="77"/>
    </row>
    <row r="3" spans="1:16">
      <c r="A3" s="77" t="s">
        <v>185</v>
      </c>
      <c r="B3" s="77"/>
      <c r="C3" s="77"/>
      <c r="D3" s="77" t="s">
        <v>186</v>
      </c>
      <c r="E3" s="77"/>
      <c r="F3" s="77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306</v>
      </c>
      <c r="B5" s="10">
        <f>SUM('S5 Maquette'!J19:J300)</f>
        <v>116</v>
      </c>
      <c r="C5" s="10">
        <f>SUM('S5 Maquette'!K19:K300)</f>
        <v>0</v>
      </c>
      <c r="D5" s="10">
        <f>SUM(P4:P291)</f>
        <v>270</v>
      </c>
      <c r="E5" s="10">
        <f>SUM('S6 Maquette'!J19:J300)</f>
        <v>111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>
      <c r="A6" s="77" t="s">
        <v>189</v>
      </c>
      <c r="B6" s="77"/>
      <c r="C6" s="77"/>
      <c r="D6" s="77" t="s">
        <v>189</v>
      </c>
      <c r="E6" s="77"/>
      <c r="F6" s="77"/>
      <c r="O6" s="10">
        <f>'S5 Maquette'!I21*1.5</f>
        <v>0</v>
      </c>
      <c r="P6" s="10">
        <f>'S6 Maquette'!I21*1.5</f>
        <v>0</v>
      </c>
    </row>
    <row r="7" spans="1:16">
      <c r="A7" s="77">
        <f>SUM(A5,B5,C5)</f>
        <v>422</v>
      </c>
      <c r="B7" s="77"/>
      <c r="C7" s="77"/>
      <c r="D7" s="77">
        <f>SUM(D5,E5,F5)</f>
        <v>381</v>
      </c>
      <c r="E7" s="77"/>
      <c r="F7" s="77"/>
      <c r="O7" s="10">
        <f>'S5 Maquette'!I22*1.5</f>
        <v>0</v>
      </c>
      <c r="P7" s="10">
        <f>'S6 Maquette'!I22*1.5</f>
        <v>0</v>
      </c>
    </row>
    <row r="8" spans="1:16">
      <c r="A8" s="77" t="s">
        <v>189</v>
      </c>
      <c r="B8" s="77"/>
      <c r="C8" s="77"/>
      <c r="D8" s="77"/>
      <c r="E8" s="77"/>
      <c r="F8" s="77"/>
      <c r="O8" s="10">
        <f>'S5 Maquette'!I23*1.5</f>
        <v>0</v>
      </c>
      <c r="P8" s="10">
        <f>'S6 Maquette'!I23*1.5</f>
        <v>0</v>
      </c>
    </row>
    <row r="9" spans="1:16">
      <c r="A9" s="77"/>
      <c r="B9" s="77"/>
      <c r="C9" s="77"/>
      <c r="D9" s="77"/>
      <c r="E9" s="77"/>
      <c r="F9" s="77"/>
      <c r="O9" s="10">
        <f>'S5 Maquette'!I24*1.5</f>
        <v>0</v>
      </c>
      <c r="P9" s="10">
        <f>'S6 Maquette'!I24*1.5</f>
        <v>0</v>
      </c>
    </row>
    <row r="10" spans="1:16">
      <c r="A10" s="77">
        <f>SUM(A7,D7)</f>
        <v>803</v>
      </c>
      <c r="B10" s="77"/>
      <c r="C10" s="77"/>
      <c r="D10" s="77"/>
      <c r="E10" s="77"/>
      <c r="F10" s="77"/>
      <c r="O10" s="10">
        <f>'S5 Maquette'!I25*1.5</f>
        <v>0</v>
      </c>
      <c r="P10" s="10">
        <f>'S6 Maquette'!I25*1.5</f>
        <v>0</v>
      </c>
    </row>
    <row r="11" spans="1:16">
      <c r="A11" s="77"/>
      <c r="B11" s="77"/>
      <c r="C11" s="77"/>
      <c r="D11" s="77"/>
      <c r="E11" s="77"/>
      <c r="F11" s="77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36</v>
      </c>
      <c r="P13" s="10">
        <f>'S6 Maquette'!I28*1.5</f>
        <v>36</v>
      </c>
    </row>
    <row r="14" spans="1:16">
      <c r="A14" s="78" t="s">
        <v>190</v>
      </c>
      <c r="B14" s="78"/>
      <c r="C14" s="78"/>
      <c r="D14" s="78"/>
      <c r="E14" s="78"/>
      <c r="F14" s="78"/>
      <c r="H14" s="79" t="s">
        <v>191</v>
      </c>
      <c r="I14" s="79"/>
      <c r="J14" s="79"/>
      <c r="K14" s="79"/>
      <c r="L14" s="79"/>
      <c r="M14" s="79"/>
      <c r="O14" s="10">
        <f>'S5 Maquette'!I29*1.5</f>
        <v>36</v>
      </c>
      <c r="P14" s="10">
        <f>'S6 Maquette'!I29*1.5</f>
        <v>36</v>
      </c>
    </row>
    <row r="15" spans="1:16">
      <c r="A15" s="78"/>
      <c r="B15" s="78"/>
      <c r="C15" s="78"/>
      <c r="D15" s="78"/>
      <c r="E15" s="78"/>
      <c r="F15" s="78"/>
      <c r="H15" s="79"/>
      <c r="I15" s="79"/>
      <c r="J15" s="79"/>
      <c r="K15" s="79"/>
      <c r="L15" s="79"/>
      <c r="M15" s="79"/>
      <c r="O15" s="10">
        <f>'S5 Maquette'!I30*1.5</f>
        <v>0</v>
      </c>
      <c r="P15" s="10">
        <f>'S6 Maquette'!I30*1.5</f>
        <v>0</v>
      </c>
    </row>
    <row r="16" spans="1:16">
      <c r="A16" s="77" t="s">
        <v>185</v>
      </c>
      <c r="B16" s="77"/>
      <c r="C16" s="77"/>
      <c r="D16" s="80" t="s">
        <v>186</v>
      </c>
      <c r="E16" s="81"/>
      <c r="F16" s="82"/>
      <c r="H16" s="77" t="s">
        <v>185</v>
      </c>
      <c r="I16" s="77"/>
      <c r="J16" s="77"/>
      <c r="K16" s="77" t="s">
        <v>186</v>
      </c>
      <c r="L16" s="77"/>
      <c r="M16" s="77"/>
      <c r="O16" s="10">
        <f>'S5 Maquette'!I31*1.5</f>
        <v>36</v>
      </c>
      <c r="P16" s="10">
        <f>'S6 Maquette'!I31*1.5</f>
        <v>36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36</v>
      </c>
      <c r="P17" s="10">
        <f>'S6 Maquette'!I32*1.5</f>
        <v>36</v>
      </c>
    </row>
    <row r="18" spans="1:16">
      <c r="A18" s="10">
        <f t="shared" ref="A18:F18" si="0">A5-H18</f>
        <v>0</v>
      </c>
      <c r="B18" s="10">
        <f t="shared" si="0"/>
        <v>0</v>
      </c>
      <c r="C18" s="10">
        <f t="shared" si="0"/>
        <v>0</v>
      </c>
      <c r="D18" s="10">
        <f t="shared" si="0"/>
        <v>0</v>
      </c>
      <c r="E18" s="10">
        <f t="shared" si="0"/>
        <v>0</v>
      </c>
      <c r="F18" s="10">
        <f t="shared" ca="1" si="0"/>
        <v>0</v>
      </c>
      <c r="H18" s="10">
        <f>SUMIF('S5 Maquette'!M19:M300,"Portée",'S5 Maquette'!I19:I300)*1.5</f>
        <v>306</v>
      </c>
      <c r="I18" s="10">
        <f>SUMIF('S5 Maquette'!M19:M300,"Portée",'S5 Maquette'!J19:J300)</f>
        <v>116</v>
      </c>
      <c r="J18" s="10">
        <f>SUMIF('S5 Maquette'!M19:M300,"Portée",'S5 Maquette'!K19:K300)</f>
        <v>0</v>
      </c>
      <c r="K18" s="10">
        <f>SUMIF('S6 Maquette'!M19:M300,"Portée",'S6 Maquette'!I19:I300)*1.5</f>
        <v>270</v>
      </c>
      <c r="L18" s="10">
        <f>SUMIF('S6 Maquette'!M19:M300,"Portée",'S6 Maquette'!J19:J300)</f>
        <v>111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>
      <c r="A19" s="77" t="s">
        <v>189</v>
      </c>
      <c r="B19" s="77"/>
      <c r="C19" s="77"/>
      <c r="D19" s="77" t="s">
        <v>189</v>
      </c>
      <c r="E19" s="77"/>
      <c r="F19" s="77"/>
      <c r="O19" s="10">
        <f>'S5 Maquette'!I34*1.5</f>
        <v>36</v>
      </c>
      <c r="P19" s="10">
        <f>'S6 Maquette'!I34*1.5</f>
        <v>36</v>
      </c>
    </row>
    <row r="20" spans="1:16">
      <c r="A20" s="77">
        <f>SUM(A18,B18,C18)</f>
        <v>0</v>
      </c>
      <c r="B20" s="77"/>
      <c r="C20" s="77"/>
      <c r="D20" s="77">
        <f ca="1">SUM(D18,E18,F18)</f>
        <v>0</v>
      </c>
      <c r="E20" s="77"/>
      <c r="F20" s="77"/>
      <c r="O20" s="10">
        <f>'S5 Maquette'!I35*1.5</f>
        <v>36</v>
      </c>
      <c r="P20" s="10">
        <f>'S6 Maquette'!I35*1.5</f>
        <v>45</v>
      </c>
    </row>
    <row r="21" spans="1:16">
      <c r="A21" s="77" t="s">
        <v>189</v>
      </c>
      <c r="B21" s="77"/>
      <c r="C21" s="77"/>
      <c r="D21" s="77"/>
      <c r="E21" s="77"/>
      <c r="F21" s="77"/>
      <c r="O21" s="10">
        <f>'S5 Maquette'!I36*1.5</f>
        <v>0</v>
      </c>
      <c r="P21" s="10">
        <f>'S6 Maquette'!I36*1.5</f>
        <v>0</v>
      </c>
    </row>
    <row r="22" spans="1:16" ht="30" customHeight="1">
      <c r="A22" s="77">
        <f ca="1">SUM(A20,D20)</f>
        <v>0</v>
      </c>
      <c r="B22" s="77"/>
      <c r="C22" s="77"/>
      <c r="D22" s="77"/>
      <c r="E22" s="77"/>
      <c r="F22" s="77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45</v>
      </c>
      <c r="P23" s="10">
        <f>'S6 Maquette'!I38*1.5</f>
        <v>45</v>
      </c>
    </row>
    <row r="24" spans="1:16">
      <c r="O24" s="10">
        <f>'S5 Maquette'!I39*1.5</f>
        <v>45</v>
      </c>
      <c r="P24" s="10">
        <f>'S6 Maquette'!I39*1.5</f>
        <v>0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0</v>
      </c>
      <c r="P26" s="10">
        <f>'S6 Maquette'!I41*1.5</f>
        <v>0</v>
      </c>
    </row>
    <row r="27" spans="1:16">
      <c r="O27" s="10">
        <f>'S5 Maquette'!I42*1.5</f>
        <v>0</v>
      </c>
      <c r="P27" s="10">
        <f>'S6 Maquette'!I42*1.5</f>
        <v>0</v>
      </c>
    </row>
    <row r="28" spans="1:16">
      <c r="O28" s="10">
        <f>'S5 Maquette'!I43*1.5</f>
        <v>0</v>
      </c>
      <c r="P28" s="10">
        <f>'S6 Maquette'!I43*1.5</f>
        <v>0</v>
      </c>
    </row>
    <row r="29" spans="1:16">
      <c r="O29" s="10">
        <f>'S5 Maquette'!I44*1.5</f>
        <v>0</v>
      </c>
      <c r="P29" s="10">
        <f>'S6 Maquette'!I44*1.5</f>
        <v>0</v>
      </c>
    </row>
    <row r="30" spans="1:16">
      <c r="O30" s="10">
        <f>'S5 Maquette'!I45*1.5</f>
        <v>0</v>
      </c>
      <c r="P30" s="10">
        <f>'S6 Maquette'!I45*1.5</f>
        <v>0</v>
      </c>
    </row>
    <row r="31" spans="1:16">
      <c r="O31" s="10">
        <f>'S5 Maquette'!I46*1.5</f>
        <v>0</v>
      </c>
      <c r="P31" s="10">
        <f>'S6 Maquette'!I46*1.5</f>
        <v>0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0</v>
      </c>
      <c r="P35" s="10">
        <f>'S6 Maquette'!I50*1.5</f>
        <v>0</v>
      </c>
    </row>
    <row r="36" spans="15:16">
      <c r="O36" s="10">
        <f>'S5 Maquette'!I51*1.5</f>
        <v>0</v>
      </c>
      <c r="P36" s="10">
        <f>'S6 Maquette'!I51*1.5</f>
        <v>0</v>
      </c>
    </row>
    <row r="37" spans="15:16">
      <c r="O37" s="10">
        <f>'S5 Maquette'!I52*1.5</f>
        <v>0</v>
      </c>
      <c r="P37" s="10">
        <f>'S6 Maquette'!I52*1.5</f>
        <v>0</v>
      </c>
    </row>
    <row r="38" spans="15:16">
      <c r="O38" s="10">
        <f>'S5 Maquette'!I53*1.5</f>
        <v>0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85" zoomScaleNormal="85" workbookViewId="0">
      <selection activeCell="C13" sqref="C13:D14"/>
    </sheetView>
  </sheetViews>
  <sheetFormatPr defaultColWidth="11.42578125" defaultRowHeight="15"/>
  <cols>
    <col min="1" max="1" width="25.42578125" customWidth="1"/>
    <col min="2" max="3" width="66.42578125" bestFit="1" customWidth="1"/>
    <col min="4" max="4" width="37.140625" customWidth="1"/>
  </cols>
  <sheetData>
    <row r="1" spans="1:159" ht="43.35" customHeight="1">
      <c r="A1" s="95" t="s">
        <v>192</v>
      </c>
      <c r="B1" s="95"/>
      <c r="C1" s="95"/>
      <c r="D1" s="9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3" t="s">
        <v>194</v>
      </c>
      <c r="B3" s="34" t="s">
        <v>52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77" t="s">
        <v>73</v>
      </c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102" t="s">
        <v>197</v>
      </c>
      <c r="B8" s="102"/>
      <c r="C8" s="102"/>
      <c r="D8" s="10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198</v>
      </c>
      <c r="B9" s="103" t="s">
        <v>199</v>
      </c>
      <c r="C9" s="103"/>
      <c r="D9" s="10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94" t="s">
        <v>200</v>
      </c>
      <c r="B11" s="94"/>
      <c r="C11" s="94" t="s">
        <v>201</v>
      </c>
      <c r="D11" s="9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94"/>
      <c r="B12" s="94"/>
      <c r="C12" s="94"/>
      <c r="D12" s="9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.1999999999999993" customHeight="1">
      <c r="A13" s="94">
        <f>Calcul!A10</f>
        <v>803</v>
      </c>
      <c r="B13" s="94"/>
      <c r="C13" s="94">
        <f ca="1">Calcul!A22</f>
        <v>0</v>
      </c>
      <c r="D13" s="9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94"/>
      <c r="B14" s="94"/>
      <c r="C14" s="94"/>
      <c r="D14" s="9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01" t="s">
        <v>202</v>
      </c>
      <c r="B18" s="101"/>
      <c r="C18" s="101"/>
      <c r="D18" s="10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7" t="s">
        <v>204</v>
      </c>
      <c r="B20" s="98"/>
      <c r="C20" s="98"/>
      <c r="D20" s="9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93" t="s">
        <v>205</v>
      </c>
      <c r="B21" s="93"/>
      <c r="C21" s="93"/>
      <c r="D21" s="9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93"/>
      <c r="B22" s="93"/>
      <c r="C22" s="93"/>
      <c r="D22" s="9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93"/>
      <c r="B23" s="93"/>
      <c r="C23" s="93"/>
      <c r="D23" s="9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7" t="s">
        <v>206</v>
      </c>
      <c r="B24" s="98"/>
      <c r="C24" s="98"/>
      <c r="D24" s="9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4" t="s">
        <v>207</v>
      </c>
      <c r="B25" s="85"/>
      <c r="C25" s="85"/>
      <c r="D25" s="8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7"/>
      <c r="B26" s="88"/>
      <c r="C26" s="88"/>
      <c r="D26" s="8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90"/>
      <c r="B27" s="91"/>
      <c r="C27" s="91"/>
      <c r="D27" s="9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7" t="s">
        <v>208</v>
      </c>
      <c r="B28" s="98"/>
      <c r="C28" s="98"/>
      <c r="D28" s="9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93" t="s">
        <v>209</v>
      </c>
      <c r="B29" s="93"/>
      <c r="C29" s="93"/>
      <c r="D29" s="9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93"/>
      <c r="B30" s="93"/>
      <c r="C30" s="93"/>
      <c r="D30" s="9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93"/>
      <c r="B31" s="93"/>
      <c r="C31" s="93"/>
      <c r="D31" s="9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7" t="s">
        <v>210</v>
      </c>
      <c r="B32" s="98"/>
      <c r="C32" s="98"/>
      <c r="D32" s="9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93"/>
      <c r="B33" s="93"/>
      <c r="C33" s="93"/>
      <c r="D33" s="9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3"/>
      <c r="B34" s="93"/>
      <c r="C34" s="93"/>
      <c r="D34" s="9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3"/>
      <c r="B35" s="93"/>
      <c r="C35" s="93"/>
      <c r="D35" s="9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01" t="s">
        <v>211</v>
      </c>
      <c r="B36" s="101"/>
      <c r="C36" s="101"/>
      <c r="D36" s="10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93" t="s">
        <v>212</v>
      </c>
      <c r="B37" s="93"/>
      <c r="C37" s="93"/>
      <c r="D37" s="9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93"/>
      <c r="B38" s="93"/>
      <c r="C38" s="93"/>
      <c r="D38" s="9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00" t="s">
        <v>213</v>
      </c>
      <c r="B39" s="100"/>
      <c r="C39" s="100"/>
      <c r="D39" s="10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96" t="s">
        <v>214</v>
      </c>
      <c r="B40" s="96"/>
      <c r="C40" s="96"/>
      <c r="D40" s="9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96" t="s">
        <v>215</v>
      </c>
      <c r="B41" s="96"/>
      <c r="C41" s="96"/>
      <c r="D41" s="9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103" priority="2">
      <formula>$B2="Licence"</formula>
    </cfRule>
  </conditionalFormatting>
  <conditionalFormatting sqref="C5">
    <cfRule type="expression" dxfId="102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zoomScale="80" zoomScaleNormal="80" workbookViewId="0">
      <pane ySplit="18" topLeftCell="A33" activePane="bottomLeft" state="frozen"/>
      <selection pane="bottomLeft" activeCell="E39" sqref="E39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42578125" style="16" customWidth="1"/>
    <col min="5" max="5" width="27.42578125" style="16" customWidth="1"/>
    <col min="6" max="6" width="24.42578125" style="16" customWidth="1"/>
    <col min="7" max="7" width="29.140625" style="16" customWidth="1"/>
    <col min="8" max="8" width="45.140625" style="16" customWidth="1"/>
    <col min="9" max="9" width="17" style="16" customWidth="1"/>
    <col min="10" max="11" width="14.42578125" style="16" customWidth="1"/>
    <col min="12" max="13" width="21.42578125" style="16" customWidth="1"/>
    <col min="14" max="14" width="47.42578125" style="16" customWidth="1"/>
    <col min="15" max="15" width="54.140625" style="16" customWidth="1"/>
  </cols>
  <sheetData>
    <row r="1" spans="1:10">
      <c r="A1" s="126"/>
      <c r="B1" s="126"/>
      <c r="C1" s="126"/>
      <c r="D1" s="126"/>
      <c r="E1" s="126"/>
      <c r="F1" s="126"/>
      <c r="G1" s="126"/>
      <c r="H1" s="126"/>
      <c r="I1" s="126"/>
      <c r="J1" s="126"/>
    </row>
    <row r="2" spans="1:10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0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>
      <c r="A6" s="126"/>
      <c r="B6" s="126"/>
      <c r="C6" s="126"/>
      <c r="D6" s="126"/>
      <c r="E6" s="126"/>
      <c r="F6" s="126"/>
      <c r="G6" s="126"/>
      <c r="H6" s="126"/>
      <c r="I6" s="126"/>
      <c r="J6" s="126"/>
    </row>
    <row r="7" spans="1:10" ht="18" customHeight="1">
      <c r="A7" s="105" t="s">
        <v>216</v>
      </c>
      <c r="B7" s="108" t="str">
        <f>'Fiche Générale'!B3</f>
        <v>Portail_SHS</v>
      </c>
      <c r="C7" s="105" t="s">
        <v>217</v>
      </c>
      <c r="D7" s="105"/>
      <c r="E7" s="107" t="str">
        <f>'Fiche Générale'!B4</f>
        <v>Histoire</v>
      </c>
      <c r="F7" s="108"/>
      <c r="G7" s="105" t="s">
        <v>218</v>
      </c>
      <c r="H7" s="125">
        <f>'Fiche Générale'!B5</f>
        <v>0</v>
      </c>
      <c r="I7" s="125"/>
      <c r="J7" s="125"/>
    </row>
    <row r="8" spans="1:10" ht="18" customHeight="1">
      <c r="A8" s="105"/>
      <c r="B8" s="110"/>
      <c r="C8" s="105"/>
      <c r="D8" s="105"/>
      <c r="E8" s="109"/>
      <c r="F8" s="110"/>
      <c r="G8" s="105"/>
      <c r="H8" s="125"/>
      <c r="I8" s="125"/>
      <c r="J8" s="125"/>
    </row>
    <row r="9" spans="1:10" ht="18" customHeight="1">
      <c r="A9" s="105"/>
      <c r="B9" s="110"/>
      <c r="C9" s="105"/>
      <c r="D9" s="105"/>
      <c r="E9" s="111"/>
      <c r="F9" s="112"/>
      <c r="G9" s="105"/>
      <c r="H9" s="125"/>
      <c r="I9" s="125"/>
      <c r="J9" s="125"/>
    </row>
    <row r="10" spans="1:10" ht="18" customHeight="1">
      <c r="A10" s="105"/>
      <c r="B10" s="110"/>
      <c r="C10" s="106" t="s">
        <v>219</v>
      </c>
      <c r="D10" s="106"/>
      <c r="E10" s="113" t="str">
        <f>'Fiche Générale'!B9</f>
        <v>Histoire &amp; Science politique</v>
      </c>
      <c r="F10" s="114"/>
      <c r="G10" s="114"/>
      <c r="H10" s="114"/>
      <c r="I10" s="114"/>
      <c r="J10" s="115"/>
    </row>
    <row r="11" spans="1:10" ht="18" customHeight="1">
      <c r="A11" s="105"/>
      <c r="B11" s="112"/>
      <c r="C11" s="106"/>
      <c r="D11" s="106"/>
      <c r="E11" s="116"/>
      <c r="F11" s="117"/>
      <c r="G11" s="117"/>
      <c r="H11" s="117"/>
      <c r="I11" s="117"/>
      <c r="J11" s="118"/>
    </row>
    <row r="13" spans="1:10">
      <c r="A13" s="104" t="s">
        <v>220</v>
      </c>
      <c r="B13" s="119" t="s">
        <v>221</v>
      </c>
      <c r="C13" s="104" t="s">
        <v>222</v>
      </c>
      <c r="D13" s="104"/>
      <c r="E13" s="104"/>
      <c r="F13" s="104"/>
      <c r="G13" s="104" t="s">
        <v>200</v>
      </c>
      <c r="H13" s="77">
        <f>Calcul!A7</f>
        <v>422</v>
      </c>
      <c r="I13" s="77"/>
    </row>
    <row r="14" spans="1:10">
      <c r="A14" s="104"/>
      <c r="B14" s="120"/>
      <c r="C14" s="104"/>
      <c r="D14" s="104"/>
      <c r="E14" s="104"/>
      <c r="F14" s="104"/>
      <c r="G14" s="104"/>
      <c r="H14" s="77"/>
      <c r="I14" s="77"/>
    </row>
    <row r="15" spans="1:10">
      <c r="A15" s="104" t="s">
        <v>223</v>
      </c>
      <c r="B15" s="119" t="s">
        <v>185</v>
      </c>
      <c r="C15" s="121" t="s">
        <v>224</v>
      </c>
      <c r="D15" s="122"/>
      <c r="E15" s="104"/>
      <c r="F15" s="104"/>
      <c r="G15" s="104" t="s">
        <v>201</v>
      </c>
      <c r="H15" s="77">
        <f>Calcul!A20</f>
        <v>0</v>
      </c>
      <c r="I15" s="77"/>
    </row>
    <row r="16" spans="1:10">
      <c r="A16" s="104"/>
      <c r="B16" s="120"/>
      <c r="C16" s="123"/>
      <c r="D16" s="124"/>
      <c r="E16" s="104"/>
      <c r="F16" s="104"/>
      <c r="G16" s="104"/>
      <c r="H16" s="77"/>
      <c r="I16" s="77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35" customHeight="1">
      <c r="A19" s="53">
        <v>0</v>
      </c>
      <c r="B19" s="51" t="s">
        <v>232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233</v>
      </c>
      <c r="B20" s="51" t="s">
        <v>234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235</v>
      </c>
      <c r="B21" s="51" t="s">
        <v>236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237</v>
      </c>
      <c r="B22" s="52" t="s">
        <v>238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239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240</v>
      </c>
      <c r="B24" s="52" t="s">
        <v>241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242</v>
      </c>
      <c r="B25" s="52" t="s">
        <v>243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244</v>
      </c>
      <c r="B26" s="52" t="s">
        <v>245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2">
        <v>1</v>
      </c>
      <c r="B27" s="73" t="s">
        <v>246</v>
      </c>
      <c r="C27" s="7" t="s">
        <v>13</v>
      </c>
      <c r="D27" s="7">
        <v>6</v>
      </c>
      <c r="E27" s="5"/>
      <c r="F27" s="5"/>
      <c r="G27" s="5" t="s">
        <v>247</v>
      </c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62" t="s">
        <v>249</v>
      </c>
      <c r="C28" s="7" t="s">
        <v>23</v>
      </c>
      <c r="D28" s="7"/>
      <c r="E28" s="5"/>
      <c r="F28" s="5" t="s">
        <v>25</v>
      </c>
      <c r="G28" s="5" t="s">
        <v>250</v>
      </c>
      <c r="H28" s="7"/>
      <c r="I28" s="7">
        <v>24</v>
      </c>
      <c r="J28" s="7">
        <v>24</v>
      </c>
      <c r="K28" s="7"/>
      <c r="L28" s="7"/>
      <c r="M28" s="7" t="s">
        <v>24</v>
      </c>
      <c r="N28" s="5" t="s">
        <v>251</v>
      </c>
      <c r="O28" s="5"/>
    </row>
    <row r="29" spans="1:15" ht="43.35" customHeight="1" thickBot="1">
      <c r="A29" s="7" t="s">
        <v>252</v>
      </c>
      <c r="B29" s="63" t="s">
        <v>253</v>
      </c>
      <c r="C29" s="7" t="s">
        <v>23</v>
      </c>
      <c r="D29" s="7"/>
      <c r="E29" s="5"/>
      <c r="F29" s="5" t="s">
        <v>25</v>
      </c>
      <c r="G29" s="16" t="s">
        <v>254</v>
      </c>
      <c r="H29" s="7"/>
      <c r="I29" s="7">
        <v>24</v>
      </c>
      <c r="J29" s="7">
        <v>24</v>
      </c>
      <c r="K29" s="7"/>
      <c r="L29" s="7"/>
      <c r="M29" s="7" t="s">
        <v>24</v>
      </c>
      <c r="N29" s="5" t="s">
        <v>251</v>
      </c>
      <c r="O29" s="5"/>
    </row>
    <row r="30" spans="1:15" ht="43.35" customHeight="1">
      <c r="A30" s="72">
        <v>2</v>
      </c>
      <c r="B30" s="73" t="s">
        <v>255</v>
      </c>
      <c r="C30" s="7" t="s">
        <v>13</v>
      </c>
      <c r="D30" s="7">
        <v>6</v>
      </c>
      <c r="E30" s="5"/>
      <c r="F30" s="5"/>
      <c r="G30" s="16" t="s">
        <v>256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7" t="s">
        <v>257</v>
      </c>
      <c r="B31" s="6" t="s">
        <v>258</v>
      </c>
      <c r="C31" s="7" t="s">
        <v>23</v>
      </c>
      <c r="D31" s="7"/>
      <c r="E31" s="5"/>
      <c r="F31" s="5"/>
      <c r="G31" s="16" t="s">
        <v>259</v>
      </c>
      <c r="H31" s="7"/>
      <c r="I31" s="7">
        <v>24</v>
      </c>
      <c r="J31" s="7">
        <v>24</v>
      </c>
      <c r="K31" s="7"/>
      <c r="L31" s="7"/>
      <c r="M31" s="7" t="s">
        <v>24</v>
      </c>
      <c r="N31" s="5" t="s">
        <v>251</v>
      </c>
      <c r="O31" s="5"/>
    </row>
    <row r="32" spans="1:15" ht="43.35" customHeight="1">
      <c r="A32" s="7" t="s">
        <v>260</v>
      </c>
      <c r="B32" s="6" t="s">
        <v>261</v>
      </c>
      <c r="C32" s="7" t="s">
        <v>23</v>
      </c>
      <c r="D32" s="7"/>
      <c r="E32" s="5"/>
      <c r="F32" s="5"/>
      <c r="G32" s="16" t="s">
        <v>262</v>
      </c>
      <c r="H32" s="7"/>
      <c r="I32" s="7">
        <v>24</v>
      </c>
      <c r="J32" s="7">
        <v>24</v>
      </c>
      <c r="K32" s="7"/>
      <c r="L32" s="7"/>
      <c r="M32" s="7" t="s">
        <v>24</v>
      </c>
      <c r="N32" s="5" t="s">
        <v>251</v>
      </c>
      <c r="O32" s="5"/>
    </row>
    <row r="33" spans="1:15" ht="43.35" customHeight="1">
      <c r="A33" s="72">
        <v>3</v>
      </c>
      <c r="B33" s="73" t="s">
        <v>263</v>
      </c>
      <c r="C33" s="7" t="s">
        <v>13</v>
      </c>
      <c r="D33" s="7">
        <v>6</v>
      </c>
      <c r="E33" s="5"/>
      <c r="F33" s="5" t="s">
        <v>15</v>
      </c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7" t="s">
        <v>264</v>
      </c>
      <c r="B34" s="6" t="s">
        <v>265</v>
      </c>
      <c r="C34" s="7" t="s">
        <v>23</v>
      </c>
      <c r="D34" s="7"/>
      <c r="E34" s="5"/>
      <c r="F34" s="5" t="s">
        <v>25</v>
      </c>
      <c r="G34" s="8" t="s">
        <v>266</v>
      </c>
      <c r="H34" s="7"/>
      <c r="I34" s="7">
        <v>24</v>
      </c>
      <c r="J34" s="7"/>
      <c r="K34" s="7"/>
      <c r="L34" s="7"/>
      <c r="M34" s="7" t="s">
        <v>24</v>
      </c>
      <c r="N34" s="5" t="s">
        <v>251</v>
      </c>
      <c r="O34" s="5"/>
    </row>
    <row r="35" spans="1:15" ht="43.35" customHeight="1">
      <c r="A35" s="7" t="s">
        <v>267</v>
      </c>
      <c r="B35" s="6" t="s">
        <v>268</v>
      </c>
      <c r="C35" s="7" t="s">
        <v>23</v>
      </c>
      <c r="D35" s="7"/>
      <c r="E35" s="5"/>
      <c r="F35" s="5" t="s">
        <v>25</v>
      </c>
      <c r="G35" s="5" t="s">
        <v>269</v>
      </c>
      <c r="H35" s="7"/>
      <c r="I35" s="7">
        <v>24</v>
      </c>
      <c r="J35" s="7"/>
      <c r="K35" s="7"/>
      <c r="L35" s="7"/>
      <c r="M35" s="7" t="s">
        <v>24</v>
      </c>
      <c r="N35" s="5" t="s">
        <v>251</v>
      </c>
      <c r="O35" s="5"/>
    </row>
    <row r="36" spans="1:15" ht="43.35" customHeight="1">
      <c r="A36" s="7" t="s">
        <v>270</v>
      </c>
      <c r="B36" s="6" t="s">
        <v>271</v>
      </c>
      <c r="C36" s="7" t="s">
        <v>23</v>
      </c>
      <c r="D36" s="7"/>
      <c r="E36" s="5"/>
      <c r="F36" s="5" t="s">
        <v>15</v>
      </c>
      <c r="G36" s="69"/>
      <c r="H36" s="7"/>
      <c r="I36" s="7"/>
      <c r="J36" s="70">
        <v>20</v>
      </c>
      <c r="K36" s="7"/>
      <c r="L36" s="7"/>
      <c r="M36" s="7" t="s">
        <v>24</v>
      </c>
      <c r="N36" s="5" t="s">
        <v>272</v>
      </c>
      <c r="O36" s="5"/>
    </row>
    <row r="37" spans="1:15" ht="43.35" customHeight="1">
      <c r="A37" s="74">
        <v>4</v>
      </c>
      <c r="B37" s="73" t="s">
        <v>273</v>
      </c>
      <c r="C37" s="7" t="s">
        <v>13</v>
      </c>
      <c r="D37" s="7">
        <v>6</v>
      </c>
      <c r="E37" s="5"/>
      <c r="F37" s="5" t="s">
        <v>15</v>
      </c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4" t="s">
        <v>274</v>
      </c>
      <c r="B38" s="6" t="s">
        <v>275</v>
      </c>
      <c r="C38" s="7" t="s">
        <v>23</v>
      </c>
      <c r="D38" s="7"/>
      <c r="E38" s="5"/>
      <c r="F38" s="5" t="s">
        <v>15</v>
      </c>
      <c r="G38" s="68"/>
      <c r="H38" s="7"/>
      <c r="I38" s="7">
        <v>30</v>
      </c>
      <c r="J38" s="7"/>
      <c r="K38" s="7"/>
      <c r="L38" s="7"/>
      <c r="M38" s="7" t="s">
        <v>24</v>
      </c>
      <c r="N38" s="5" t="s">
        <v>272</v>
      </c>
      <c r="O38" s="5"/>
    </row>
    <row r="39" spans="1:15" ht="43.35" customHeight="1">
      <c r="A39" s="24" t="s">
        <v>276</v>
      </c>
      <c r="B39" s="6" t="s">
        <v>277</v>
      </c>
      <c r="C39" s="7" t="s">
        <v>23</v>
      </c>
      <c r="D39" s="7"/>
      <c r="E39" s="5"/>
      <c r="F39" s="5"/>
      <c r="G39" s="5" t="s">
        <v>278</v>
      </c>
      <c r="H39" s="7"/>
      <c r="I39" s="7">
        <v>30</v>
      </c>
      <c r="J39" s="7"/>
      <c r="K39" s="7"/>
      <c r="L39" s="7"/>
      <c r="M39" s="7" t="s">
        <v>24</v>
      </c>
      <c r="N39" s="5" t="s">
        <v>272</v>
      </c>
      <c r="O39" s="5"/>
    </row>
    <row r="40" spans="1:15" ht="43.3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thickBo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4"/>
      <c r="B43" s="64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8"/>
      <c r="O43" s="8"/>
    </row>
    <row r="44" spans="1:15" ht="43.35" customHeight="1">
      <c r="A44" s="24"/>
      <c r="B44" s="65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8"/>
      <c r="O44" s="8"/>
    </row>
    <row r="45" spans="1:15" ht="43.35" customHeight="1" thickBot="1">
      <c r="A45" s="25"/>
      <c r="B45" s="66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5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 thickBot="1">
      <c r="A47" s="25"/>
      <c r="B47" s="67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6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5"/>
      <c r="B51" s="28"/>
      <c r="C51" s="7"/>
      <c r="D51" s="11"/>
      <c r="E51" s="8"/>
      <c r="F51" s="8"/>
      <c r="G51" s="8"/>
      <c r="H51" s="11"/>
      <c r="I51" s="7"/>
      <c r="J51" s="14"/>
      <c r="K51" s="7"/>
      <c r="L51" s="7"/>
      <c r="M51" s="7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999 D1:E999">
    <cfRule type="expression" dxfId="101" priority="13">
      <formula>$C1="Option"</formula>
    </cfRule>
  </conditionalFormatting>
  <conditionalFormatting sqref="A43:B47">
    <cfRule type="expression" dxfId="100" priority="17">
      <formula>$F43="Fermeture"</formula>
    </cfRule>
    <cfRule type="expression" dxfId="99" priority="18">
      <formula>$F43="Modification"</formula>
    </cfRule>
    <cfRule type="expression" dxfId="98" priority="19">
      <formula>$F43="Création"</formula>
    </cfRule>
  </conditionalFormatting>
  <conditionalFormatting sqref="A19:C26">
    <cfRule type="expression" dxfId="97" priority="26">
      <formula>$F19="Fermeture"</formula>
    </cfRule>
    <cfRule type="expression" dxfId="96" priority="27">
      <formula>$F19="Modification"</formula>
    </cfRule>
    <cfRule type="expression" dxfId="95" priority="28">
      <formula>$F19="Création"</formula>
    </cfRule>
  </conditionalFormatting>
  <conditionalFormatting sqref="A27:F32">
    <cfRule type="expression" dxfId="94" priority="23">
      <formula>$F27="Fermeture"</formula>
    </cfRule>
    <cfRule type="expression" dxfId="93" priority="24">
      <formula>$F27="Modification"</formula>
    </cfRule>
    <cfRule type="expression" dxfId="92" priority="25">
      <formula>$F27="Création"</formula>
    </cfRule>
  </conditionalFormatting>
  <conditionalFormatting sqref="A33:L33 A34:F35 A36:L39">
    <cfRule type="expression" dxfId="91" priority="14">
      <formula>$F33="Fermeture"</formula>
    </cfRule>
    <cfRule type="expression" dxfId="90" priority="15">
      <formula>$F33="Modification"</formula>
    </cfRule>
    <cfRule type="expression" dxfId="89" priority="16">
      <formula>$F33="Création"</formula>
    </cfRule>
  </conditionalFormatting>
  <conditionalFormatting sqref="A1:O9 A10:E10 K10:O11 A11:D11 A12:O12 A13:H13 J13:O16 A14:F14 A15:G15 A16:F16 A17:O18 D19:O26 H27:O32 M33:O39 A40:O42 C43:O47 A48:O999">
    <cfRule type="expression" dxfId="88" priority="43">
      <formula>$F1="Modification"</formula>
    </cfRule>
    <cfRule type="expression" dxfId="87" priority="44">
      <formula>$F1="Création"</formula>
    </cfRule>
  </conditionalFormatting>
  <conditionalFormatting sqref="A1:O9 K10:O11 A12:O12 J13:O16 A17:O18 D19:O26 H27:O32 M33:O39 A40:O42 C43:O47 A48:O999 A13:H13 A15:G15 A10:E10 A11:D11 A14:F14 A16:F16">
    <cfRule type="expression" dxfId="86" priority="42">
      <formula>$F1="Fermeture"</formula>
    </cfRule>
  </conditionalFormatting>
  <conditionalFormatting sqref="G27:G28">
    <cfRule type="expression" dxfId="85" priority="9">
      <formula>$C27="Option"</formula>
    </cfRule>
    <cfRule type="expression" dxfId="84" priority="10">
      <formula>$F27="Fermeture"</formula>
    </cfRule>
    <cfRule type="expression" dxfId="83" priority="11">
      <formula>$F27="Modification"</formula>
    </cfRule>
    <cfRule type="expression" dxfId="82" priority="12">
      <formula>$F27="Création"</formula>
    </cfRule>
  </conditionalFormatting>
  <conditionalFormatting sqref="G34:L35">
    <cfRule type="expression" dxfId="81" priority="2">
      <formula>$F34="Fermeture"</formula>
    </cfRule>
    <cfRule type="expression" dxfId="80" priority="3">
      <formula>$F34="Modification"</formula>
    </cfRule>
    <cfRule type="expression" dxfId="79" priority="4">
      <formula>$F34="Création"</formula>
    </cfRule>
  </conditionalFormatting>
  <conditionalFormatting sqref="G1:N26 H27:N32">
    <cfRule type="expression" dxfId="78" priority="36">
      <formula>$C1="Option"</formula>
    </cfRule>
  </conditionalFormatting>
  <conditionalFormatting sqref="G33:N999">
    <cfRule type="expression" dxfId="77" priority="1">
      <formula>$C33="Option"</formula>
    </cfRule>
  </conditionalFormatting>
  <conditionalFormatting sqref="N1:N999">
    <cfRule type="expression" dxfId="76" priority="39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opLeftCell="E25" zoomScale="60" zoomScaleNormal="60" workbookViewId="0">
      <selection activeCell="A36" sqref="A36"/>
    </sheetView>
  </sheetViews>
  <sheetFormatPr defaultColWidth="11.42578125" defaultRowHeight="1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25.8554687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9.42578125" style="16" customWidth="1"/>
  </cols>
  <sheetData>
    <row r="1" spans="1:19">
      <c r="A1" s="126"/>
      <c r="B1" s="126"/>
      <c r="C1" s="126"/>
      <c r="D1" s="126"/>
      <c r="E1" s="126"/>
      <c r="F1" s="126"/>
      <c r="G1" s="126"/>
      <c r="H1" s="126"/>
      <c r="I1" s="126"/>
      <c r="J1" s="37"/>
    </row>
    <row r="2" spans="1:19">
      <c r="A2" s="126"/>
      <c r="B2" s="126"/>
      <c r="C2" s="126"/>
      <c r="D2" s="126"/>
      <c r="E2" s="126"/>
      <c r="F2" s="126"/>
      <c r="G2" s="126"/>
      <c r="H2" s="126"/>
      <c r="I2" s="126"/>
      <c r="J2" s="37"/>
    </row>
    <row r="3" spans="1:19">
      <c r="A3" s="126"/>
      <c r="B3" s="126"/>
      <c r="C3" s="126"/>
      <c r="D3" s="126"/>
      <c r="E3" s="126"/>
      <c r="F3" s="126"/>
      <c r="G3" s="126"/>
      <c r="H3" s="126"/>
      <c r="I3" s="126"/>
      <c r="J3" s="37"/>
    </row>
    <row r="4" spans="1:19">
      <c r="A4" s="126"/>
      <c r="B4" s="126"/>
      <c r="C4" s="126"/>
      <c r="D4" s="126"/>
      <c r="E4" s="126"/>
      <c r="F4" s="126"/>
      <c r="G4" s="126"/>
      <c r="H4" s="126"/>
      <c r="I4" s="126"/>
      <c r="J4" s="37"/>
    </row>
    <row r="5" spans="1:19">
      <c r="A5" s="126"/>
      <c r="B5" s="126"/>
      <c r="C5" s="126"/>
      <c r="D5" s="126"/>
      <c r="E5" s="126"/>
      <c r="F5" s="126"/>
      <c r="G5" s="126"/>
      <c r="H5" s="126"/>
      <c r="I5" s="126"/>
      <c r="J5" s="37"/>
    </row>
    <row r="6" spans="1:19">
      <c r="A6" s="126"/>
      <c r="B6" s="126"/>
      <c r="C6" s="126"/>
      <c r="D6" s="126"/>
      <c r="E6" s="126"/>
      <c r="F6" s="126"/>
      <c r="G6" s="126"/>
      <c r="H6" s="126"/>
      <c r="I6" s="126"/>
      <c r="J6" s="37"/>
    </row>
    <row r="7" spans="1:19" ht="14.85" customHeight="1">
      <c r="A7" s="127" t="s">
        <v>216</v>
      </c>
      <c r="B7" s="125" t="str">
        <f>'Fiche Générale'!B3</f>
        <v>Portail_SHS</v>
      </c>
      <c r="C7" s="105" t="s">
        <v>279</v>
      </c>
      <c r="D7" s="105"/>
      <c r="E7" s="130" t="str">
        <f>'Fiche Générale'!B4</f>
        <v>Histoire</v>
      </c>
      <c r="F7" s="131"/>
      <c r="G7" s="105" t="s">
        <v>280</v>
      </c>
      <c r="H7" s="125">
        <f>'Fiche Générale'!B5</f>
        <v>0</v>
      </c>
      <c r="I7" s="125"/>
      <c r="J7" s="38"/>
      <c r="K7" s="21"/>
    </row>
    <row r="8" spans="1:19" ht="14.85" customHeight="1">
      <c r="A8" s="128"/>
      <c r="B8" s="125"/>
      <c r="C8" s="105"/>
      <c r="D8" s="105"/>
      <c r="E8" s="130"/>
      <c r="F8" s="131"/>
      <c r="G8" s="105"/>
      <c r="H8" s="125"/>
      <c r="I8" s="125"/>
      <c r="J8" s="38"/>
      <c r="K8" s="21"/>
    </row>
    <row r="9" spans="1:19" ht="14.85" customHeight="1">
      <c r="A9" s="128"/>
      <c r="B9" s="125"/>
      <c r="C9" s="105"/>
      <c r="D9" s="105"/>
      <c r="E9" s="130"/>
      <c r="F9" s="131"/>
      <c r="G9" s="105"/>
      <c r="H9" s="125"/>
      <c r="I9" s="125"/>
      <c r="J9" s="38"/>
      <c r="K9" s="21"/>
    </row>
    <row r="10" spans="1:19" ht="14.85" customHeight="1">
      <c r="A10" s="128"/>
      <c r="B10" s="125"/>
      <c r="C10" s="106" t="s">
        <v>219</v>
      </c>
      <c r="D10" s="106"/>
      <c r="E10" s="113" t="str">
        <f>'Fiche Générale'!B9</f>
        <v>Histoire &amp; Science politique</v>
      </c>
      <c r="F10" s="114"/>
      <c r="G10" s="114"/>
      <c r="H10" s="114"/>
      <c r="I10" s="115"/>
      <c r="J10" s="39"/>
      <c r="K10" s="21"/>
    </row>
    <row r="11" spans="1:19" ht="14.85" customHeight="1">
      <c r="A11" s="129"/>
      <c r="B11" s="125"/>
      <c r="C11" s="106"/>
      <c r="D11" s="106"/>
      <c r="E11" s="116"/>
      <c r="F11" s="117"/>
      <c r="G11" s="117"/>
      <c r="H11" s="117"/>
      <c r="I11" s="118"/>
      <c r="J11" s="39"/>
      <c r="K11" s="21"/>
    </row>
    <row r="12" spans="1:19">
      <c r="C12" s="16"/>
      <c r="I12" s="35"/>
      <c r="J12" s="35"/>
      <c r="M12" s="121" t="s">
        <v>281</v>
      </c>
      <c r="N12" s="122"/>
      <c r="O12" s="132"/>
      <c r="P12" s="121" t="s">
        <v>282</v>
      </c>
      <c r="Q12" s="122"/>
      <c r="R12" s="122"/>
      <c r="S12" s="132"/>
    </row>
    <row r="13" spans="1:19">
      <c r="A13" s="134" t="s">
        <v>220</v>
      </c>
      <c r="B13" s="136" t="str">
        <f>'S5 Maquette'!B13:B14</f>
        <v>3 ème Année de Licence</v>
      </c>
      <c r="C13" s="136"/>
      <c r="D13" s="134" t="s">
        <v>283</v>
      </c>
      <c r="E13" s="136">
        <f>'S5 Maquette'!E13:F14</f>
        <v>0</v>
      </c>
      <c r="F13" s="136"/>
      <c r="G13" s="136"/>
      <c r="I13" s="35"/>
      <c r="J13" s="35"/>
      <c r="M13" s="123"/>
      <c r="N13" s="124"/>
      <c r="O13" s="133"/>
      <c r="P13" s="123"/>
      <c r="Q13" s="124"/>
      <c r="R13" s="124"/>
      <c r="S13" s="133"/>
    </row>
    <row r="14" spans="1:19">
      <c r="A14" s="135"/>
      <c r="B14" s="136"/>
      <c r="C14" s="136"/>
      <c r="D14" s="135"/>
      <c r="E14" s="136"/>
      <c r="F14" s="136"/>
      <c r="G14" s="136"/>
      <c r="I14" s="35"/>
      <c r="J14" s="35"/>
      <c r="M14" s="104" t="s">
        <v>284</v>
      </c>
      <c r="N14" s="121" t="s">
        <v>285</v>
      </c>
      <c r="O14" s="132"/>
      <c r="P14" s="126"/>
      <c r="Q14" s="139"/>
      <c r="R14" s="142"/>
      <c r="S14" s="134"/>
    </row>
    <row r="15" spans="1:19">
      <c r="A15" s="134" t="s">
        <v>286</v>
      </c>
      <c r="B15" s="144" t="str">
        <f>'S5 Maquette'!B15:B16</f>
        <v>Semestre 5</v>
      </c>
      <c r="C15" s="145"/>
      <c r="D15" s="134" t="s">
        <v>287</v>
      </c>
      <c r="E15" s="136">
        <f>'S5 Maquette'!E15:F16</f>
        <v>0</v>
      </c>
      <c r="F15" s="136"/>
      <c r="G15" s="136"/>
      <c r="I15" s="35"/>
      <c r="J15" s="35"/>
      <c r="M15" s="104"/>
      <c r="N15" s="137"/>
      <c r="O15" s="138"/>
      <c r="P15" s="126"/>
      <c r="Q15" s="140"/>
      <c r="R15" s="142"/>
      <c r="S15" s="143"/>
    </row>
    <row r="16" spans="1:19">
      <c r="A16" s="135"/>
      <c r="B16" s="146"/>
      <c r="C16" s="147"/>
      <c r="D16" s="135"/>
      <c r="E16" s="136"/>
      <c r="F16" s="136"/>
      <c r="G16" s="136"/>
      <c r="I16" s="35"/>
      <c r="J16" s="35"/>
      <c r="M16" s="104"/>
      <c r="N16" s="137"/>
      <c r="O16" s="138"/>
      <c r="P16" s="126"/>
      <c r="Q16" s="140"/>
      <c r="R16" s="142"/>
      <c r="S16" s="143"/>
    </row>
    <row r="17" spans="1:20">
      <c r="L17" s="17"/>
      <c r="M17" s="104"/>
      <c r="N17" s="123"/>
      <c r="O17" s="133"/>
      <c r="P17" s="126"/>
      <c r="Q17" s="141"/>
      <c r="R17" s="142"/>
      <c r="S17" s="135"/>
    </row>
    <row r="18" spans="1:20" ht="59.45" customHeight="1">
      <c r="A18" s="3" t="s">
        <v>288</v>
      </c>
      <c r="B18" s="36" t="s">
        <v>289</v>
      </c>
      <c r="C18" s="3" t="s">
        <v>5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294</v>
      </c>
      <c r="I18" s="3" t="s">
        <v>295</v>
      </c>
      <c r="J18" s="3" t="s">
        <v>296</v>
      </c>
      <c r="K18" s="3" t="s">
        <v>297</v>
      </c>
      <c r="L18" s="3" t="s">
        <v>298</v>
      </c>
      <c r="M18" s="3" t="s">
        <v>299</v>
      </c>
      <c r="N18" s="3" t="s">
        <v>289</v>
      </c>
      <c r="O18" s="3" t="s">
        <v>300</v>
      </c>
      <c r="P18" s="3" t="s">
        <v>301</v>
      </c>
      <c r="Q18" s="3" t="s">
        <v>289</v>
      </c>
      <c r="R18" s="3" t="s">
        <v>300</v>
      </c>
      <c r="S18" s="4" t="s">
        <v>302</v>
      </c>
      <c r="T18" s="4" t="s">
        <v>303</v>
      </c>
    </row>
    <row r="19" spans="1:20" ht="30.75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>
      <c r="A27" s="43" t="str">
        <f>'S5 Maquette'!B27</f>
        <v>UE disciplinaire 5 Histoire</v>
      </c>
      <c r="B27" s="43" t="str">
        <f>'S5 Maquette'!C27</f>
        <v>UE</v>
      </c>
      <c r="C27" s="42">
        <f>'S5 Maquette'!F27</f>
        <v>0</v>
      </c>
      <c r="D27" s="7"/>
      <c r="E27" s="7" t="s">
        <v>304</v>
      </c>
      <c r="F27" s="7" t="s">
        <v>304</v>
      </c>
      <c r="G27" s="40" t="s">
        <v>304</v>
      </c>
      <c r="H27" s="40" t="s">
        <v>304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>
      <c r="A28" s="43" t="str">
        <f>'S5 Maquette'!B28</f>
        <v>Histoire et archéologie de l'antiquité 1</v>
      </c>
      <c r="B28" s="43" t="str">
        <f>'S5 Maquette'!C28</f>
        <v>ECUE</v>
      </c>
      <c r="C28" s="42" t="str">
        <f>'S5 Maquette'!F28</f>
        <v>Modification</v>
      </c>
      <c r="D28" s="7"/>
      <c r="E28" s="7" t="s">
        <v>304</v>
      </c>
      <c r="F28" s="7" t="s">
        <v>304</v>
      </c>
      <c r="G28" s="40" t="s">
        <v>304</v>
      </c>
      <c r="H28" s="40" t="s">
        <v>304</v>
      </c>
      <c r="I28" s="40" t="s">
        <v>304</v>
      </c>
      <c r="J28" s="40"/>
      <c r="K28" s="40" t="s">
        <v>30</v>
      </c>
      <c r="L28" s="40">
        <v>1</v>
      </c>
      <c r="M28" s="40">
        <v>2</v>
      </c>
      <c r="N28" s="40" t="s">
        <v>11</v>
      </c>
      <c r="O28" s="40">
        <v>4</v>
      </c>
      <c r="P28" s="40" t="s">
        <v>20</v>
      </c>
      <c r="Q28" s="40" t="s">
        <v>21</v>
      </c>
      <c r="R28" s="40"/>
      <c r="S28" s="40"/>
      <c r="T28" s="45"/>
    </row>
    <row r="29" spans="1:20" ht="30.75" customHeight="1">
      <c r="A29" s="43" t="str">
        <f>'S5 Maquette'!B29</f>
        <v> Histoire, histoire des images et archéologie du Moyen Âge 1</v>
      </c>
      <c r="B29" s="43" t="str">
        <f>'S5 Maquette'!C29</f>
        <v>ECUE</v>
      </c>
      <c r="C29" s="42" t="str">
        <f>'S5 Maquette'!F29</f>
        <v>Modification</v>
      </c>
      <c r="D29" s="7"/>
      <c r="E29" s="7" t="s">
        <v>304</v>
      </c>
      <c r="F29" s="7" t="s">
        <v>304</v>
      </c>
      <c r="G29" s="40" t="s">
        <v>304</v>
      </c>
      <c r="H29" s="40" t="s">
        <v>304</v>
      </c>
      <c r="I29" s="40" t="s">
        <v>304</v>
      </c>
      <c r="J29" s="40"/>
      <c r="K29" s="40" t="s">
        <v>30</v>
      </c>
      <c r="L29" s="40">
        <v>1</v>
      </c>
      <c r="M29" s="40">
        <v>2</v>
      </c>
      <c r="N29" s="40" t="s">
        <v>11</v>
      </c>
      <c r="O29" s="40">
        <v>4</v>
      </c>
      <c r="P29" s="40" t="s">
        <v>20</v>
      </c>
      <c r="Q29" s="40" t="s">
        <v>21</v>
      </c>
      <c r="R29" s="40"/>
      <c r="S29" s="40"/>
      <c r="T29" s="45"/>
    </row>
    <row r="30" spans="1:20" ht="30.75" customHeight="1">
      <c r="A30" s="43" t="str">
        <f>'S5 Maquette'!B30</f>
        <v>UE disciplinaire 6 Histoire</v>
      </c>
      <c r="B30" s="43" t="str">
        <f>'S5 Maquette'!C30</f>
        <v>UE</v>
      </c>
      <c r="C30" s="42">
        <f>'S5 Maquette'!F30</f>
        <v>0</v>
      </c>
      <c r="D30" s="7"/>
      <c r="E30" s="7" t="s">
        <v>304</v>
      </c>
      <c r="F30" s="7" t="s">
        <v>304</v>
      </c>
      <c r="G30" s="40" t="s">
        <v>304</v>
      </c>
      <c r="H30" s="40" t="s">
        <v>304</v>
      </c>
      <c r="I30" s="40" t="s">
        <v>304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>
      <c r="A31" s="43" t="str">
        <f>'S5 Maquette'!B31</f>
        <v>Histoire moderne 2</v>
      </c>
      <c r="B31" s="43" t="str">
        <f>'S5 Maquette'!C31</f>
        <v>ECUE</v>
      </c>
      <c r="C31" s="42">
        <f>'S5 Maquette'!F31</f>
        <v>0</v>
      </c>
      <c r="D31" s="7"/>
      <c r="E31" s="7" t="s">
        <v>304</v>
      </c>
      <c r="F31" s="7" t="s">
        <v>304</v>
      </c>
      <c r="G31" s="40" t="s">
        <v>304</v>
      </c>
      <c r="H31" s="40" t="s">
        <v>304</v>
      </c>
      <c r="I31" s="40" t="s">
        <v>304</v>
      </c>
      <c r="J31" s="40"/>
      <c r="K31" s="40" t="s">
        <v>30</v>
      </c>
      <c r="L31" s="40">
        <v>1</v>
      </c>
      <c r="M31" s="40">
        <v>2</v>
      </c>
      <c r="N31" s="40" t="s">
        <v>11</v>
      </c>
      <c r="O31" s="40">
        <v>4</v>
      </c>
      <c r="P31" s="40" t="s">
        <v>20</v>
      </c>
      <c r="Q31" s="40" t="s">
        <v>21</v>
      </c>
      <c r="R31" s="40"/>
      <c r="S31" s="40"/>
      <c r="T31" s="45"/>
    </row>
    <row r="32" spans="1:20" ht="30.75" customHeight="1">
      <c r="A32" s="43" t="str">
        <f>'S5 Maquette'!B32</f>
        <v>Histoire contemporaine 2</v>
      </c>
      <c r="B32" s="43" t="str">
        <f>'S5 Maquette'!C32</f>
        <v>ECUE</v>
      </c>
      <c r="C32" s="42">
        <f>'S5 Maquette'!F32</f>
        <v>0</v>
      </c>
      <c r="D32" s="7"/>
      <c r="E32" s="7" t="s">
        <v>304</v>
      </c>
      <c r="F32" s="7" t="s">
        <v>304</v>
      </c>
      <c r="G32" s="40" t="s">
        <v>304</v>
      </c>
      <c r="H32" s="40" t="s">
        <v>304</v>
      </c>
      <c r="I32" s="40" t="s">
        <v>304</v>
      </c>
      <c r="J32" s="40"/>
      <c r="K32" s="40" t="s">
        <v>30</v>
      </c>
      <c r="L32" s="40">
        <v>1</v>
      </c>
      <c r="M32" s="40">
        <v>2</v>
      </c>
      <c r="N32" s="40" t="s">
        <v>11</v>
      </c>
      <c r="O32" s="40">
        <v>4</v>
      </c>
      <c r="P32" s="40" t="s">
        <v>20</v>
      </c>
      <c r="Q32" s="40" t="s">
        <v>21</v>
      </c>
      <c r="R32" s="40"/>
      <c r="S32" s="40"/>
      <c r="T32" s="45"/>
    </row>
    <row r="33" spans="1:20" ht="30.75" customHeight="1">
      <c r="A33" s="43" t="str">
        <f>'S5 Maquette'!B33</f>
        <v xml:space="preserve">UE Histoire et Sciences politiques 5 </v>
      </c>
      <c r="B33" s="43" t="str">
        <f>'S5 Maquette'!C33</f>
        <v>UE</v>
      </c>
      <c r="C33" s="42" t="str">
        <f>'S5 Maquette'!F33</f>
        <v>Création</v>
      </c>
      <c r="D33" s="7"/>
      <c r="E33" s="7" t="s">
        <v>304</v>
      </c>
      <c r="F33" s="7" t="s">
        <v>304</v>
      </c>
      <c r="G33" s="40" t="s">
        <v>304</v>
      </c>
      <c r="H33" s="40" t="s">
        <v>304</v>
      </c>
      <c r="I33" s="40" t="s">
        <v>304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>
      <c r="A34" s="43" t="str">
        <f>'S5 Maquette'!B34</f>
        <v>Histoire des mondes contemporains 3</v>
      </c>
      <c r="B34" s="43" t="str">
        <f>'S5 Maquette'!C34</f>
        <v>ECUE</v>
      </c>
      <c r="C34" s="42" t="str">
        <f>'S5 Maquette'!F34</f>
        <v>Modification</v>
      </c>
      <c r="D34" s="7"/>
      <c r="E34" s="7" t="s">
        <v>304</v>
      </c>
      <c r="F34" s="7" t="s">
        <v>304</v>
      </c>
      <c r="G34" s="40" t="s">
        <v>304</v>
      </c>
      <c r="H34" s="40" t="s">
        <v>304</v>
      </c>
      <c r="I34" s="40" t="s">
        <v>304</v>
      </c>
      <c r="J34" s="40"/>
      <c r="K34" s="40" t="s">
        <v>20</v>
      </c>
      <c r="L34" s="40"/>
      <c r="M34" s="40"/>
      <c r="N34" s="40" t="s">
        <v>11</v>
      </c>
      <c r="O34" s="40" t="s">
        <v>305</v>
      </c>
      <c r="P34" s="40" t="s">
        <v>20</v>
      </c>
      <c r="Q34" s="40" t="s">
        <v>21</v>
      </c>
      <c r="R34" s="40"/>
      <c r="S34" s="40"/>
      <c r="T34" s="45"/>
    </row>
    <row r="35" spans="1:20" ht="30.75" customHeight="1">
      <c r="A35" s="43" t="str">
        <f>'S5 Maquette'!B35</f>
        <v>Histoire des mondes contemporains 4</v>
      </c>
      <c r="B35" s="43" t="str">
        <f>'S5 Maquette'!C35</f>
        <v>ECUE</v>
      </c>
      <c r="C35" s="42" t="str">
        <f>'S5 Maquette'!F35</f>
        <v>Modification</v>
      </c>
      <c r="D35" s="7"/>
      <c r="E35" s="7" t="s">
        <v>304</v>
      </c>
      <c r="F35" s="7" t="s">
        <v>304</v>
      </c>
      <c r="G35" s="40" t="s">
        <v>304</v>
      </c>
      <c r="H35" s="40" t="s">
        <v>304</v>
      </c>
      <c r="I35" s="40" t="s">
        <v>304</v>
      </c>
      <c r="J35" s="40"/>
      <c r="K35" s="40" t="s">
        <v>20</v>
      </c>
      <c r="L35" s="40"/>
      <c r="M35" s="40"/>
      <c r="N35" s="40" t="s">
        <v>11</v>
      </c>
      <c r="O35" s="40" t="s">
        <v>305</v>
      </c>
      <c r="P35" s="40" t="s">
        <v>20</v>
      </c>
      <c r="Q35" s="40" t="s">
        <v>21</v>
      </c>
      <c r="R35" s="40"/>
      <c r="S35" s="40"/>
      <c r="T35" s="45"/>
    </row>
    <row r="36" spans="1:20" ht="30.75" customHeight="1">
      <c r="A36" s="43" t="str">
        <f>'S5 Maquette'!B36</f>
        <v xml:space="preserve">Méthodologie de la science politique  </v>
      </c>
      <c r="B36" s="43" t="str">
        <f>'S5 Maquette'!C36</f>
        <v>ECUE</v>
      </c>
      <c r="C36" s="42" t="str">
        <f>'S5 Maquette'!F36</f>
        <v>Création</v>
      </c>
      <c r="D36" s="7"/>
      <c r="E36" s="7" t="s">
        <v>304</v>
      </c>
      <c r="F36" s="7" t="s">
        <v>304</v>
      </c>
      <c r="G36" s="40" t="s">
        <v>304</v>
      </c>
      <c r="H36" s="40" t="s">
        <v>304</v>
      </c>
      <c r="I36" s="40" t="s">
        <v>304</v>
      </c>
      <c r="J36" s="40"/>
      <c r="K36" s="71" t="s">
        <v>10</v>
      </c>
      <c r="L36" s="40"/>
      <c r="M36" s="71">
        <v>2</v>
      </c>
      <c r="N36" s="40"/>
      <c r="O36" s="40"/>
      <c r="P36" s="40"/>
      <c r="Q36" s="40"/>
      <c r="R36" s="40"/>
      <c r="S36" s="40"/>
      <c r="T36" s="45"/>
    </row>
    <row r="37" spans="1:20" ht="30.75" customHeight="1">
      <c r="A37" s="43" t="str">
        <f>'S5 Maquette'!B37</f>
        <v>UE Histoire et Sciences politiques 6</v>
      </c>
      <c r="B37" s="43" t="str">
        <f>'S5 Maquette'!C37</f>
        <v>UE</v>
      </c>
      <c r="C37" s="42" t="str">
        <f>'S5 Maquette'!F37</f>
        <v>Création</v>
      </c>
      <c r="D37" s="7"/>
      <c r="E37" s="7" t="s">
        <v>304</v>
      </c>
      <c r="F37" s="7" t="s">
        <v>304</v>
      </c>
      <c r="G37" s="40" t="s">
        <v>304</v>
      </c>
      <c r="H37" s="40" t="s">
        <v>304</v>
      </c>
      <c r="I37" s="40" t="s">
        <v>304</v>
      </c>
      <c r="J37" s="40"/>
      <c r="K37" s="40"/>
      <c r="L37" s="40"/>
      <c r="M37" s="40">
        <v>2</v>
      </c>
      <c r="N37" s="40"/>
      <c r="O37" s="40"/>
      <c r="P37" s="40"/>
      <c r="Q37" s="40"/>
      <c r="R37" s="40"/>
      <c r="S37" s="40"/>
      <c r="T37" s="45"/>
    </row>
    <row r="38" spans="1:20" ht="30.75" customHeight="1">
      <c r="A38" s="43" t="str">
        <f>'S5 Maquette'!B38</f>
        <v xml:space="preserve">Politique des identités ("race", classe, genre) </v>
      </c>
      <c r="B38" s="43" t="str">
        <f>'S5 Maquette'!C38</f>
        <v>ECUE</v>
      </c>
      <c r="C38" s="42" t="str">
        <f>'S5 Maquette'!F38</f>
        <v>Création</v>
      </c>
      <c r="D38" s="7"/>
      <c r="E38" s="7" t="s">
        <v>304</v>
      </c>
      <c r="F38" s="7" t="s">
        <v>304</v>
      </c>
      <c r="G38" s="40" t="s">
        <v>304</v>
      </c>
      <c r="H38" s="40" t="s">
        <v>304</v>
      </c>
      <c r="I38" s="40" t="s">
        <v>304</v>
      </c>
      <c r="J38" s="40"/>
      <c r="K38" s="40" t="s">
        <v>20</v>
      </c>
      <c r="L38" s="40"/>
      <c r="M38" s="40"/>
      <c r="N38" s="40" t="s">
        <v>11</v>
      </c>
      <c r="O38" s="40" t="s">
        <v>306</v>
      </c>
      <c r="P38" s="40" t="s">
        <v>20</v>
      </c>
      <c r="Q38" s="40" t="s">
        <v>11</v>
      </c>
      <c r="R38" s="40" t="s">
        <v>306</v>
      </c>
      <c r="S38" s="40"/>
      <c r="T38" s="45"/>
    </row>
    <row r="39" spans="1:20" ht="30.75" customHeight="1">
      <c r="A39" s="43" t="str">
        <f>'S5 Maquette'!B39</f>
        <v xml:space="preserve">Sociologie des administrations </v>
      </c>
      <c r="B39" s="43" t="str">
        <f>'S5 Maquette'!C39</f>
        <v>ECUE</v>
      </c>
      <c r="C39" s="42">
        <f>'S5 Maquette'!F39</f>
        <v>0</v>
      </c>
      <c r="D39" s="7"/>
      <c r="E39" s="7" t="s">
        <v>304</v>
      </c>
      <c r="F39" s="7" t="s">
        <v>304</v>
      </c>
      <c r="G39" s="7" t="s">
        <v>304</v>
      </c>
      <c r="H39" s="7" t="s">
        <v>304</v>
      </c>
      <c r="I39" s="7" t="s">
        <v>304</v>
      </c>
      <c r="J39" s="40"/>
      <c r="K39" s="40" t="s">
        <v>20</v>
      </c>
      <c r="L39" s="40"/>
      <c r="M39" s="40"/>
      <c r="N39" s="40" t="s">
        <v>11</v>
      </c>
      <c r="O39" s="40" t="s">
        <v>306</v>
      </c>
      <c r="P39" s="40" t="s">
        <v>20</v>
      </c>
      <c r="Q39" s="40" t="s">
        <v>11</v>
      </c>
      <c r="R39" s="40" t="s">
        <v>306</v>
      </c>
      <c r="S39" s="40"/>
      <c r="T39" s="45"/>
    </row>
    <row r="40" spans="1:20" ht="30.75" customHeight="1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7"/>
      <c r="H41" s="7"/>
      <c r="I41" s="7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7"/>
      <c r="E50" s="7"/>
      <c r="F50" s="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7"/>
      <c r="F51" s="7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7"/>
      <c r="F52" s="7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7"/>
      <c r="F53" s="7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75" priority="20">
      <formula>$C1="Parcours Pédagogique"</formula>
    </cfRule>
    <cfRule type="expression" dxfId="74" priority="21">
      <formula>$C1="BLOC"</formula>
    </cfRule>
    <cfRule type="expression" dxfId="73" priority="22">
      <formula>$C1="OPTION"</formula>
    </cfRule>
  </conditionalFormatting>
  <conditionalFormatting sqref="A16:S26 J33:S37 A38:S298 S27:S32 A27:D37 T16">
    <cfRule type="expression" dxfId="72" priority="25">
      <formula>$C16="Modification MCC"</formula>
    </cfRule>
  </conditionalFormatting>
  <conditionalFormatting sqref="A18:S26 S27:S32 A27:D37 J33:S37 A38:S300 T18">
    <cfRule type="expression" dxfId="71" priority="29">
      <formula>$C18="Modification"</formula>
    </cfRule>
  </conditionalFormatting>
  <conditionalFormatting sqref="B1:S9 B10:E10 J10:S11 B11:D11 B12:M12 P12 B13:L13 B14:N14 P14:S17 B15:M17 B301:S999">
    <cfRule type="expression" dxfId="70" priority="27">
      <formula>$D1="Création"</formula>
    </cfRule>
    <cfRule type="expression" dxfId="69" priority="28">
      <formula>$D1="Fermeture"</formula>
    </cfRule>
  </conditionalFormatting>
  <conditionalFormatting sqref="C1:S999">
    <cfRule type="expression" dxfId="68" priority="1">
      <formula>$B1="Option"</formula>
    </cfRule>
  </conditionalFormatting>
  <conditionalFormatting sqref="E27:R32 E33:I37">
    <cfRule type="expression" dxfId="67" priority="8">
      <formula>$C27="Modification MCC"</formula>
    </cfRule>
    <cfRule type="expression" dxfId="66" priority="9">
      <formula>$C27="Modification"</formula>
    </cfRule>
    <cfRule type="expression" dxfId="65" priority="10">
      <formula>$C27="Création"</formula>
    </cfRule>
    <cfRule type="expression" dxfId="64" priority="11">
      <formula>$C27="Fermeture"</formula>
    </cfRule>
  </conditionalFormatting>
  <conditionalFormatting sqref="J1:J999">
    <cfRule type="expression" dxfId="63" priority="6">
      <formula>$I1="NON"</formula>
    </cfRule>
  </conditionalFormatting>
  <conditionalFormatting sqref="L1:L999">
    <cfRule type="expression" dxfId="62" priority="2">
      <formula>$K1="CCI (CC Intégral)"</formula>
    </cfRule>
    <cfRule type="expression" dxfId="61" priority="3">
      <formula>$K1="CT (Contrôle terminal)"</formula>
    </cfRule>
  </conditionalFormatting>
  <conditionalFormatting sqref="L18:L26 L33:L300 M18">
    <cfRule type="expression" dxfId="60" priority="23">
      <formula>$K1="CT (Contrôle terminal)"</formula>
    </cfRule>
  </conditionalFormatting>
  <conditionalFormatting sqref="L18:L26 L33:L300">
    <cfRule type="expression" dxfId="59" priority="24">
      <formula>$K1="CCI (CC Intégral)"</formula>
    </cfRule>
  </conditionalFormatting>
  <conditionalFormatting sqref="M1:M999">
    <cfRule type="expression" dxfId="58" priority="7">
      <formula>$K1="CT (Contrôle terminal)"</formula>
    </cfRule>
  </conditionalFormatting>
  <conditionalFormatting sqref="N1:O999">
    <cfRule type="expression" dxfId="57" priority="5">
      <formula>$K1="CCI (CC Intégral)"</formula>
    </cfRule>
  </conditionalFormatting>
  <conditionalFormatting sqref="P14:S17 B15:M17 B1:S9 J10:S11 B301:S999 B12:M12 B14:N14 B13:L13 B10:E10 B11:D11 P12">
    <cfRule type="expression" dxfId="56" priority="26">
      <formula>$D1="Modification"</formula>
    </cfRule>
  </conditionalFormatting>
  <conditionalFormatting sqref="Q1:R999">
    <cfRule type="expression" dxfId="55" priority="4">
      <formula>$P1="Autres"</formula>
    </cfRule>
  </conditionalFormatting>
  <conditionalFormatting sqref="S1:S999 T18">
    <cfRule type="expression" dxfId="54" priority="16">
      <formula>$P1="CT (Contrôle terminal)"</formula>
    </cfRule>
  </conditionalFormatting>
  <conditionalFormatting sqref="T18 A18:S26 S27:S32 A27:D37 J33:S37 A38:S300">
    <cfRule type="expression" dxfId="53" priority="30">
      <formula>$C18="Création"</formula>
    </cfRule>
    <cfRule type="expression" dxfId="52" priority="31">
      <formula>$C18="Fermeture"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F202-EB0C-4BFC-8AD2-57F86FFAF9F9}">
  <dimension ref="A1:T300"/>
  <sheetViews>
    <sheetView tabSelected="1" topLeftCell="A18" workbookViewId="0"/>
  </sheetViews>
  <sheetFormatPr defaultColWidth="11.42578125" defaultRowHeight="15"/>
  <cols>
    <col min="1" max="1" width="45.7109375" customWidth="1"/>
  </cols>
  <sheetData>
    <row r="1" spans="1:19">
      <c r="A1" s="126"/>
      <c r="B1" s="126"/>
      <c r="C1" s="126"/>
      <c r="D1" s="126"/>
      <c r="E1" s="126"/>
      <c r="F1" s="126"/>
      <c r="G1" s="126"/>
      <c r="H1" s="126"/>
      <c r="I1" s="126"/>
      <c r="J1" s="37"/>
    </row>
    <row r="2" spans="1:19">
      <c r="A2" s="126"/>
      <c r="B2" s="126"/>
      <c r="C2" s="126"/>
      <c r="D2" s="126"/>
      <c r="E2" s="126"/>
      <c r="F2" s="126"/>
      <c r="G2" s="126"/>
      <c r="H2" s="126"/>
      <c r="I2" s="126"/>
      <c r="J2" s="37"/>
    </row>
    <row r="3" spans="1:19">
      <c r="A3" s="126"/>
      <c r="B3" s="126"/>
      <c r="C3" s="126"/>
      <c r="D3" s="126"/>
      <c r="E3" s="126"/>
      <c r="F3" s="126"/>
      <c r="G3" s="126"/>
      <c r="H3" s="126"/>
      <c r="I3" s="126"/>
      <c r="J3" s="37"/>
    </row>
    <row r="4" spans="1:19">
      <c r="A4" s="126"/>
      <c r="B4" s="126"/>
      <c r="C4" s="126"/>
      <c r="D4" s="126"/>
      <c r="E4" s="126"/>
      <c r="F4" s="126"/>
      <c r="G4" s="126"/>
      <c r="H4" s="126"/>
      <c r="I4" s="126"/>
      <c r="J4" s="37"/>
    </row>
    <row r="5" spans="1:19">
      <c r="A5" s="126"/>
      <c r="B5" s="126"/>
      <c r="C5" s="126"/>
      <c r="D5" s="126"/>
      <c r="E5" s="126"/>
      <c r="F5" s="126"/>
      <c r="G5" s="126"/>
      <c r="H5" s="126"/>
      <c r="I5" s="126"/>
      <c r="J5" s="37"/>
    </row>
    <row r="6" spans="1:19">
      <c r="A6" s="126"/>
      <c r="B6" s="126"/>
      <c r="C6" s="126"/>
      <c r="D6" s="126"/>
      <c r="E6" s="126"/>
      <c r="F6" s="126"/>
      <c r="G6" s="126"/>
      <c r="H6" s="126"/>
      <c r="I6" s="126"/>
      <c r="J6" s="37"/>
    </row>
    <row r="7" spans="1:19" ht="18.75">
      <c r="A7" s="127" t="s">
        <v>216</v>
      </c>
      <c r="B7" s="125" t="s">
        <v>52</v>
      </c>
      <c r="C7" s="105" t="s">
        <v>279</v>
      </c>
      <c r="D7" s="105"/>
      <c r="E7" s="130" t="s">
        <v>73</v>
      </c>
      <c r="F7" s="131"/>
      <c r="G7" s="105" t="s">
        <v>280</v>
      </c>
      <c r="H7" s="125">
        <v>0</v>
      </c>
      <c r="I7" s="125"/>
      <c r="J7" s="38"/>
      <c r="K7" s="21"/>
    </row>
    <row r="8" spans="1:19" ht="18.75">
      <c r="A8" s="128"/>
      <c r="B8" s="125"/>
      <c r="C8" s="105"/>
      <c r="D8" s="105"/>
      <c r="E8" s="130"/>
      <c r="F8" s="131"/>
      <c r="G8" s="105"/>
      <c r="H8" s="125"/>
      <c r="I8" s="125"/>
      <c r="J8" s="38"/>
      <c r="K8" s="21"/>
    </row>
    <row r="9" spans="1:19" ht="18.75">
      <c r="A9" s="128"/>
      <c r="B9" s="125"/>
      <c r="C9" s="105"/>
      <c r="D9" s="105"/>
      <c r="E9" s="130"/>
      <c r="F9" s="131"/>
      <c r="G9" s="105"/>
      <c r="H9" s="125"/>
      <c r="I9" s="125"/>
      <c r="J9" s="38"/>
      <c r="K9" s="21"/>
    </row>
    <row r="10" spans="1:19" ht="18.75">
      <c r="A10" s="128"/>
      <c r="B10" s="125"/>
      <c r="C10" s="106" t="s">
        <v>219</v>
      </c>
      <c r="D10" s="106"/>
      <c r="E10" s="113" t="s">
        <v>199</v>
      </c>
      <c r="F10" s="114"/>
      <c r="G10" s="114"/>
      <c r="H10" s="114"/>
      <c r="I10" s="115"/>
      <c r="J10" s="39"/>
      <c r="K10" s="21"/>
    </row>
    <row r="11" spans="1:19" ht="18.75">
      <c r="A11" s="129"/>
      <c r="B11" s="125"/>
      <c r="C11" s="106"/>
      <c r="D11" s="106"/>
      <c r="E11" s="116"/>
      <c r="F11" s="117"/>
      <c r="G11" s="117"/>
      <c r="H11" s="117"/>
      <c r="I11" s="118"/>
      <c r="J11" s="39"/>
      <c r="K11" s="21"/>
    </row>
    <row r="12" spans="1:19">
      <c r="C12" s="16"/>
      <c r="I12" s="35"/>
      <c r="J12" s="35"/>
      <c r="M12" s="121" t="s">
        <v>281</v>
      </c>
      <c r="N12" s="122"/>
      <c r="O12" s="132"/>
      <c r="P12" s="121" t="s">
        <v>282</v>
      </c>
      <c r="Q12" s="122"/>
      <c r="R12" s="122"/>
      <c r="S12" s="132"/>
    </row>
    <row r="13" spans="1:19">
      <c r="A13" s="134" t="s">
        <v>220</v>
      </c>
      <c r="B13" s="136" t="s">
        <v>221</v>
      </c>
      <c r="C13" s="136"/>
      <c r="D13" s="134" t="s">
        <v>283</v>
      </c>
      <c r="E13" s="136">
        <v>0</v>
      </c>
      <c r="F13" s="136"/>
      <c r="G13" s="136"/>
      <c r="I13" s="35"/>
      <c r="J13" s="35"/>
      <c r="M13" s="123"/>
      <c r="N13" s="124"/>
      <c r="O13" s="133"/>
      <c r="P13" s="123"/>
      <c r="Q13" s="124"/>
      <c r="R13" s="124"/>
      <c r="S13" s="133"/>
    </row>
    <row r="14" spans="1:19">
      <c r="A14" s="135"/>
      <c r="B14" s="136"/>
      <c r="C14" s="136"/>
      <c r="D14" s="135"/>
      <c r="E14" s="136"/>
      <c r="F14" s="136"/>
      <c r="G14" s="136"/>
      <c r="I14" s="35"/>
      <c r="J14" s="35"/>
      <c r="M14" s="104" t="s">
        <v>284</v>
      </c>
      <c r="N14" s="121" t="s">
        <v>285</v>
      </c>
      <c r="O14" s="132"/>
      <c r="P14" s="126"/>
      <c r="Q14" s="139"/>
      <c r="R14" s="142"/>
      <c r="S14" s="134"/>
    </row>
    <row r="15" spans="1:19">
      <c r="A15" s="134" t="s">
        <v>286</v>
      </c>
      <c r="B15" s="144" t="s">
        <v>185</v>
      </c>
      <c r="C15" s="145"/>
      <c r="D15" s="134" t="s">
        <v>287</v>
      </c>
      <c r="E15" s="136">
        <v>0</v>
      </c>
      <c r="F15" s="136"/>
      <c r="G15" s="136"/>
      <c r="I15" s="35"/>
      <c r="J15" s="35"/>
      <c r="M15" s="104"/>
      <c r="N15" s="137"/>
      <c r="O15" s="138"/>
      <c r="P15" s="126"/>
      <c r="Q15" s="140"/>
      <c r="R15" s="142"/>
      <c r="S15" s="143"/>
    </row>
    <row r="16" spans="1:19">
      <c r="A16" s="135"/>
      <c r="B16" s="146"/>
      <c r="C16" s="147"/>
      <c r="D16" s="135"/>
      <c r="E16" s="136"/>
      <c r="F16" s="136"/>
      <c r="G16" s="136"/>
      <c r="I16" s="35"/>
      <c r="J16" s="35"/>
      <c r="M16" s="104"/>
      <c r="N16" s="137"/>
      <c r="O16" s="138"/>
      <c r="P16" s="126"/>
      <c r="Q16" s="140"/>
      <c r="R16" s="142"/>
      <c r="S16" s="143"/>
    </row>
    <row r="17" spans="1:20">
      <c r="L17" s="17"/>
      <c r="M17" s="104"/>
      <c r="N17" s="123"/>
      <c r="O17" s="133"/>
      <c r="P17" s="126"/>
      <c r="Q17" s="141"/>
      <c r="R17" s="142"/>
      <c r="S17" s="135"/>
    </row>
    <row r="18" spans="1:20" ht="45">
      <c r="A18" s="3" t="s">
        <v>288</v>
      </c>
      <c r="B18" s="36" t="s">
        <v>289</v>
      </c>
      <c r="C18" s="3" t="s">
        <v>5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294</v>
      </c>
      <c r="I18" s="3" t="s">
        <v>295</v>
      </c>
      <c r="J18" s="3" t="s">
        <v>296</v>
      </c>
      <c r="K18" s="3" t="s">
        <v>297</v>
      </c>
      <c r="L18" s="3" t="s">
        <v>298</v>
      </c>
      <c r="M18" s="3" t="s">
        <v>299</v>
      </c>
      <c r="N18" s="3" t="s">
        <v>289</v>
      </c>
      <c r="O18" s="3" t="s">
        <v>300</v>
      </c>
      <c r="P18" s="3" t="s">
        <v>301</v>
      </c>
      <c r="Q18" s="3" t="s">
        <v>289</v>
      </c>
      <c r="R18" s="3" t="s">
        <v>300</v>
      </c>
      <c r="S18" s="4" t="s">
        <v>302</v>
      </c>
      <c r="T18" s="4" t="s">
        <v>303</v>
      </c>
    </row>
    <row r="19" spans="1:20">
      <c r="A19" s="54" t="s">
        <v>232</v>
      </c>
      <c r="B19" s="55" t="s">
        <v>13</v>
      </c>
      <c r="C19" s="56"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>
      <c r="A20" s="54" t="s">
        <v>234</v>
      </c>
      <c r="B20" s="55" t="s">
        <v>23</v>
      </c>
      <c r="C20" s="56"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>
      <c r="A21" s="54" t="s">
        <v>236</v>
      </c>
      <c r="B21" s="55" t="s">
        <v>23</v>
      </c>
      <c r="C21" s="56"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>
      <c r="A22" s="54" t="s">
        <v>238</v>
      </c>
      <c r="B22" s="55" t="s">
        <v>32</v>
      </c>
      <c r="C22" s="56"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>
      <c r="A23" s="54" t="s">
        <v>239</v>
      </c>
      <c r="B23" s="55" t="s">
        <v>38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>
      <c r="A24" s="54" t="s">
        <v>241</v>
      </c>
      <c r="B24" s="55" t="s">
        <v>23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>
      <c r="A25" s="54" t="s">
        <v>243</v>
      </c>
      <c r="B25" s="55" t="s">
        <v>23</v>
      </c>
      <c r="C25" s="56"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>
      <c r="A26" s="54" t="s">
        <v>245</v>
      </c>
      <c r="B26" s="55" t="s">
        <v>23</v>
      </c>
      <c r="C26" s="56"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>
      <c r="A27" s="43" t="s">
        <v>246</v>
      </c>
      <c r="B27" s="43" t="s">
        <v>13</v>
      </c>
      <c r="C27" s="42">
        <v>0</v>
      </c>
      <c r="D27" s="7"/>
      <c r="E27" s="7" t="s">
        <v>304</v>
      </c>
      <c r="F27" s="7" t="s">
        <v>304</v>
      </c>
      <c r="G27" s="40" t="s">
        <v>304</v>
      </c>
      <c r="H27" s="40" t="s">
        <v>304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">
      <c r="A28" s="43" t="s">
        <v>249</v>
      </c>
      <c r="B28" s="43" t="s">
        <v>23</v>
      </c>
      <c r="C28" s="42" t="s">
        <v>25</v>
      </c>
      <c r="D28" s="7"/>
      <c r="E28" s="7" t="s">
        <v>304</v>
      </c>
      <c r="F28" s="7" t="s">
        <v>304</v>
      </c>
      <c r="G28" s="40" t="s">
        <v>304</v>
      </c>
      <c r="H28" s="40" t="s">
        <v>304</v>
      </c>
      <c r="I28" s="40" t="s">
        <v>304</v>
      </c>
      <c r="J28" s="40"/>
      <c r="K28" s="75" t="s">
        <v>20</v>
      </c>
      <c r="L28" s="40"/>
      <c r="M28" s="40"/>
      <c r="N28" s="75" t="s">
        <v>21</v>
      </c>
      <c r="O28" s="40"/>
      <c r="P28" s="40" t="s">
        <v>20</v>
      </c>
      <c r="Q28" s="40" t="s">
        <v>21</v>
      </c>
      <c r="R28" s="40"/>
      <c r="S28" s="40"/>
      <c r="T28" s="76" t="s">
        <v>307</v>
      </c>
    </row>
    <row r="29" spans="1:20" ht="30">
      <c r="A29" s="43" t="s">
        <v>253</v>
      </c>
      <c r="B29" s="43" t="s">
        <v>23</v>
      </c>
      <c r="C29" s="42" t="s">
        <v>25</v>
      </c>
      <c r="D29" s="7"/>
      <c r="E29" s="7" t="s">
        <v>304</v>
      </c>
      <c r="F29" s="7" t="s">
        <v>304</v>
      </c>
      <c r="G29" s="40" t="s">
        <v>304</v>
      </c>
      <c r="H29" s="40" t="s">
        <v>304</v>
      </c>
      <c r="I29" s="40" t="s">
        <v>304</v>
      </c>
      <c r="J29" s="40"/>
      <c r="K29" s="75" t="s">
        <v>20</v>
      </c>
      <c r="L29" s="40"/>
      <c r="M29" s="40"/>
      <c r="N29" s="75" t="s">
        <v>21</v>
      </c>
      <c r="O29" s="40"/>
      <c r="P29" s="40" t="s">
        <v>20</v>
      </c>
      <c r="Q29" s="40" t="s">
        <v>21</v>
      </c>
      <c r="R29" s="40"/>
      <c r="S29" s="40"/>
      <c r="T29" s="76" t="s">
        <v>307</v>
      </c>
    </row>
    <row r="30" spans="1:20">
      <c r="A30" s="43" t="s">
        <v>255</v>
      </c>
      <c r="B30" s="43" t="s">
        <v>13</v>
      </c>
      <c r="C30" s="42">
        <v>0</v>
      </c>
      <c r="D30" s="7"/>
      <c r="E30" s="7" t="s">
        <v>304</v>
      </c>
      <c r="F30" s="7" t="s">
        <v>304</v>
      </c>
      <c r="G30" s="40" t="s">
        <v>304</v>
      </c>
      <c r="H30" s="40" t="s">
        <v>304</v>
      </c>
      <c r="I30" s="40" t="s">
        <v>304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>
      <c r="A31" s="43" t="s">
        <v>258</v>
      </c>
      <c r="B31" s="43" t="s">
        <v>23</v>
      </c>
      <c r="C31" s="42">
        <v>0</v>
      </c>
      <c r="D31" s="7"/>
      <c r="E31" s="7" t="s">
        <v>304</v>
      </c>
      <c r="F31" s="7" t="s">
        <v>304</v>
      </c>
      <c r="G31" s="40" t="s">
        <v>304</v>
      </c>
      <c r="H31" s="40" t="s">
        <v>304</v>
      </c>
      <c r="I31" s="40" t="s">
        <v>304</v>
      </c>
      <c r="J31" s="40"/>
      <c r="K31" s="75" t="s">
        <v>20</v>
      </c>
      <c r="L31" s="40"/>
      <c r="M31" s="40"/>
      <c r="N31" s="75" t="s">
        <v>21</v>
      </c>
      <c r="O31" s="40"/>
      <c r="P31" s="40" t="s">
        <v>20</v>
      </c>
      <c r="Q31" s="40" t="s">
        <v>21</v>
      </c>
      <c r="R31" s="40"/>
      <c r="S31" s="40"/>
      <c r="T31" s="76" t="s">
        <v>307</v>
      </c>
    </row>
    <row r="32" spans="1:20">
      <c r="A32" s="43" t="s">
        <v>261</v>
      </c>
      <c r="B32" s="43" t="s">
        <v>23</v>
      </c>
      <c r="C32" s="42">
        <v>0</v>
      </c>
      <c r="D32" s="7"/>
      <c r="E32" s="7" t="s">
        <v>304</v>
      </c>
      <c r="F32" s="7" t="s">
        <v>304</v>
      </c>
      <c r="G32" s="40" t="s">
        <v>304</v>
      </c>
      <c r="H32" s="40" t="s">
        <v>304</v>
      </c>
      <c r="I32" s="40" t="s">
        <v>304</v>
      </c>
      <c r="J32" s="40"/>
      <c r="K32" s="75" t="s">
        <v>20</v>
      </c>
      <c r="L32" s="40"/>
      <c r="M32" s="40"/>
      <c r="N32" s="75" t="s">
        <v>21</v>
      </c>
      <c r="O32" s="40"/>
      <c r="P32" s="40" t="s">
        <v>20</v>
      </c>
      <c r="Q32" s="40" t="s">
        <v>21</v>
      </c>
      <c r="R32" s="40"/>
      <c r="S32" s="40"/>
      <c r="T32" s="76" t="s">
        <v>307</v>
      </c>
    </row>
    <row r="33" spans="1:20">
      <c r="A33" s="43" t="s">
        <v>263</v>
      </c>
      <c r="B33" s="43" t="s">
        <v>13</v>
      </c>
      <c r="C33" s="42" t="s">
        <v>15</v>
      </c>
      <c r="D33" s="7"/>
      <c r="E33" s="7" t="s">
        <v>304</v>
      </c>
      <c r="F33" s="7" t="s">
        <v>304</v>
      </c>
      <c r="G33" s="40" t="s">
        <v>304</v>
      </c>
      <c r="H33" s="40" t="s">
        <v>304</v>
      </c>
      <c r="I33" s="40" t="s">
        <v>304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">
      <c r="A34" s="43" t="s">
        <v>265</v>
      </c>
      <c r="B34" s="43" t="s">
        <v>23</v>
      </c>
      <c r="C34" s="42" t="s">
        <v>25</v>
      </c>
      <c r="D34" s="7"/>
      <c r="E34" s="7" t="s">
        <v>304</v>
      </c>
      <c r="F34" s="7" t="s">
        <v>304</v>
      </c>
      <c r="G34" s="40" t="s">
        <v>304</v>
      </c>
      <c r="H34" s="40" t="s">
        <v>304</v>
      </c>
      <c r="I34" s="40" t="s">
        <v>304</v>
      </c>
      <c r="J34" s="40"/>
      <c r="K34" s="40" t="s">
        <v>20</v>
      </c>
      <c r="L34" s="40"/>
      <c r="M34" s="40"/>
      <c r="N34" s="40" t="s">
        <v>11</v>
      </c>
      <c r="O34" s="40" t="s">
        <v>305</v>
      </c>
      <c r="P34" s="40" t="s">
        <v>20</v>
      </c>
      <c r="Q34" s="40" t="s">
        <v>21</v>
      </c>
      <c r="R34" s="40"/>
      <c r="S34" s="40"/>
    </row>
    <row r="35" spans="1:20" ht="30">
      <c r="A35" s="43" t="s">
        <v>268</v>
      </c>
      <c r="B35" s="43" t="s">
        <v>23</v>
      </c>
      <c r="C35" s="42" t="s">
        <v>25</v>
      </c>
      <c r="D35" s="7"/>
      <c r="E35" s="7" t="s">
        <v>304</v>
      </c>
      <c r="F35" s="7" t="s">
        <v>304</v>
      </c>
      <c r="G35" s="40" t="s">
        <v>304</v>
      </c>
      <c r="H35" s="40" t="s">
        <v>304</v>
      </c>
      <c r="I35" s="40" t="s">
        <v>304</v>
      </c>
      <c r="J35" s="40"/>
      <c r="K35" s="40" t="s">
        <v>20</v>
      </c>
      <c r="L35" s="40"/>
      <c r="M35" s="40"/>
      <c r="N35" s="40" t="s">
        <v>11</v>
      </c>
      <c r="O35" s="40" t="s">
        <v>305</v>
      </c>
      <c r="P35" s="40" t="s">
        <v>20</v>
      </c>
      <c r="Q35" s="40" t="s">
        <v>21</v>
      </c>
      <c r="R35" s="40"/>
      <c r="S35" s="40"/>
    </row>
    <row r="36" spans="1:20">
      <c r="A36" s="43" t="s">
        <v>271</v>
      </c>
      <c r="B36" s="43" t="s">
        <v>23</v>
      </c>
      <c r="C36" s="42" t="s">
        <v>15</v>
      </c>
      <c r="D36" s="7"/>
      <c r="E36" s="7" t="s">
        <v>304</v>
      </c>
      <c r="F36" s="7" t="s">
        <v>304</v>
      </c>
      <c r="G36" s="40" t="s">
        <v>304</v>
      </c>
      <c r="H36" s="40" t="s">
        <v>304</v>
      </c>
      <c r="I36" s="40" t="s">
        <v>304</v>
      </c>
      <c r="J36" s="40"/>
      <c r="K36" s="75" t="s">
        <v>20</v>
      </c>
      <c r="L36" s="40"/>
      <c r="M36" s="71"/>
      <c r="N36" s="75" t="s">
        <v>21</v>
      </c>
      <c r="O36" s="40"/>
      <c r="P36" s="40" t="s">
        <v>20</v>
      </c>
      <c r="Q36" s="40" t="s">
        <v>21</v>
      </c>
      <c r="R36" s="40"/>
      <c r="S36" s="40"/>
      <c r="T36" s="76" t="s">
        <v>308</v>
      </c>
    </row>
    <row r="37" spans="1:20">
      <c r="A37" s="43" t="s">
        <v>273</v>
      </c>
      <c r="B37" s="43" t="s">
        <v>13</v>
      </c>
      <c r="C37" s="42" t="s">
        <v>15</v>
      </c>
      <c r="D37" s="7"/>
      <c r="E37" s="7" t="s">
        <v>304</v>
      </c>
      <c r="F37" s="7" t="s">
        <v>304</v>
      </c>
      <c r="G37" s="40" t="s">
        <v>304</v>
      </c>
      <c r="H37" s="40" t="s">
        <v>304</v>
      </c>
      <c r="I37" s="40" t="s">
        <v>304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>
      <c r="A38" s="43" t="s">
        <v>275</v>
      </c>
      <c r="B38" s="43" t="s">
        <v>23</v>
      </c>
      <c r="C38" s="42" t="s">
        <v>15</v>
      </c>
      <c r="D38" s="7"/>
      <c r="E38" s="7" t="s">
        <v>304</v>
      </c>
      <c r="F38" s="7" t="s">
        <v>304</v>
      </c>
      <c r="G38" s="40" t="s">
        <v>304</v>
      </c>
      <c r="H38" s="40" t="s">
        <v>304</v>
      </c>
      <c r="I38" s="40" t="s">
        <v>304</v>
      </c>
      <c r="J38" s="40"/>
      <c r="K38" s="40" t="s">
        <v>20</v>
      </c>
      <c r="L38" s="40"/>
      <c r="M38" s="40"/>
      <c r="N38" s="40" t="s">
        <v>11</v>
      </c>
      <c r="O38" s="40" t="s">
        <v>306</v>
      </c>
      <c r="P38" s="40" t="s">
        <v>20</v>
      </c>
      <c r="Q38" s="40" t="s">
        <v>11</v>
      </c>
      <c r="R38" s="40" t="s">
        <v>306</v>
      </c>
      <c r="S38" s="40"/>
      <c r="T38" s="45"/>
    </row>
    <row r="39" spans="1:20">
      <c r="A39" s="43" t="s">
        <v>277</v>
      </c>
      <c r="B39" s="43" t="s">
        <v>23</v>
      </c>
      <c r="C39" s="42">
        <v>0</v>
      </c>
      <c r="D39" s="7"/>
      <c r="E39" s="7" t="s">
        <v>304</v>
      </c>
      <c r="F39" s="7" t="s">
        <v>304</v>
      </c>
      <c r="G39" s="7" t="s">
        <v>304</v>
      </c>
      <c r="H39" s="7" t="s">
        <v>304</v>
      </c>
      <c r="I39" s="7" t="s">
        <v>304</v>
      </c>
      <c r="J39" s="40"/>
      <c r="K39" s="40" t="s">
        <v>20</v>
      </c>
      <c r="L39" s="40"/>
      <c r="M39" s="40"/>
      <c r="N39" s="40" t="s">
        <v>11</v>
      </c>
      <c r="O39" s="40" t="s">
        <v>306</v>
      </c>
      <c r="P39" s="40" t="s">
        <v>20</v>
      </c>
      <c r="Q39" s="40" t="s">
        <v>11</v>
      </c>
      <c r="R39" s="40" t="s">
        <v>306</v>
      </c>
      <c r="S39" s="40"/>
      <c r="T39" s="45"/>
    </row>
    <row r="40" spans="1:20">
      <c r="A40" s="43">
        <v>0</v>
      </c>
      <c r="B40" s="43">
        <v>0</v>
      </c>
      <c r="C40" s="42"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>
      <c r="A41" s="43">
        <v>0</v>
      </c>
      <c r="B41" s="43">
        <v>0</v>
      </c>
      <c r="C41" s="42">
        <v>0</v>
      </c>
      <c r="D41" s="7"/>
      <c r="E41" s="7"/>
      <c r="F41" s="7"/>
      <c r="G41" s="7"/>
      <c r="H41" s="7"/>
      <c r="I41" s="7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>
      <c r="A42" s="43">
        <v>0</v>
      </c>
      <c r="B42" s="43">
        <v>0</v>
      </c>
      <c r="C42" s="42"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>
      <c r="A43" s="43">
        <v>0</v>
      </c>
      <c r="B43" s="43">
        <v>0</v>
      </c>
      <c r="C43" s="42"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>
      <c r="A44" s="43">
        <v>0</v>
      </c>
      <c r="B44" s="43">
        <v>0</v>
      </c>
      <c r="C44" s="42"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>
      <c r="A45" s="43">
        <v>0</v>
      </c>
      <c r="B45" s="43">
        <v>0</v>
      </c>
      <c r="C45" s="42"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>
      <c r="A46" s="43">
        <v>0</v>
      </c>
      <c r="B46" s="43">
        <v>0</v>
      </c>
      <c r="C46" s="42"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>
      <c r="A47" s="43">
        <v>0</v>
      </c>
      <c r="B47" s="43">
        <v>0</v>
      </c>
      <c r="C47" s="42"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>
      <c r="A48" s="43">
        <v>0</v>
      </c>
      <c r="B48" s="43">
        <v>0</v>
      </c>
      <c r="C48" s="42"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>
      <c r="A49" s="43">
        <v>0</v>
      </c>
      <c r="B49" s="43">
        <v>0</v>
      </c>
      <c r="C49" s="42"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>
      <c r="A50" s="43">
        <v>0</v>
      </c>
      <c r="B50" s="43">
        <v>0</v>
      </c>
      <c r="C50" s="42">
        <v>0</v>
      </c>
      <c r="D50" s="7"/>
      <c r="E50" s="7"/>
      <c r="F50" s="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>
      <c r="A51" s="43">
        <v>0</v>
      </c>
      <c r="B51" s="43">
        <v>0</v>
      </c>
      <c r="C51" s="42">
        <v>0</v>
      </c>
      <c r="D51" s="40"/>
      <c r="E51" s="7"/>
      <c r="F51" s="7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>
      <c r="A52" s="43">
        <v>0</v>
      </c>
      <c r="B52" s="43">
        <v>0</v>
      </c>
      <c r="C52" s="42">
        <v>0</v>
      </c>
      <c r="D52" s="40"/>
      <c r="E52" s="7"/>
      <c r="F52" s="7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>
      <c r="A53" s="43">
        <v>0</v>
      </c>
      <c r="B53" s="43">
        <v>0</v>
      </c>
      <c r="C53" s="42">
        <v>0</v>
      </c>
      <c r="D53" s="40"/>
      <c r="E53" s="7"/>
      <c r="F53" s="7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>
      <c r="A54" s="43">
        <v>0</v>
      </c>
      <c r="B54" s="43">
        <v>0</v>
      </c>
      <c r="C54" s="42"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>
      <c r="A55" s="43">
        <v>0</v>
      </c>
      <c r="B55" s="43">
        <v>0</v>
      </c>
      <c r="C55" s="42"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>
      <c r="A56" s="43">
        <v>0</v>
      </c>
      <c r="B56" s="43">
        <v>0</v>
      </c>
      <c r="C56" s="42"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>
      <c r="A57" s="43">
        <v>0</v>
      </c>
      <c r="B57" s="43">
        <v>0</v>
      </c>
      <c r="C57" s="42"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>
      <c r="A58" s="43">
        <v>0</v>
      </c>
      <c r="B58" s="43">
        <v>0</v>
      </c>
      <c r="C58" s="42"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>
      <c r="A59" s="43">
        <v>0</v>
      </c>
      <c r="B59" s="43">
        <v>0</v>
      </c>
      <c r="C59" s="42"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>
      <c r="A60" s="43">
        <v>0</v>
      </c>
      <c r="B60" s="43">
        <v>0</v>
      </c>
      <c r="C60" s="42"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>
      <c r="A61" s="43">
        <v>0</v>
      </c>
      <c r="B61" s="43">
        <v>0</v>
      </c>
      <c r="C61" s="42"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>
      <c r="A62" s="43">
        <v>0</v>
      </c>
      <c r="B62" s="43">
        <v>0</v>
      </c>
      <c r="C62" s="42"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>
      <c r="A63" s="43">
        <v>0</v>
      </c>
      <c r="B63" s="43">
        <v>0</v>
      </c>
      <c r="C63" s="42"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>
      <c r="A64" s="43">
        <v>0</v>
      </c>
      <c r="B64" s="43">
        <v>0</v>
      </c>
      <c r="C64" s="42"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>
      <c r="A65" s="43">
        <v>0</v>
      </c>
      <c r="B65" s="43">
        <v>0</v>
      </c>
      <c r="C65" s="42"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>
      <c r="A66" s="43">
        <v>0</v>
      </c>
      <c r="B66" s="43">
        <v>0</v>
      </c>
      <c r="C66" s="42"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>
      <c r="A67" s="43">
        <v>0</v>
      </c>
      <c r="B67" s="43">
        <v>0</v>
      </c>
      <c r="C67" s="42"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>
      <c r="A68" s="43">
        <v>0</v>
      </c>
      <c r="B68" s="43">
        <v>0</v>
      </c>
      <c r="C68" s="42"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>
      <c r="A69" s="43">
        <v>0</v>
      </c>
      <c r="B69" s="43">
        <v>0</v>
      </c>
      <c r="C69" s="42"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>
      <c r="A70" s="43">
        <v>0</v>
      </c>
      <c r="B70" s="43">
        <v>0</v>
      </c>
      <c r="C70" s="42"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>
      <c r="A71" s="43">
        <v>0</v>
      </c>
      <c r="B71" s="43">
        <v>0</v>
      </c>
      <c r="C71" s="42"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>
      <c r="A72" s="43">
        <v>0</v>
      </c>
      <c r="B72" s="43">
        <v>0</v>
      </c>
      <c r="C72" s="42"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>
      <c r="A73" s="43">
        <v>0</v>
      </c>
      <c r="B73" s="43">
        <v>0</v>
      </c>
      <c r="C73" s="42"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>
      <c r="A74" s="43">
        <v>0</v>
      </c>
      <c r="B74" s="43">
        <v>0</v>
      </c>
      <c r="C74" s="42"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>
      <c r="A75" s="43">
        <v>0</v>
      </c>
      <c r="B75" s="43">
        <v>0</v>
      </c>
      <c r="C75" s="42"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>
      <c r="A76" s="43">
        <v>0</v>
      </c>
      <c r="B76" s="43">
        <v>0</v>
      </c>
      <c r="C76" s="42"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>
      <c r="A77" s="43">
        <v>0</v>
      </c>
      <c r="B77" s="43">
        <v>0</v>
      </c>
      <c r="C77" s="42"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>
      <c r="A78" s="43">
        <v>0</v>
      </c>
      <c r="B78" s="43">
        <v>0</v>
      </c>
      <c r="C78" s="42"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>
      <c r="A79" s="43">
        <v>0</v>
      </c>
      <c r="B79" s="43">
        <v>0</v>
      </c>
      <c r="C79" s="42"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>
      <c r="A80" s="43">
        <v>0</v>
      </c>
      <c r="B80" s="43">
        <v>0</v>
      </c>
      <c r="C80" s="42"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>
      <c r="A81" s="43">
        <v>0</v>
      </c>
      <c r="B81" s="43">
        <v>0</v>
      </c>
      <c r="C81" s="42"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>
      <c r="A82" s="43">
        <v>0</v>
      </c>
      <c r="B82" s="43">
        <v>0</v>
      </c>
      <c r="C82" s="42"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>
      <c r="A83" s="43">
        <v>0</v>
      </c>
      <c r="B83" s="43">
        <v>0</v>
      </c>
      <c r="C83" s="42"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>
      <c r="A84" s="43">
        <v>0</v>
      </c>
      <c r="B84" s="43">
        <v>0</v>
      </c>
      <c r="C84" s="42"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>
      <c r="A85" s="43">
        <v>0</v>
      </c>
      <c r="B85" s="43">
        <v>0</v>
      </c>
      <c r="C85" s="42"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>
      <c r="A86" s="43">
        <v>0</v>
      </c>
      <c r="B86" s="43">
        <v>0</v>
      </c>
      <c r="C86" s="42"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>
      <c r="A87" s="43">
        <v>0</v>
      </c>
      <c r="B87" s="43">
        <v>0</v>
      </c>
      <c r="C87" s="42"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>
      <c r="A88" s="43">
        <v>0</v>
      </c>
      <c r="B88" s="43">
        <v>0</v>
      </c>
      <c r="C88" s="42"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>
      <c r="A89" s="43">
        <v>0</v>
      </c>
      <c r="B89" s="43">
        <v>0</v>
      </c>
      <c r="C89" s="42"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>
      <c r="A90" s="43">
        <v>0</v>
      </c>
      <c r="B90" s="43">
        <v>0</v>
      </c>
      <c r="C90" s="42"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>
      <c r="A91" s="43">
        <v>0</v>
      </c>
      <c r="B91" s="43">
        <v>0</v>
      </c>
      <c r="C91" s="42"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>
      <c r="A92" s="43">
        <v>0</v>
      </c>
      <c r="B92" s="43">
        <v>0</v>
      </c>
      <c r="C92" s="42"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>
      <c r="A93" s="43">
        <v>0</v>
      </c>
      <c r="B93" s="43">
        <v>0</v>
      </c>
      <c r="C93" s="42"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>
      <c r="A94" s="43">
        <v>0</v>
      </c>
      <c r="B94" s="43">
        <v>0</v>
      </c>
      <c r="C94" s="42"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>
      <c r="A95" s="43">
        <v>0</v>
      </c>
      <c r="B95" s="43">
        <v>0</v>
      </c>
      <c r="C95" s="42"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>
      <c r="A96" s="43">
        <v>0</v>
      </c>
      <c r="B96" s="43">
        <v>0</v>
      </c>
      <c r="C96" s="42"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>
      <c r="A97" s="43">
        <v>0</v>
      </c>
      <c r="B97" s="43">
        <v>0</v>
      </c>
      <c r="C97" s="42"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>
      <c r="A98" s="43">
        <v>0</v>
      </c>
      <c r="B98" s="43">
        <v>0</v>
      </c>
      <c r="C98" s="42"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>
      <c r="A99" s="43">
        <v>0</v>
      </c>
      <c r="B99" s="43">
        <v>0</v>
      </c>
      <c r="C99" s="42"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>
      <c r="A100" s="43">
        <v>0</v>
      </c>
      <c r="B100" s="43">
        <v>0</v>
      </c>
      <c r="C100" s="42"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>
      <c r="A101" s="43">
        <v>0</v>
      </c>
      <c r="B101" s="43">
        <v>0</v>
      </c>
      <c r="C101" s="42"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>
      <c r="A102" s="43">
        <v>0</v>
      </c>
      <c r="B102" s="43">
        <v>0</v>
      </c>
      <c r="C102" s="42"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>
      <c r="A103" s="43">
        <v>0</v>
      </c>
      <c r="B103" s="43">
        <v>0</v>
      </c>
      <c r="C103" s="42"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>
      <c r="A104" s="43">
        <v>0</v>
      </c>
      <c r="B104" s="43">
        <v>0</v>
      </c>
      <c r="C104" s="42"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>
      <c r="A105" s="43">
        <v>0</v>
      </c>
      <c r="B105" s="43">
        <v>0</v>
      </c>
      <c r="C105" s="42"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>
      <c r="A106" s="43">
        <v>0</v>
      </c>
      <c r="B106" s="43">
        <v>0</v>
      </c>
      <c r="C106" s="42"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>
      <c r="A107" s="43">
        <v>0</v>
      </c>
      <c r="B107" s="43">
        <v>0</v>
      </c>
      <c r="C107" s="42"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>
      <c r="A108" s="43">
        <v>0</v>
      </c>
      <c r="B108" s="43">
        <v>0</v>
      </c>
      <c r="C108" s="42"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>
      <c r="A109" s="43">
        <v>0</v>
      </c>
      <c r="B109" s="43">
        <v>0</v>
      </c>
      <c r="C109" s="42"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>
      <c r="A110" s="43">
        <v>0</v>
      </c>
      <c r="B110" s="43">
        <v>0</v>
      </c>
      <c r="C110" s="42"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>
      <c r="A111" s="43">
        <v>0</v>
      </c>
      <c r="B111" s="43">
        <v>0</v>
      </c>
      <c r="C111" s="42"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>
      <c r="A112" s="43">
        <v>0</v>
      </c>
      <c r="B112" s="43">
        <v>0</v>
      </c>
      <c r="C112" s="42"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>
      <c r="A113" s="43">
        <v>0</v>
      </c>
      <c r="B113" s="43">
        <v>0</v>
      </c>
      <c r="C113" s="42"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>
      <c r="A114" s="43">
        <v>0</v>
      </c>
      <c r="B114" s="43">
        <v>0</v>
      </c>
      <c r="C114" s="42"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>
      <c r="A115" s="43">
        <v>0</v>
      </c>
      <c r="B115" s="43">
        <v>0</v>
      </c>
      <c r="C115" s="42"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>
      <c r="A116" s="43">
        <v>0</v>
      </c>
      <c r="B116" s="43">
        <v>0</v>
      </c>
      <c r="C116" s="42"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>
      <c r="A117" s="43">
        <v>0</v>
      </c>
      <c r="B117" s="43">
        <v>0</v>
      </c>
      <c r="C117" s="42"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>
      <c r="A118" s="43">
        <v>0</v>
      </c>
      <c r="B118" s="43">
        <v>0</v>
      </c>
      <c r="C118" s="42"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>
      <c r="A119" s="43">
        <v>0</v>
      </c>
      <c r="B119" s="43">
        <v>0</v>
      </c>
      <c r="C119" s="42"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>
      <c r="A120" s="43">
        <v>0</v>
      </c>
      <c r="B120" s="43">
        <v>0</v>
      </c>
      <c r="C120" s="42"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>
      <c r="A121" s="43">
        <v>0</v>
      </c>
      <c r="B121" s="43">
        <v>0</v>
      </c>
      <c r="C121" s="42"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>
      <c r="A122" s="43">
        <v>0</v>
      </c>
      <c r="B122" s="43">
        <v>0</v>
      </c>
      <c r="C122" s="42"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>
      <c r="A123" s="43">
        <v>0</v>
      </c>
      <c r="B123" s="43">
        <v>0</v>
      </c>
      <c r="C123" s="42"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>
      <c r="A124" s="43">
        <v>0</v>
      </c>
      <c r="B124" s="43">
        <v>0</v>
      </c>
      <c r="C124" s="42"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>
      <c r="A125" s="43">
        <v>0</v>
      </c>
      <c r="B125" s="43">
        <v>0</v>
      </c>
      <c r="C125" s="42"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>
      <c r="A126" s="43">
        <v>0</v>
      </c>
      <c r="B126" s="43">
        <v>0</v>
      </c>
      <c r="C126" s="42"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>
      <c r="A127" s="43">
        <v>0</v>
      </c>
      <c r="B127" s="43">
        <v>0</v>
      </c>
      <c r="C127" s="42"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>
      <c r="A128" s="43">
        <v>0</v>
      </c>
      <c r="B128" s="43">
        <v>0</v>
      </c>
      <c r="C128" s="42"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>
      <c r="A129" s="43">
        <v>0</v>
      </c>
      <c r="B129" s="43">
        <v>0</v>
      </c>
      <c r="C129" s="42"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>
      <c r="A130" s="43">
        <v>0</v>
      </c>
      <c r="B130" s="43">
        <v>0</v>
      </c>
      <c r="C130" s="42"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>
      <c r="A131" s="43">
        <v>0</v>
      </c>
      <c r="B131" s="43">
        <v>0</v>
      </c>
      <c r="C131" s="42"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>
      <c r="A132" s="43">
        <v>0</v>
      </c>
      <c r="B132" s="43">
        <v>0</v>
      </c>
      <c r="C132" s="42"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>
      <c r="A133" s="43">
        <v>0</v>
      </c>
      <c r="B133" s="43">
        <v>0</v>
      </c>
      <c r="C133" s="42"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>
      <c r="A134" s="43">
        <v>0</v>
      </c>
      <c r="B134" s="43">
        <v>0</v>
      </c>
      <c r="C134" s="42"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>
      <c r="A135" s="43">
        <v>0</v>
      </c>
      <c r="B135" s="43">
        <v>0</v>
      </c>
      <c r="C135" s="42"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>
      <c r="A136" s="43">
        <v>0</v>
      </c>
      <c r="B136" s="43">
        <v>0</v>
      </c>
      <c r="C136" s="42"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>
      <c r="A137" s="43">
        <v>0</v>
      </c>
      <c r="B137" s="43">
        <v>0</v>
      </c>
      <c r="C137" s="42"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>
      <c r="A138" s="43">
        <v>0</v>
      </c>
      <c r="B138" s="43">
        <v>0</v>
      </c>
      <c r="C138" s="42"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>
      <c r="A139" s="43">
        <v>0</v>
      </c>
      <c r="B139" s="43">
        <v>0</v>
      </c>
      <c r="C139" s="42"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>
      <c r="A140" s="43">
        <v>0</v>
      </c>
      <c r="B140" s="43">
        <v>0</v>
      </c>
      <c r="C140" s="42"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>
      <c r="A141" s="43">
        <v>0</v>
      </c>
      <c r="B141" s="43">
        <v>0</v>
      </c>
      <c r="C141" s="42"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>
      <c r="A142" s="43">
        <v>0</v>
      </c>
      <c r="B142" s="43">
        <v>0</v>
      </c>
      <c r="C142" s="42"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>
      <c r="A143" s="43">
        <v>0</v>
      </c>
      <c r="B143" s="43">
        <v>0</v>
      </c>
      <c r="C143" s="42"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>
      <c r="A144" s="43">
        <v>0</v>
      </c>
      <c r="B144" s="43">
        <v>0</v>
      </c>
      <c r="C144" s="42"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>
      <c r="A145" s="43">
        <v>0</v>
      </c>
      <c r="B145" s="43">
        <v>0</v>
      </c>
      <c r="C145" s="42"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>
      <c r="A146" s="43">
        <v>0</v>
      </c>
      <c r="B146" s="43">
        <v>0</v>
      </c>
      <c r="C146" s="42"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>
      <c r="A147" s="43">
        <v>0</v>
      </c>
      <c r="B147" s="43">
        <v>0</v>
      </c>
      <c r="C147" s="42"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>
      <c r="A148" s="43">
        <v>0</v>
      </c>
      <c r="B148" s="43">
        <v>0</v>
      </c>
      <c r="C148" s="42"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>
      <c r="A149" s="43">
        <v>0</v>
      </c>
      <c r="B149" s="43">
        <v>0</v>
      </c>
      <c r="C149" s="42"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>
      <c r="A150" s="43">
        <v>0</v>
      </c>
      <c r="B150" s="43">
        <v>0</v>
      </c>
      <c r="C150" s="42"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>
      <c r="A151" s="43">
        <v>0</v>
      </c>
      <c r="B151" s="43">
        <v>0</v>
      </c>
      <c r="C151" s="42"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>
      <c r="A152" s="43">
        <v>0</v>
      </c>
      <c r="B152" s="43">
        <v>0</v>
      </c>
      <c r="C152" s="42"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>
      <c r="A153" s="43">
        <v>0</v>
      </c>
      <c r="B153" s="43">
        <v>0</v>
      </c>
      <c r="C153" s="42"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>
      <c r="A154" s="43">
        <v>0</v>
      </c>
      <c r="B154" s="43">
        <v>0</v>
      </c>
      <c r="C154" s="42"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>
      <c r="A155" s="43">
        <v>0</v>
      </c>
      <c r="B155" s="43">
        <v>0</v>
      </c>
      <c r="C155" s="42"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>
      <c r="A156" s="43">
        <v>0</v>
      </c>
      <c r="B156" s="43">
        <v>0</v>
      </c>
      <c r="C156" s="42"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>
      <c r="A157" s="43">
        <v>0</v>
      </c>
      <c r="B157" s="43">
        <v>0</v>
      </c>
      <c r="C157" s="42"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>
      <c r="A158" s="43">
        <v>0</v>
      </c>
      <c r="B158" s="43">
        <v>0</v>
      </c>
      <c r="C158" s="42"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>
      <c r="A159" s="43">
        <v>0</v>
      </c>
      <c r="B159" s="43">
        <v>0</v>
      </c>
      <c r="C159" s="42"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>
      <c r="A160" s="43">
        <v>0</v>
      </c>
      <c r="B160" s="43">
        <v>0</v>
      </c>
      <c r="C160" s="42"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>
      <c r="A161" s="43">
        <v>0</v>
      </c>
      <c r="B161" s="43">
        <v>0</v>
      </c>
      <c r="C161" s="42"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>
      <c r="A162" s="43">
        <v>0</v>
      </c>
      <c r="B162" s="43">
        <v>0</v>
      </c>
      <c r="C162" s="42"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>
      <c r="A163" s="43">
        <v>0</v>
      </c>
      <c r="B163" s="43">
        <v>0</v>
      </c>
      <c r="C163" s="42"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>
      <c r="A164" s="43">
        <v>0</v>
      </c>
      <c r="B164" s="43">
        <v>0</v>
      </c>
      <c r="C164" s="42"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>
      <c r="A165" s="43">
        <v>0</v>
      </c>
      <c r="B165" s="43">
        <v>0</v>
      </c>
      <c r="C165" s="42"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>
      <c r="A166" s="43">
        <v>0</v>
      </c>
      <c r="B166" s="43">
        <v>0</v>
      </c>
      <c r="C166" s="42"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>
      <c r="A167" s="43">
        <v>0</v>
      </c>
      <c r="B167" s="43">
        <v>0</v>
      </c>
      <c r="C167" s="42"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>
      <c r="A168" s="43">
        <v>0</v>
      </c>
      <c r="B168" s="43">
        <v>0</v>
      </c>
      <c r="C168" s="42"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>
      <c r="A169" s="43">
        <v>0</v>
      </c>
      <c r="B169" s="43">
        <v>0</v>
      </c>
      <c r="C169" s="42"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>
      <c r="A170" s="43">
        <v>0</v>
      </c>
      <c r="B170" s="43">
        <v>0</v>
      </c>
      <c r="C170" s="42"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>
      <c r="A171" s="43">
        <v>0</v>
      </c>
      <c r="B171" s="43">
        <v>0</v>
      </c>
      <c r="C171" s="42"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>
      <c r="A172" s="43">
        <v>0</v>
      </c>
      <c r="B172" s="43">
        <v>0</v>
      </c>
      <c r="C172" s="42"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>
      <c r="A173" s="43">
        <v>0</v>
      </c>
      <c r="B173" s="43">
        <v>0</v>
      </c>
      <c r="C173" s="42"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>
      <c r="A174" s="43">
        <v>0</v>
      </c>
      <c r="B174" s="43">
        <v>0</v>
      </c>
      <c r="C174" s="42"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>
      <c r="A175" s="43">
        <v>0</v>
      </c>
      <c r="B175" s="43">
        <v>0</v>
      </c>
      <c r="C175" s="42"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>
      <c r="A176" s="43">
        <v>0</v>
      </c>
      <c r="B176" s="43">
        <v>0</v>
      </c>
      <c r="C176" s="42"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>
      <c r="A177" s="43">
        <v>0</v>
      </c>
      <c r="B177" s="43">
        <v>0</v>
      </c>
      <c r="C177" s="42"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>
      <c r="A178" s="43">
        <v>0</v>
      </c>
      <c r="B178" s="43">
        <v>0</v>
      </c>
      <c r="C178" s="42"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>
      <c r="A179" s="43">
        <v>0</v>
      </c>
      <c r="B179" s="43">
        <v>0</v>
      </c>
      <c r="C179" s="42"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>
      <c r="A180" s="43">
        <v>0</v>
      </c>
      <c r="B180" s="43">
        <v>0</v>
      </c>
      <c r="C180" s="42"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>
      <c r="A181" s="43">
        <v>0</v>
      </c>
      <c r="B181" s="43">
        <v>0</v>
      </c>
      <c r="C181" s="42"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>
      <c r="A182" s="43">
        <v>0</v>
      </c>
      <c r="B182" s="43">
        <v>0</v>
      </c>
      <c r="C182" s="42"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>
      <c r="A183" s="43">
        <v>0</v>
      </c>
      <c r="B183" s="43">
        <v>0</v>
      </c>
      <c r="C183" s="42"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>
      <c r="A184" s="43">
        <v>0</v>
      </c>
      <c r="B184" s="43">
        <v>0</v>
      </c>
      <c r="C184" s="42"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>
      <c r="A185" s="43">
        <v>0</v>
      </c>
      <c r="B185" s="43">
        <v>0</v>
      </c>
      <c r="C185" s="42"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>
      <c r="A186" s="43">
        <v>0</v>
      </c>
      <c r="B186" s="43">
        <v>0</v>
      </c>
      <c r="C186" s="42"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>
      <c r="A187" s="43">
        <v>0</v>
      </c>
      <c r="B187" s="43">
        <v>0</v>
      </c>
      <c r="C187" s="42"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>
      <c r="A188" s="43">
        <v>0</v>
      </c>
      <c r="B188" s="43">
        <v>0</v>
      </c>
      <c r="C188" s="42"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>
      <c r="A189" s="43">
        <v>0</v>
      </c>
      <c r="B189" s="43">
        <v>0</v>
      </c>
      <c r="C189" s="42"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>
      <c r="A190" s="43">
        <v>0</v>
      </c>
      <c r="B190" s="43">
        <v>0</v>
      </c>
      <c r="C190" s="42"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>
      <c r="A191" s="43">
        <v>0</v>
      </c>
      <c r="B191" s="43">
        <v>0</v>
      </c>
      <c r="C191" s="42"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>
      <c r="A192" s="43">
        <v>0</v>
      </c>
      <c r="B192" s="43">
        <v>0</v>
      </c>
      <c r="C192" s="42"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>
      <c r="A193" s="43">
        <v>0</v>
      </c>
      <c r="B193" s="43">
        <v>0</v>
      </c>
      <c r="C193" s="42"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>
      <c r="A194" s="43">
        <v>0</v>
      </c>
      <c r="B194" s="43">
        <v>0</v>
      </c>
      <c r="C194" s="42"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>
      <c r="A195" s="43">
        <v>0</v>
      </c>
      <c r="B195" s="43">
        <v>0</v>
      </c>
      <c r="C195" s="42"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>
      <c r="A196" s="43">
        <v>0</v>
      </c>
      <c r="B196" s="43">
        <v>0</v>
      </c>
      <c r="C196" s="42"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>
      <c r="A197" s="43">
        <v>0</v>
      </c>
      <c r="B197" s="43">
        <v>0</v>
      </c>
      <c r="C197" s="42"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>
      <c r="A198" s="43">
        <v>0</v>
      </c>
      <c r="B198" s="43">
        <v>0</v>
      </c>
      <c r="C198" s="42"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>
      <c r="A199" s="43">
        <v>0</v>
      </c>
      <c r="B199" s="43">
        <v>0</v>
      </c>
      <c r="C199" s="42"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>
      <c r="A200" s="43">
        <v>0</v>
      </c>
      <c r="B200" s="43">
        <v>0</v>
      </c>
      <c r="C200" s="42"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>
      <c r="A201" s="43">
        <v>0</v>
      </c>
      <c r="B201" s="43">
        <v>0</v>
      </c>
      <c r="C201" s="42"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>
      <c r="A202" s="43">
        <v>0</v>
      </c>
      <c r="B202" s="43">
        <v>0</v>
      </c>
      <c r="C202" s="42"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>
      <c r="A203" s="43">
        <v>0</v>
      </c>
      <c r="B203" s="43">
        <v>0</v>
      </c>
      <c r="C203" s="42"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>
      <c r="A204" s="43">
        <v>0</v>
      </c>
      <c r="B204" s="43">
        <v>0</v>
      </c>
      <c r="C204" s="42"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>
      <c r="A205" s="43">
        <v>0</v>
      </c>
      <c r="B205" s="43">
        <v>0</v>
      </c>
      <c r="C205" s="42"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>
      <c r="A206" s="43">
        <v>0</v>
      </c>
      <c r="B206" s="43">
        <v>0</v>
      </c>
      <c r="C206" s="42"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>
      <c r="A207" s="43">
        <v>0</v>
      </c>
      <c r="B207" s="43">
        <v>0</v>
      </c>
      <c r="C207" s="42"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>
      <c r="A208" s="43">
        <v>0</v>
      </c>
      <c r="B208" s="43">
        <v>0</v>
      </c>
      <c r="C208" s="42"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>
      <c r="A209" s="43">
        <v>0</v>
      </c>
      <c r="B209" s="43">
        <v>0</v>
      </c>
      <c r="C209" s="42"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>
      <c r="A210" s="43">
        <v>0</v>
      </c>
      <c r="B210" s="43">
        <v>0</v>
      </c>
      <c r="C210" s="42"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>
      <c r="A211" s="43">
        <v>0</v>
      </c>
      <c r="B211" s="43">
        <v>0</v>
      </c>
      <c r="C211" s="42"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>
      <c r="A212" s="43">
        <v>0</v>
      </c>
      <c r="B212" s="43">
        <v>0</v>
      </c>
      <c r="C212" s="42"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>
      <c r="A213" s="43">
        <v>0</v>
      </c>
      <c r="B213" s="43">
        <v>0</v>
      </c>
      <c r="C213" s="42"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>
      <c r="A214" s="43">
        <v>0</v>
      </c>
      <c r="B214" s="43">
        <v>0</v>
      </c>
      <c r="C214" s="42"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>
      <c r="A215" s="43">
        <v>0</v>
      </c>
      <c r="B215" s="43">
        <v>0</v>
      </c>
      <c r="C215" s="42"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>
      <c r="A216" s="43">
        <v>0</v>
      </c>
      <c r="B216" s="43">
        <v>0</v>
      </c>
      <c r="C216" s="42"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>
      <c r="A217" s="43">
        <v>0</v>
      </c>
      <c r="B217" s="43">
        <v>0</v>
      </c>
      <c r="C217" s="42"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>
      <c r="A218" s="43">
        <v>0</v>
      </c>
      <c r="B218" s="43">
        <v>0</v>
      </c>
      <c r="C218" s="42"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>
      <c r="A219" s="43">
        <v>0</v>
      </c>
      <c r="B219" s="43">
        <v>0</v>
      </c>
      <c r="C219" s="42"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>
      <c r="A220" s="43">
        <v>0</v>
      </c>
      <c r="B220" s="43">
        <v>0</v>
      </c>
      <c r="C220" s="42"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>
      <c r="A221" s="43">
        <v>0</v>
      </c>
      <c r="B221" s="43">
        <v>0</v>
      </c>
      <c r="C221" s="42"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>
      <c r="A222" s="43">
        <v>0</v>
      </c>
      <c r="B222" s="43">
        <v>0</v>
      </c>
      <c r="C222" s="42"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>
      <c r="A223" s="43">
        <v>0</v>
      </c>
      <c r="B223" s="43">
        <v>0</v>
      </c>
      <c r="C223" s="42"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>
      <c r="A224" s="43">
        <v>0</v>
      </c>
      <c r="B224" s="43">
        <v>0</v>
      </c>
      <c r="C224" s="42"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>
      <c r="A225" s="43">
        <v>0</v>
      </c>
      <c r="B225" s="43">
        <v>0</v>
      </c>
      <c r="C225" s="42"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>
      <c r="A226" s="43">
        <v>0</v>
      </c>
      <c r="B226" s="43">
        <v>0</v>
      </c>
      <c r="C226" s="42"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>
      <c r="A227" s="43">
        <v>0</v>
      </c>
      <c r="B227" s="43">
        <v>0</v>
      </c>
      <c r="C227" s="42"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>
      <c r="A228" s="43">
        <v>0</v>
      </c>
      <c r="B228" s="43">
        <v>0</v>
      </c>
      <c r="C228" s="42"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>
      <c r="A229" s="43">
        <v>0</v>
      </c>
      <c r="B229" s="43">
        <v>0</v>
      </c>
      <c r="C229" s="42"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>
      <c r="A230" s="43">
        <v>0</v>
      </c>
      <c r="B230" s="43">
        <v>0</v>
      </c>
      <c r="C230" s="42"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>
      <c r="A231" s="43">
        <v>0</v>
      </c>
      <c r="B231" s="43">
        <v>0</v>
      </c>
      <c r="C231" s="42"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>
      <c r="A232" s="43">
        <v>0</v>
      </c>
      <c r="B232" s="43">
        <v>0</v>
      </c>
      <c r="C232" s="42"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>
      <c r="A233" s="43">
        <v>0</v>
      </c>
      <c r="B233" s="43">
        <v>0</v>
      </c>
      <c r="C233" s="42"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>
      <c r="A234" s="43">
        <v>0</v>
      </c>
      <c r="B234" s="43">
        <v>0</v>
      </c>
      <c r="C234" s="42"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>
      <c r="A235" s="43">
        <v>0</v>
      </c>
      <c r="B235" s="43">
        <v>0</v>
      </c>
      <c r="C235" s="42"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>
      <c r="A236" s="43">
        <v>0</v>
      </c>
      <c r="B236" s="43">
        <v>0</v>
      </c>
      <c r="C236" s="42"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>
      <c r="A237" s="43">
        <v>0</v>
      </c>
      <c r="B237" s="43">
        <v>0</v>
      </c>
      <c r="C237" s="42"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>
      <c r="A238" s="43">
        <v>0</v>
      </c>
      <c r="B238" s="43">
        <v>0</v>
      </c>
      <c r="C238" s="42"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>
      <c r="A239" s="43">
        <v>0</v>
      </c>
      <c r="B239" s="43">
        <v>0</v>
      </c>
      <c r="C239" s="42"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>
      <c r="A240" s="43">
        <v>0</v>
      </c>
      <c r="B240" s="43">
        <v>0</v>
      </c>
      <c r="C240" s="42"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>
      <c r="A241" s="43">
        <v>0</v>
      </c>
      <c r="B241" s="43">
        <v>0</v>
      </c>
      <c r="C241" s="42"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>
      <c r="A242" s="43">
        <v>0</v>
      </c>
      <c r="B242" s="43">
        <v>0</v>
      </c>
      <c r="C242" s="42"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>
      <c r="A243" s="43">
        <v>0</v>
      </c>
      <c r="B243" s="43">
        <v>0</v>
      </c>
      <c r="C243" s="42"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>
      <c r="A244" s="43">
        <v>0</v>
      </c>
      <c r="B244" s="43">
        <v>0</v>
      </c>
      <c r="C244" s="42"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>
      <c r="A245" s="43">
        <v>0</v>
      </c>
      <c r="B245" s="43">
        <v>0</v>
      </c>
      <c r="C245" s="42"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>
      <c r="A246" s="43">
        <v>0</v>
      </c>
      <c r="B246" s="43">
        <v>0</v>
      </c>
      <c r="C246" s="42"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>
      <c r="A247" s="43">
        <v>0</v>
      </c>
      <c r="B247" s="43">
        <v>0</v>
      </c>
      <c r="C247" s="42"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>
      <c r="A248" s="43">
        <v>0</v>
      </c>
      <c r="B248" s="43">
        <v>0</v>
      </c>
      <c r="C248" s="42"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>
      <c r="A249" s="43">
        <v>0</v>
      </c>
      <c r="B249" s="43">
        <v>0</v>
      </c>
      <c r="C249" s="42"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>
      <c r="A250" s="43">
        <v>0</v>
      </c>
      <c r="B250" s="43">
        <v>0</v>
      </c>
      <c r="C250" s="42"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>
      <c r="A251" s="43">
        <v>0</v>
      </c>
      <c r="B251" s="43">
        <v>0</v>
      </c>
      <c r="C251" s="42"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>
      <c r="A252" s="43">
        <v>0</v>
      </c>
      <c r="B252" s="43">
        <v>0</v>
      </c>
      <c r="C252" s="42"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>
      <c r="A253" s="43">
        <v>0</v>
      </c>
      <c r="B253" s="43">
        <v>0</v>
      </c>
      <c r="C253" s="42"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>
      <c r="A254" s="43">
        <v>0</v>
      </c>
      <c r="B254" s="43">
        <v>0</v>
      </c>
      <c r="C254" s="42"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>
      <c r="A255" s="43">
        <v>0</v>
      </c>
      <c r="B255" s="43">
        <v>0</v>
      </c>
      <c r="C255" s="42"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>
      <c r="A256" s="43">
        <v>0</v>
      </c>
      <c r="B256" s="43">
        <v>0</v>
      </c>
      <c r="C256" s="42"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>
      <c r="A257" s="43">
        <v>0</v>
      </c>
      <c r="B257" s="43">
        <v>0</v>
      </c>
      <c r="C257" s="42"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>
      <c r="A258" s="43">
        <v>0</v>
      </c>
      <c r="B258" s="43">
        <v>0</v>
      </c>
      <c r="C258" s="42"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>
      <c r="A259" s="43">
        <v>0</v>
      </c>
      <c r="B259" s="43">
        <v>0</v>
      </c>
      <c r="C259" s="42"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>
      <c r="A260" s="43">
        <v>0</v>
      </c>
      <c r="B260" s="43">
        <v>0</v>
      </c>
      <c r="C260" s="42"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>
      <c r="A261" s="43">
        <v>0</v>
      </c>
      <c r="B261" s="43">
        <v>0</v>
      </c>
      <c r="C261" s="42"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>
      <c r="A262" s="43">
        <v>0</v>
      </c>
      <c r="B262" s="43">
        <v>0</v>
      </c>
      <c r="C262" s="42"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>
      <c r="A263" s="43">
        <v>0</v>
      </c>
      <c r="B263" s="43">
        <v>0</v>
      </c>
      <c r="C263" s="42"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>
      <c r="A264" s="43">
        <v>0</v>
      </c>
      <c r="B264" s="43">
        <v>0</v>
      </c>
      <c r="C264" s="42"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>
      <c r="A265" s="43">
        <v>0</v>
      </c>
      <c r="B265" s="43">
        <v>0</v>
      </c>
      <c r="C265" s="42"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>
      <c r="A266" s="43">
        <v>0</v>
      </c>
      <c r="B266" s="43">
        <v>0</v>
      </c>
      <c r="C266" s="42"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>
      <c r="A267" s="43">
        <v>0</v>
      </c>
      <c r="B267" s="43">
        <v>0</v>
      </c>
      <c r="C267" s="42"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>
      <c r="A268" s="43">
        <v>0</v>
      </c>
      <c r="B268" s="43">
        <v>0</v>
      </c>
      <c r="C268" s="42"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>
      <c r="A269" s="43">
        <v>0</v>
      </c>
      <c r="B269" s="43">
        <v>0</v>
      </c>
      <c r="C269" s="42"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>
      <c r="A270" s="43">
        <v>0</v>
      </c>
      <c r="B270" s="43">
        <v>0</v>
      </c>
      <c r="C270" s="42"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>
      <c r="A271" s="43">
        <v>0</v>
      </c>
      <c r="B271" s="43">
        <v>0</v>
      </c>
      <c r="C271" s="42"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>
      <c r="A272" s="43">
        <v>0</v>
      </c>
      <c r="B272" s="43">
        <v>0</v>
      </c>
      <c r="C272" s="42"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>
      <c r="A273" s="43">
        <v>0</v>
      </c>
      <c r="B273" s="43">
        <v>0</v>
      </c>
      <c r="C273" s="42"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>
      <c r="A274" s="43">
        <v>0</v>
      </c>
      <c r="B274" s="43">
        <v>0</v>
      </c>
      <c r="C274" s="42"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>
      <c r="A275" s="43">
        <v>0</v>
      </c>
      <c r="B275" s="43">
        <v>0</v>
      </c>
      <c r="C275" s="42"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>
      <c r="A276" s="43">
        <v>0</v>
      </c>
      <c r="B276" s="43">
        <v>0</v>
      </c>
      <c r="C276" s="42"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>
      <c r="A277" s="43">
        <v>0</v>
      </c>
      <c r="B277" s="43">
        <v>0</v>
      </c>
      <c r="C277" s="42"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>
      <c r="A278" s="43">
        <v>0</v>
      </c>
      <c r="B278" s="43">
        <v>0</v>
      </c>
      <c r="C278" s="42"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>
      <c r="A279" s="43">
        <v>0</v>
      </c>
      <c r="B279" s="43">
        <v>0</v>
      </c>
      <c r="C279" s="42"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>
      <c r="A280" s="43">
        <v>0</v>
      </c>
      <c r="B280" s="43">
        <v>0</v>
      </c>
      <c r="C280" s="42"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>
      <c r="A281" s="43">
        <v>0</v>
      </c>
      <c r="B281" s="43">
        <v>0</v>
      </c>
      <c r="C281" s="42"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>
      <c r="A282" s="43">
        <v>0</v>
      </c>
      <c r="B282" s="43">
        <v>0</v>
      </c>
      <c r="C282" s="42"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>
      <c r="A283" s="43">
        <v>0</v>
      </c>
      <c r="B283" s="43">
        <v>0</v>
      </c>
      <c r="C283" s="42"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>
      <c r="A284" s="43">
        <v>0</v>
      </c>
      <c r="B284" s="43">
        <v>0</v>
      </c>
      <c r="C284" s="42"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>
      <c r="A285" s="43">
        <v>0</v>
      </c>
      <c r="B285" s="43">
        <v>0</v>
      </c>
      <c r="C285" s="42"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>
      <c r="A286" s="43">
        <v>0</v>
      </c>
      <c r="B286" s="43">
        <v>0</v>
      </c>
      <c r="C286" s="42"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>
      <c r="A287" s="43">
        <v>0</v>
      </c>
      <c r="B287" s="43">
        <v>0</v>
      </c>
      <c r="C287" s="42"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>
      <c r="A288" s="43">
        <v>0</v>
      </c>
      <c r="B288" s="43">
        <v>0</v>
      </c>
      <c r="C288" s="42"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>
      <c r="A289" s="43">
        <v>0</v>
      </c>
      <c r="B289" s="43">
        <v>0</v>
      </c>
      <c r="C289" s="42"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>
      <c r="A290" s="43">
        <v>0</v>
      </c>
      <c r="B290" s="43">
        <v>0</v>
      </c>
      <c r="C290" s="42"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>
      <c r="A291" s="43">
        <v>0</v>
      </c>
      <c r="B291" s="43">
        <v>0</v>
      </c>
      <c r="C291" s="42"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>
      <c r="A292" s="43">
        <v>0</v>
      </c>
      <c r="B292" s="43">
        <v>0</v>
      </c>
      <c r="C292" s="42"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>
      <c r="A293" s="43">
        <v>0</v>
      </c>
      <c r="B293" s="43">
        <v>0</v>
      </c>
      <c r="C293" s="42"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>
      <c r="A294" s="43">
        <v>0</v>
      </c>
      <c r="B294" s="43">
        <v>0</v>
      </c>
      <c r="C294" s="42"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>
      <c r="A295" s="43">
        <v>0</v>
      </c>
      <c r="B295" s="43">
        <v>0</v>
      </c>
      <c r="C295" s="42"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>
      <c r="A296" s="43">
        <v>0</v>
      </c>
      <c r="B296" s="43">
        <v>0</v>
      </c>
      <c r="C296" s="42"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>
      <c r="A297" s="43">
        <v>0</v>
      </c>
      <c r="B297" s="43">
        <v>0</v>
      </c>
      <c r="C297" s="42"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>
      <c r="A298" s="43">
        <v>0</v>
      </c>
      <c r="B298" s="43">
        <v>0</v>
      </c>
      <c r="C298" s="42"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>
      <c r="A299" s="43">
        <v>0</v>
      </c>
      <c r="B299" s="43">
        <v>0</v>
      </c>
      <c r="C299" s="42"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>
      <c r="A300" s="43">
        <v>0</v>
      </c>
      <c r="B300" s="43">
        <v>0</v>
      </c>
      <c r="C300" s="42"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zoomScale="70" zoomScaleNormal="70" workbookViewId="0">
      <pane ySplit="18" topLeftCell="A31" activePane="bottomLeft" state="frozen"/>
      <selection pane="bottomLeft" activeCell="A36" sqref="A36:B36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42578125" style="16" customWidth="1"/>
    <col min="5" max="5" width="27.42578125" style="16" customWidth="1"/>
    <col min="6" max="6" width="24.42578125" style="16" customWidth="1"/>
    <col min="7" max="7" width="29.140625" style="16" customWidth="1"/>
    <col min="8" max="8" width="46" style="16" customWidth="1"/>
    <col min="9" max="9" width="17" style="16" customWidth="1"/>
    <col min="10" max="11" width="14.42578125" style="16" customWidth="1"/>
    <col min="12" max="13" width="21.42578125" style="16" customWidth="1"/>
    <col min="14" max="14" width="47.42578125" style="16" customWidth="1"/>
    <col min="15" max="15" width="54.140625" style="16" customWidth="1"/>
  </cols>
  <sheetData>
    <row r="1" spans="1:10">
      <c r="A1" s="126"/>
      <c r="B1" s="126"/>
      <c r="C1" s="126"/>
      <c r="D1" s="126"/>
      <c r="E1" s="126"/>
      <c r="F1" s="126"/>
      <c r="G1" s="126"/>
      <c r="H1" s="126"/>
      <c r="I1" s="126"/>
      <c r="J1" s="126"/>
    </row>
    <row r="2" spans="1:10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>
      <c r="A3" s="126"/>
      <c r="B3" s="126"/>
      <c r="C3" s="126"/>
      <c r="D3" s="126"/>
      <c r="E3" s="126"/>
      <c r="F3" s="126"/>
      <c r="G3" s="126"/>
      <c r="H3" s="126"/>
      <c r="I3" s="126"/>
      <c r="J3" s="126"/>
    </row>
    <row r="4" spans="1:10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>
      <c r="A5" s="126"/>
      <c r="B5" s="126"/>
      <c r="C5" s="126"/>
      <c r="D5" s="126"/>
      <c r="E5" s="126"/>
      <c r="F5" s="126"/>
      <c r="G5" s="126"/>
      <c r="H5" s="126"/>
      <c r="I5" s="126"/>
      <c r="J5" s="126"/>
    </row>
    <row r="6" spans="1:10">
      <c r="A6" s="126"/>
      <c r="B6" s="126"/>
      <c r="C6" s="126"/>
      <c r="D6" s="126"/>
      <c r="E6" s="126"/>
      <c r="F6" s="126"/>
      <c r="G6" s="126"/>
      <c r="H6" s="126"/>
      <c r="I6" s="126"/>
      <c r="J6" s="126"/>
    </row>
    <row r="7" spans="1:10" ht="18" customHeight="1">
      <c r="A7" s="105" t="s">
        <v>216</v>
      </c>
      <c r="B7" s="108" t="str">
        <f>'Fiche Générale'!B3</f>
        <v>Portail_SHS</v>
      </c>
      <c r="C7" s="105" t="s">
        <v>217</v>
      </c>
      <c r="D7" s="105"/>
      <c r="E7" s="107" t="str">
        <f>'Fiche Générale'!B4</f>
        <v>Histoire</v>
      </c>
      <c r="F7" s="108"/>
      <c r="G7" s="105" t="s">
        <v>218</v>
      </c>
      <c r="H7" s="148">
        <f>'Fiche Générale'!B5</f>
        <v>0</v>
      </c>
      <c r="I7" s="148"/>
      <c r="J7" s="148"/>
    </row>
    <row r="8" spans="1:10" ht="18" customHeight="1">
      <c r="A8" s="105"/>
      <c r="B8" s="110"/>
      <c r="C8" s="105"/>
      <c r="D8" s="105"/>
      <c r="E8" s="109"/>
      <c r="F8" s="110"/>
      <c r="G8" s="105"/>
      <c r="H8" s="148"/>
      <c r="I8" s="148"/>
      <c r="J8" s="148"/>
    </row>
    <row r="9" spans="1:10" ht="18" customHeight="1">
      <c r="A9" s="105"/>
      <c r="B9" s="110"/>
      <c r="C9" s="105"/>
      <c r="D9" s="105"/>
      <c r="E9" s="111"/>
      <c r="F9" s="112"/>
      <c r="G9" s="105"/>
      <c r="H9" s="148"/>
      <c r="I9" s="148"/>
      <c r="J9" s="148"/>
    </row>
    <row r="10" spans="1:10" ht="18" customHeight="1">
      <c r="A10" s="105"/>
      <c r="B10" s="110"/>
      <c r="C10" s="106" t="s">
        <v>219</v>
      </c>
      <c r="D10" s="106"/>
      <c r="E10" s="113" t="str">
        <f>'Fiche Générale'!B9</f>
        <v>Histoire &amp; Science politique</v>
      </c>
      <c r="F10" s="114"/>
      <c r="G10" s="114"/>
      <c r="H10" s="114"/>
      <c r="I10" s="114"/>
      <c r="J10" s="115"/>
    </row>
    <row r="11" spans="1:10" ht="18" customHeight="1">
      <c r="A11" s="105"/>
      <c r="B11" s="112"/>
      <c r="C11" s="106"/>
      <c r="D11" s="106"/>
      <c r="E11" s="116"/>
      <c r="F11" s="117"/>
      <c r="G11" s="117"/>
      <c r="H11" s="117"/>
      <c r="I11" s="117"/>
      <c r="J11" s="118"/>
    </row>
    <row r="13" spans="1:10">
      <c r="A13" s="104" t="s">
        <v>220</v>
      </c>
      <c r="B13" s="145" t="str">
        <f>'S5 Maquette'!B13:B14</f>
        <v>3 ème Année de Licence</v>
      </c>
      <c r="C13" s="104" t="s">
        <v>222</v>
      </c>
      <c r="D13" s="104"/>
      <c r="E13" s="136">
        <f>'S5 Maquette'!E13:F14</f>
        <v>0</v>
      </c>
      <c r="F13" s="136"/>
      <c r="G13" s="104" t="s">
        <v>200</v>
      </c>
      <c r="H13" s="77">
        <f>Calcul!D7</f>
        <v>381</v>
      </c>
      <c r="I13" s="77"/>
    </row>
    <row r="14" spans="1:10">
      <c r="A14" s="104"/>
      <c r="B14" s="147"/>
      <c r="C14" s="104"/>
      <c r="D14" s="104"/>
      <c r="E14" s="136"/>
      <c r="F14" s="136"/>
      <c r="G14" s="104"/>
      <c r="H14" s="77"/>
      <c r="I14" s="77"/>
    </row>
    <row r="15" spans="1:10">
      <c r="A15" s="104" t="s">
        <v>223</v>
      </c>
      <c r="B15" s="119" t="s">
        <v>186</v>
      </c>
      <c r="C15" s="121" t="s">
        <v>224</v>
      </c>
      <c r="D15" s="122"/>
      <c r="E15" s="104"/>
      <c r="F15" s="104"/>
      <c r="G15" s="104" t="s">
        <v>201</v>
      </c>
      <c r="H15" s="77">
        <f ca="1">Calcul!D20</f>
        <v>0</v>
      </c>
      <c r="I15" s="77"/>
    </row>
    <row r="16" spans="1:10">
      <c r="A16" s="104"/>
      <c r="B16" s="120"/>
      <c r="C16" s="123"/>
      <c r="D16" s="124"/>
      <c r="E16" s="104"/>
      <c r="F16" s="104"/>
      <c r="G16" s="104"/>
      <c r="H16" s="77"/>
      <c r="I16" s="77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35" customHeight="1">
      <c r="A19" s="53">
        <v>0</v>
      </c>
      <c r="B19" s="51" t="s">
        <v>309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233</v>
      </c>
      <c r="B20" s="51" t="s">
        <v>234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235</v>
      </c>
      <c r="B21" s="51" t="s">
        <v>236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237</v>
      </c>
      <c r="B22" s="52" t="s">
        <v>310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239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240</v>
      </c>
      <c r="B24" s="52" t="s">
        <v>311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242</v>
      </c>
      <c r="B25" s="52" t="s">
        <v>312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244</v>
      </c>
      <c r="B26" s="52" t="s">
        <v>313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72">
        <v>1</v>
      </c>
      <c r="B27" s="73" t="s">
        <v>314</v>
      </c>
      <c r="C27" s="7" t="s">
        <v>13</v>
      </c>
      <c r="D27" s="7">
        <v>6</v>
      </c>
      <c r="E27" s="5"/>
      <c r="F27" s="5"/>
      <c r="G27" s="5" t="s">
        <v>315</v>
      </c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248</v>
      </c>
      <c r="B28" s="62" t="s">
        <v>316</v>
      </c>
      <c r="C28" s="7" t="s">
        <v>23</v>
      </c>
      <c r="D28" s="7"/>
      <c r="E28" s="5"/>
      <c r="F28" s="5" t="s">
        <v>25</v>
      </c>
      <c r="G28" s="5" t="s">
        <v>317</v>
      </c>
      <c r="H28" s="7"/>
      <c r="I28" s="7">
        <v>24</v>
      </c>
      <c r="J28" s="7">
        <v>24</v>
      </c>
      <c r="K28" s="7"/>
      <c r="L28" s="7"/>
      <c r="M28" s="7" t="s">
        <v>24</v>
      </c>
      <c r="N28" s="5" t="s">
        <v>318</v>
      </c>
      <c r="O28" s="5"/>
    </row>
    <row r="29" spans="1:15" ht="43.35" customHeight="1" thickBot="1">
      <c r="A29" s="24" t="s">
        <v>252</v>
      </c>
      <c r="B29" s="63" t="s">
        <v>319</v>
      </c>
      <c r="C29" s="7" t="s">
        <v>23</v>
      </c>
      <c r="D29" s="7"/>
      <c r="E29" s="5"/>
      <c r="F29" s="5" t="s">
        <v>25</v>
      </c>
      <c r="G29" s="5" t="s">
        <v>320</v>
      </c>
      <c r="H29" s="7"/>
      <c r="I29" s="7">
        <v>24</v>
      </c>
      <c r="J29" s="7">
        <v>24</v>
      </c>
      <c r="K29" s="7"/>
      <c r="L29" s="7"/>
      <c r="M29" s="7" t="s">
        <v>24</v>
      </c>
      <c r="N29" s="5" t="s">
        <v>318</v>
      </c>
      <c r="O29" s="5"/>
    </row>
    <row r="30" spans="1:15" ht="43.35" customHeight="1">
      <c r="A30" s="74">
        <v>2</v>
      </c>
      <c r="B30" s="73" t="s">
        <v>321</v>
      </c>
      <c r="C30" s="7" t="s">
        <v>13</v>
      </c>
      <c r="D30" s="7">
        <v>6</v>
      </c>
      <c r="E30" s="5"/>
      <c r="F30" s="5"/>
      <c r="G30" s="5" t="s">
        <v>322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4" t="s">
        <v>257</v>
      </c>
      <c r="B31" s="6" t="s">
        <v>323</v>
      </c>
      <c r="C31" s="7" t="s">
        <v>23</v>
      </c>
      <c r="D31" s="7"/>
      <c r="E31" s="5"/>
      <c r="F31" s="5"/>
      <c r="G31" s="5" t="s">
        <v>324</v>
      </c>
      <c r="H31" s="7"/>
      <c r="I31" s="7">
        <v>24</v>
      </c>
      <c r="J31" s="7">
        <v>24</v>
      </c>
      <c r="K31" s="7"/>
      <c r="L31" s="7"/>
      <c r="M31" s="7" t="s">
        <v>24</v>
      </c>
      <c r="N31" s="5" t="s">
        <v>318</v>
      </c>
      <c r="O31" s="5"/>
    </row>
    <row r="32" spans="1:15" ht="43.35" customHeight="1">
      <c r="A32" s="24" t="s">
        <v>260</v>
      </c>
      <c r="B32" s="6" t="s">
        <v>325</v>
      </c>
      <c r="C32" s="7" t="s">
        <v>23</v>
      </c>
      <c r="D32" s="7"/>
      <c r="E32" s="5"/>
      <c r="F32" s="5"/>
      <c r="G32" s="5" t="s">
        <v>326</v>
      </c>
      <c r="H32" s="7"/>
      <c r="I32" s="7">
        <v>24</v>
      </c>
      <c r="J32" s="7">
        <v>24</v>
      </c>
      <c r="K32" s="7"/>
      <c r="L32" s="7"/>
      <c r="M32" s="7" t="s">
        <v>24</v>
      </c>
      <c r="N32" s="5" t="s">
        <v>318</v>
      </c>
      <c r="O32" s="5"/>
    </row>
    <row r="33" spans="1:15" ht="43.35" customHeight="1">
      <c r="A33" s="74">
        <v>3</v>
      </c>
      <c r="B33" s="73" t="s">
        <v>327</v>
      </c>
      <c r="C33" s="7" t="s">
        <v>13</v>
      </c>
      <c r="D33" s="7">
        <v>6</v>
      </c>
      <c r="E33" s="5"/>
      <c r="F33" s="5" t="s">
        <v>15</v>
      </c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4" t="s">
        <v>264</v>
      </c>
      <c r="B34" s="6" t="s">
        <v>328</v>
      </c>
      <c r="C34" s="7" t="s">
        <v>23</v>
      </c>
      <c r="D34" s="7"/>
      <c r="E34" s="5"/>
      <c r="F34" s="5" t="s">
        <v>25</v>
      </c>
      <c r="G34" s="8" t="s">
        <v>329</v>
      </c>
      <c r="H34" s="7"/>
      <c r="I34" s="7">
        <v>24</v>
      </c>
      <c r="J34" s="7"/>
      <c r="K34" s="7"/>
      <c r="L34" s="7"/>
      <c r="M34" s="7" t="s">
        <v>24</v>
      </c>
      <c r="N34" s="5" t="s">
        <v>318</v>
      </c>
      <c r="O34" s="5"/>
    </row>
    <row r="35" spans="1:15" ht="43.35" customHeight="1">
      <c r="A35" s="24" t="s">
        <v>267</v>
      </c>
      <c r="B35" s="6" t="s">
        <v>330</v>
      </c>
      <c r="C35" s="7" t="s">
        <v>23</v>
      </c>
      <c r="D35" s="7"/>
      <c r="E35" s="5"/>
      <c r="F35" s="5"/>
      <c r="G35" s="5" t="s">
        <v>331</v>
      </c>
      <c r="H35" s="7"/>
      <c r="I35" s="7">
        <v>30</v>
      </c>
      <c r="J35" s="7"/>
      <c r="K35" s="7"/>
      <c r="L35" s="7"/>
      <c r="M35" s="7" t="s">
        <v>24</v>
      </c>
      <c r="N35" s="5" t="s">
        <v>272</v>
      </c>
      <c r="O35" s="5"/>
    </row>
    <row r="36" spans="1:15" ht="43.35" customHeight="1">
      <c r="A36" s="74">
        <v>4</v>
      </c>
      <c r="B36" s="73" t="s">
        <v>332</v>
      </c>
      <c r="C36" s="7" t="s">
        <v>13</v>
      </c>
      <c r="D36" s="7">
        <v>6</v>
      </c>
      <c r="E36" s="5"/>
      <c r="F36" s="5" t="s">
        <v>15</v>
      </c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4" t="s">
        <v>274</v>
      </c>
      <c r="B37" s="6" t="s">
        <v>333</v>
      </c>
      <c r="C37" s="7" t="s">
        <v>23</v>
      </c>
      <c r="D37" s="7"/>
      <c r="E37" s="5"/>
      <c r="F37" s="5" t="s">
        <v>15</v>
      </c>
      <c r="G37" s="5"/>
      <c r="H37" s="7"/>
      <c r="I37" s="7"/>
      <c r="J37" s="7" t="s">
        <v>334</v>
      </c>
      <c r="K37" s="7"/>
      <c r="L37" s="7"/>
      <c r="M37" s="7"/>
      <c r="N37" s="5"/>
      <c r="O37" s="5"/>
    </row>
    <row r="38" spans="1:15" ht="43.35" customHeight="1">
      <c r="A38" s="24" t="s">
        <v>276</v>
      </c>
      <c r="B38" s="6" t="s">
        <v>335</v>
      </c>
      <c r="C38" s="7" t="s">
        <v>23</v>
      </c>
      <c r="D38" s="7"/>
      <c r="E38" s="5"/>
      <c r="F38" s="5"/>
      <c r="G38" s="5" t="s">
        <v>336</v>
      </c>
      <c r="H38" s="7"/>
      <c r="I38" s="7">
        <v>30</v>
      </c>
      <c r="J38" s="7">
        <v>15</v>
      </c>
      <c r="K38" s="7"/>
      <c r="L38" s="7"/>
      <c r="M38" s="7" t="s">
        <v>24</v>
      </c>
      <c r="N38" s="5" t="s">
        <v>272</v>
      </c>
      <c r="O38" s="5"/>
    </row>
    <row r="39" spans="1:15" ht="43.3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">
    <cfRule type="expression" dxfId="51" priority="22">
      <formula>$C1="Option"</formula>
    </cfRule>
  </conditionalFormatting>
  <conditionalFormatting sqref="A19:C26">
    <cfRule type="expression" dxfId="50" priority="23">
      <formula>$F19="Fermeture"</formula>
    </cfRule>
    <cfRule type="expression" dxfId="49" priority="24">
      <formula>$F19="Modification"</formula>
    </cfRule>
    <cfRule type="expression" dxfId="48" priority="25">
      <formula>$F19="Création"</formula>
    </cfRule>
  </conditionalFormatting>
  <conditionalFormatting sqref="A1:O9 A10:E10 K10:O11 A11:D11 A12:O12 A13:H13 J13:O16 A14:F14 A15:H15 A16:F16 A17:O18 D19:O26 A27:F27 H27:O31 A28:A29 A30:F31 A32:O32 M33:O38 A33:A39 C39:O39 A40:O999">
    <cfRule type="expression" dxfId="47" priority="40">
      <formula>$F1="Modification"</formula>
    </cfRule>
    <cfRule type="expression" dxfId="46" priority="41">
      <formula>$F1="Création"</formula>
    </cfRule>
  </conditionalFormatting>
  <conditionalFormatting sqref="A1:O9 K10:O11 A12:O12 J13:O16 A17:O18 D19:O26 H27:O31 A32:O32 M33:O38 C39:O39 A40:O999 A10:E10 A11:D11 A13:H13 A14:F14 A15:H15 A16:F16 A27:F27 A28:A29 A30:F31 A33:A39">
    <cfRule type="expression" dxfId="45" priority="39">
      <formula>$F1="Fermeture"</formula>
    </cfRule>
  </conditionalFormatting>
  <conditionalFormatting sqref="B35">
    <cfRule type="expression" dxfId="44" priority="9">
      <formula>$F35="Fermeture"</formula>
    </cfRule>
    <cfRule type="expression" dxfId="43" priority="10">
      <formula>$F35="Modification"</formula>
    </cfRule>
    <cfRule type="expression" dxfId="42" priority="11">
      <formula>$F35="Création"</formula>
    </cfRule>
  </conditionalFormatting>
  <conditionalFormatting sqref="B39">
    <cfRule type="expression" dxfId="41" priority="12">
      <formula>$F39="Fermeture"</formula>
    </cfRule>
    <cfRule type="expression" dxfId="40" priority="13">
      <formula>$F39="Modification"</formula>
    </cfRule>
    <cfRule type="expression" dxfId="39" priority="14">
      <formula>$F39="Création"</formula>
    </cfRule>
  </conditionalFormatting>
  <conditionalFormatting sqref="B28:F29">
    <cfRule type="expression" dxfId="38" priority="19">
      <formula>$F28="Fermeture"</formula>
    </cfRule>
    <cfRule type="expression" dxfId="37" priority="20">
      <formula>$F28="Modification"</formula>
    </cfRule>
    <cfRule type="expression" dxfId="36" priority="21">
      <formula>$F28="Création"</formula>
    </cfRule>
  </conditionalFormatting>
  <conditionalFormatting sqref="B33:L33 B34:F34 C35:L35 B36:L38">
    <cfRule type="expression" dxfId="35" priority="16">
      <formula>$F33="Fermeture"</formula>
    </cfRule>
    <cfRule type="expression" dxfId="34" priority="17">
      <formula>$F33="Modification"</formula>
    </cfRule>
    <cfRule type="expression" dxfId="33" priority="18">
      <formula>$F33="Création"</formula>
    </cfRule>
  </conditionalFormatting>
  <conditionalFormatting sqref="D1:E999">
    <cfRule type="expression" dxfId="32" priority="15">
      <formula>$C1="Option"</formula>
    </cfRule>
  </conditionalFormatting>
  <conditionalFormatting sqref="G27:G31">
    <cfRule type="expression" dxfId="31" priority="6">
      <formula>$F27="Fermeture"</formula>
    </cfRule>
    <cfRule type="expression" dxfId="30" priority="7">
      <formula>$F27="Modification"</formula>
    </cfRule>
    <cfRule type="expression" dxfId="29" priority="8">
      <formula>$F27="Création"</formula>
    </cfRule>
  </conditionalFormatting>
  <conditionalFormatting sqref="G34:L34">
    <cfRule type="expression" dxfId="28" priority="2">
      <formula>$F34="Fermeture"</formula>
    </cfRule>
    <cfRule type="expression" dxfId="27" priority="3">
      <formula>$F34="Modification"</formula>
    </cfRule>
    <cfRule type="expression" dxfId="26" priority="4">
      <formula>$F34="Création"</formula>
    </cfRule>
  </conditionalFormatting>
  <conditionalFormatting sqref="G1:N999">
    <cfRule type="expression" dxfId="25" priority="1">
      <formula>$C1="Option"</formula>
    </cfRule>
  </conditionalFormatting>
  <conditionalFormatting sqref="N1:N999">
    <cfRule type="expression" dxfId="24" priority="38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="70" zoomScaleNormal="70" workbookViewId="0">
      <pane ySplit="18" topLeftCell="A29" activePane="bottomLeft" state="frozen"/>
      <selection pane="bottomLeft" activeCell="Q39" sqref="Q39"/>
      <selection activeCell="D25" sqref="D25"/>
    </sheetView>
  </sheetViews>
  <sheetFormatPr defaultColWidth="11.42578125" defaultRowHeight="15"/>
  <cols>
    <col min="1" max="1" width="39" style="16" customWidth="1"/>
    <col min="2" max="2" width="50.4257812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42578125" style="16" customWidth="1"/>
    <col min="8" max="8" width="27.140625" style="16" customWidth="1"/>
    <col min="9" max="9" width="35.42578125" style="16" customWidth="1"/>
    <col min="10" max="10" width="19.42578125" style="16" customWidth="1"/>
    <col min="11" max="11" width="40.42578125" style="16" customWidth="1"/>
    <col min="12" max="12" width="31.42578125" style="16" customWidth="1"/>
    <col min="13" max="13" width="22.42578125" style="16" customWidth="1"/>
    <col min="14" max="15" width="20.42578125" style="16" customWidth="1"/>
    <col min="16" max="16" width="21.85546875" style="16" customWidth="1"/>
    <col min="17" max="17" width="20.42578125" style="16" customWidth="1"/>
    <col min="18" max="18" width="17.42578125" style="16" customWidth="1"/>
    <col min="19" max="19" width="44" style="16" customWidth="1"/>
    <col min="20" max="20" width="46.42578125" style="16" customWidth="1"/>
  </cols>
  <sheetData>
    <row r="1" spans="1:19">
      <c r="A1" s="126"/>
      <c r="B1" s="126"/>
      <c r="C1" s="126"/>
      <c r="D1" s="126"/>
      <c r="E1" s="126"/>
      <c r="F1" s="126"/>
      <c r="G1" s="126"/>
      <c r="H1" s="126"/>
      <c r="I1" s="126"/>
      <c r="J1" s="37"/>
    </row>
    <row r="2" spans="1:19">
      <c r="A2" s="126"/>
      <c r="B2" s="126"/>
      <c r="C2" s="126"/>
      <c r="D2" s="126"/>
      <c r="E2" s="126"/>
      <c r="F2" s="126"/>
      <c r="G2" s="126"/>
      <c r="H2" s="126"/>
      <c r="I2" s="126"/>
      <c r="J2" s="37"/>
    </row>
    <row r="3" spans="1:19">
      <c r="A3" s="126"/>
      <c r="B3" s="126"/>
      <c r="C3" s="126"/>
      <c r="D3" s="126"/>
      <c r="E3" s="126"/>
      <c r="F3" s="126"/>
      <c r="G3" s="126"/>
      <c r="H3" s="126"/>
      <c r="I3" s="126"/>
      <c r="J3" s="37"/>
    </row>
    <row r="4" spans="1:19">
      <c r="A4" s="126"/>
      <c r="B4" s="126"/>
      <c r="C4" s="126"/>
      <c r="D4" s="126"/>
      <c r="E4" s="126"/>
      <c r="F4" s="126"/>
      <c r="G4" s="126"/>
      <c r="H4" s="126"/>
      <c r="I4" s="126"/>
      <c r="J4" s="37"/>
    </row>
    <row r="5" spans="1:19">
      <c r="A5" s="126"/>
      <c r="B5" s="126"/>
      <c r="C5" s="126"/>
      <c r="D5" s="126"/>
      <c r="E5" s="126"/>
      <c r="F5" s="126"/>
      <c r="G5" s="126"/>
      <c r="H5" s="126"/>
      <c r="I5" s="126"/>
      <c r="J5" s="37"/>
    </row>
    <row r="6" spans="1:19">
      <c r="A6" s="126"/>
      <c r="B6" s="126"/>
      <c r="C6" s="126"/>
      <c r="D6" s="126"/>
      <c r="E6" s="126"/>
      <c r="F6" s="126"/>
      <c r="G6" s="126"/>
      <c r="H6" s="126"/>
      <c r="I6" s="126"/>
      <c r="J6" s="37"/>
    </row>
    <row r="7" spans="1:19" ht="14.85" customHeight="1">
      <c r="A7" s="127" t="s">
        <v>216</v>
      </c>
      <c r="B7" s="125" t="str">
        <f>'Fiche Générale'!B3</f>
        <v>Portail_SHS</v>
      </c>
      <c r="C7" s="105" t="s">
        <v>279</v>
      </c>
      <c r="D7" s="105"/>
      <c r="E7" s="130" t="str">
        <f>'Fiche Générale'!B4</f>
        <v>Histoire</v>
      </c>
      <c r="F7" s="131"/>
      <c r="G7" s="105" t="s">
        <v>280</v>
      </c>
      <c r="H7" s="125">
        <f>'Fiche Générale'!B5</f>
        <v>0</v>
      </c>
      <c r="I7" s="125"/>
      <c r="J7" s="38"/>
      <c r="K7" s="21"/>
    </row>
    <row r="8" spans="1:19" ht="14.85" customHeight="1">
      <c r="A8" s="128"/>
      <c r="B8" s="125"/>
      <c r="C8" s="105"/>
      <c r="D8" s="105"/>
      <c r="E8" s="130"/>
      <c r="F8" s="131"/>
      <c r="G8" s="105"/>
      <c r="H8" s="125"/>
      <c r="I8" s="125"/>
      <c r="J8" s="38"/>
      <c r="K8" s="21"/>
    </row>
    <row r="9" spans="1:19" ht="14.85" customHeight="1">
      <c r="A9" s="128"/>
      <c r="B9" s="125"/>
      <c r="C9" s="105"/>
      <c r="D9" s="105"/>
      <c r="E9" s="130"/>
      <c r="F9" s="131"/>
      <c r="G9" s="105"/>
      <c r="H9" s="125"/>
      <c r="I9" s="125"/>
      <c r="J9" s="38"/>
      <c r="K9" s="21"/>
    </row>
    <row r="10" spans="1:19" ht="14.85" customHeight="1">
      <c r="A10" s="128"/>
      <c r="B10" s="125"/>
      <c r="C10" s="106" t="s">
        <v>219</v>
      </c>
      <c r="D10" s="106"/>
      <c r="E10" s="113" t="str">
        <f>'Fiche Générale'!B9</f>
        <v>Histoire &amp; Science politique</v>
      </c>
      <c r="F10" s="114"/>
      <c r="G10" s="114"/>
      <c r="H10" s="114"/>
      <c r="I10" s="115"/>
      <c r="J10" s="39"/>
      <c r="K10" s="21"/>
    </row>
    <row r="11" spans="1:19" ht="14.85" customHeight="1">
      <c r="A11" s="129"/>
      <c r="B11" s="125"/>
      <c r="C11" s="106"/>
      <c r="D11" s="106"/>
      <c r="E11" s="116"/>
      <c r="F11" s="117"/>
      <c r="G11" s="117"/>
      <c r="H11" s="117"/>
      <c r="I11" s="118"/>
      <c r="J11" s="39"/>
      <c r="K11" s="21"/>
    </row>
    <row r="12" spans="1:19">
      <c r="C12" s="16"/>
      <c r="I12" s="35"/>
      <c r="J12" s="35"/>
      <c r="M12" s="121" t="s">
        <v>281</v>
      </c>
      <c r="N12" s="122"/>
      <c r="O12" s="132"/>
      <c r="P12" s="121" t="s">
        <v>282</v>
      </c>
      <c r="Q12" s="122"/>
      <c r="R12" s="122"/>
      <c r="S12" s="132"/>
    </row>
    <row r="13" spans="1:19">
      <c r="A13" s="134" t="s">
        <v>220</v>
      </c>
      <c r="B13" s="136" t="str">
        <f>'S6 Maquette'!B13:B14</f>
        <v>3 ème Année de Licence</v>
      </c>
      <c r="C13" s="136"/>
      <c r="D13" s="134" t="s">
        <v>283</v>
      </c>
      <c r="E13" s="136">
        <f>'S6 Maquette'!E13:F14</f>
        <v>0</v>
      </c>
      <c r="F13" s="136"/>
      <c r="G13" s="136"/>
      <c r="I13" s="35"/>
      <c r="J13" s="35"/>
      <c r="M13" s="123"/>
      <c r="N13" s="124"/>
      <c r="O13" s="133"/>
      <c r="P13" s="123"/>
      <c r="Q13" s="124"/>
      <c r="R13" s="124"/>
      <c r="S13" s="133"/>
    </row>
    <row r="14" spans="1:19">
      <c r="A14" s="135"/>
      <c r="B14" s="136"/>
      <c r="C14" s="136"/>
      <c r="D14" s="135"/>
      <c r="E14" s="136"/>
      <c r="F14" s="136"/>
      <c r="G14" s="136"/>
      <c r="I14" s="35"/>
      <c r="J14" s="35"/>
      <c r="M14" s="104" t="s">
        <v>284</v>
      </c>
      <c r="N14" s="121" t="s">
        <v>285</v>
      </c>
      <c r="O14" s="132"/>
      <c r="P14" s="126"/>
      <c r="Q14" s="139"/>
      <c r="R14" s="142"/>
      <c r="S14" s="134"/>
    </row>
    <row r="15" spans="1:19">
      <c r="A15" s="134" t="s">
        <v>286</v>
      </c>
      <c r="B15" s="144" t="str">
        <f>'S6 Maquette'!B15:B16</f>
        <v>Semestre 6</v>
      </c>
      <c r="C15" s="145"/>
      <c r="D15" s="134" t="s">
        <v>287</v>
      </c>
      <c r="E15" s="136">
        <f>'S6 Maquette'!E15:F16</f>
        <v>0</v>
      </c>
      <c r="F15" s="136"/>
      <c r="G15" s="136"/>
      <c r="I15" s="35"/>
      <c r="J15" s="35"/>
      <c r="M15" s="104"/>
      <c r="N15" s="137"/>
      <c r="O15" s="138"/>
      <c r="P15" s="126"/>
      <c r="Q15" s="140"/>
      <c r="R15" s="142"/>
      <c r="S15" s="143"/>
    </row>
    <row r="16" spans="1:19">
      <c r="A16" s="135"/>
      <c r="B16" s="146"/>
      <c r="C16" s="147"/>
      <c r="D16" s="135"/>
      <c r="E16" s="136"/>
      <c r="F16" s="136"/>
      <c r="G16" s="136"/>
      <c r="I16" s="35"/>
      <c r="J16" s="35"/>
      <c r="M16" s="104"/>
      <c r="N16" s="137"/>
      <c r="O16" s="138"/>
      <c r="P16" s="126"/>
      <c r="Q16" s="140"/>
      <c r="R16" s="142"/>
      <c r="S16" s="143"/>
    </row>
    <row r="17" spans="1:20">
      <c r="L17" s="17"/>
      <c r="M17" s="104"/>
      <c r="N17" s="123"/>
      <c r="O17" s="133"/>
      <c r="P17" s="126"/>
      <c r="Q17" s="141"/>
      <c r="R17" s="142"/>
      <c r="S17" s="135"/>
    </row>
    <row r="18" spans="1:20" ht="59.45" customHeight="1">
      <c r="A18" s="3" t="s">
        <v>288</v>
      </c>
      <c r="B18" s="36" t="s">
        <v>289</v>
      </c>
      <c r="C18" s="3" t="s">
        <v>5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294</v>
      </c>
      <c r="I18" s="3" t="s">
        <v>295</v>
      </c>
      <c r="J18" s="3" t="s">
        <v>296</v>
      </c>
      <c r="K18" s="3" t="s">
        <v>297</v>
      </c>
      <c r="L18" s="3" t="s">
        <v>298</v>
      </c>
      <c r="M18" s="3" t="s">
        <v>299</v>
      </c>
      <c r="N18" s="3" t="s">
        <v>289</v>
      </c>
      <c r="O18" s="3" t="s">
        <v>300</v>
      </c>
      <c r="P18" s="3" t="s">
        <v>301</v>
      </c>
      <c r="Q18" s="3" t="s">
        <v>289</v>
      </c>
      <c r="R18" s="3" t="s">
        <v>300</v>
      </c>
      <c r="S18" s="4" t="s">
        <v>302</v>
      </c>
      <c r="T18" s="4" t="s">
        <v>303</v>
      </c>
    </row>
    <row r="19" spans="1:20" ht="30.75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>
      <c r="A27" s="43" t="str">
        <f>'S6 Maquette'!B27</f>
        <v>UE disciplinaire 7 Histoire</v>
      </c>
      <c r="B27" s="43" t="str">
        <f>'S6 Maquette'!C27</f>
        <v>UE</v>
      </c>
      <c r="C27" s="42">
        <f>'S6 Maquette'!F27</f>
        <v>0</v>
      </c>
      <c r="D27" s="7"/>
      <c r="E27" s="7" t="s">
        <v>304</v>
      </c>
      <c r="F27" s="7" t="s">
        <v>304</v>
      </c>
      <c r="G27" s="40" t="s">
        <v>304</v>
      </c>
      <c r="H27" s="40" t="s">
        <v>304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>
      <c r="A28" s="43" t="str">
        <f>'S6 Maquette'!B28</f>
        <v>Histoire et archéologie de l'antiquité 2</v>
      </c>
      <c r="B28" s="43" t="str">
        <f>'S6 Maquette'!C28</f>
        <v>ECUE</v>
      </c>
      <c r="C28" s="42" t="str">
        <f>'S6 Maquette'!F28</f>
        <v>Modification</v>
      </c>
      <c r="D28" s="7"/>
      <c r="E28" s="7" t="s">
        <v>304</v>
      </c>
      <c r="F28" s="7" t="s">
        <v>304</v>
      </c>
      <c r="G28" s="40" t="s">
        <v>304</v>
      </c>
      <c r="H28" s="40" t="s">
        <v>304</v>
      </c>
      <c r="I28" s="40" t="s">
        <v>304</v>
      </c>
      <c r="J28" s="40"/>
      <c r="K28" s="40" t="s">
        <v>30</v>
      </c>
      <c r="L28" s="40">
        <v>1</v>
      </c>
      <c r="M28" s="40">
        <v>2</v>
      </c>
      <c r="N28" s="40" t="s">
        <v>11</v>
      </c>
      <c r="O28" s="40">
        <v>4</v>
      </c>
      <c r="P28" s="40" t="s">
        <v>20</v>
      </c>
      <c r="Q28" s="40" t="s">
        <v>21</v>
      </c>
      <c r="R28" s="40"/>
      <c r="S28" s="40"/>
      <c r="T28" s="45"/>
    </row>
    <row r="29" spans="1:20" ht="30.75" customHeight="1">
      <c r="A29" s="43" t="str">
        <f>'S6 Maquette'!B29</f>
        <v> Histoire, histoire des images et archéologie du Moyen Âge 2</v>
      </c>
      <c r="B29" s="43" t="str">
        <f>'S6 Maquette'!C29</f>
        <v>ECUE</v>
      </c>
      <c r="C29" s="42" t="str">
        <f>'S6 Maquette'!F29</f>
        <v>Modification</v>
      </c>
      <c r="D29" s="7"/>
      <c r="E29" s="7" t="s">
        <v>304</v>
      </c>
      <c r="F29" s="7" t="s">
        <v>304</v>
      </c>
      <c r="G29" s="40" t="s">
        <v>304</v>
      </c>
      <c r="H29" s="40" t="s">
        <v>304</v>
      </c>
      <c r="I29" s="40" t="s">
        <v>304</v>
      </c>
      <c r="J29" s="40"/>
      <c r="K29" s="40" t="s">
        <v>30</v>
      </c>
      <c r="L29" s="40">
        <v>1</v>
      </c>
      <c r="M29" s="40">
        <v>2</v>
      </c>
      <c r="N29" s="40" t="s">
        <v>11</v>
      </c>
      <c r="O29" s="40">
        <v>4</v>
      </c>
      <c r="P29" s="40" t="s">
        <v>20</v>
      </c>
      <c r="Q29" s="40" t="s">
        <v>21</v>
      </c>
      <c r="R29" s="40"/>
      <c r="S29" s="40"/>
      <c r="T29" s="45"/>
    </row>
    <row r="30" spans="1:20" ht="30.75" customHeight="1">
      <c r="A30" s="43" t="str">
        <f>'S6 Maquette'!B30</f>
        <v>UE disciplinaire 8 Histoire</v>
      </c>
      <c r="B30" s="43" t="str">
        <f>'S6 Maquette'!C30</f>
        <v>UE</v>
      </c>
      <c r="C30" s="42">
        <f>'S6 Maquette'!F30</f>
        <v>0</v>
      </c>
      <c r="D30" s="7"/>
      <c r="E30" s="7" t="s">
        <v>304</v>
      </c>
      <c r="F30" s="7" t="s">
        <v>304</v>
      </c>
      <c r="G30" s="40" t="s">
        <v>304</v>
      </c>
      <c r="H30" s="40" t="s">
        <v>304</v>
      </c>
      <c r="I30" s="40" t="s">
        <v>304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>
      <c r="A31" s="43" t="str">
        <f>'S6 Maquette'!B31</f>
        <v>Histoire moderne 3</v>
      </c>
      <c r="B31" s="43" t="str">
        <f>'S6 Maquette'!C31</f>
        <v>ECUE</v>
      </c>
      <c r="C31" s="42">
        <f>'S6 Maquette'!F31</f>
        <v>0</v>
      </c>
      <c r="D31" s="7"/>
      <c r="E31" s="7" t="s">
        <v>304</v>
      </c>
      <c r="F31" s="7" t="s">
        <v>304</v>
      </c>
      <c r="G31" s="40" t="s">
        <v>304</v>
      </c>
      <c r="H31" s="40" t="s">
        <v>304</v>
      </c>
      <c r="I31" s="40" t="s">
        <v>304</v>
      </c>
      <c r="J31" s="40"/>
      <c r="K31" s="40" t="s">
        <v>30</v>
      </c>
      <c r="L31" s="40">
        <v>1</v>
      </c>
      <c r="M31" s="40">
        <v>2</v>
      </c>
      <c r="N31" s="40" t="s">
        <v>11</v>
      </c>
      <c r="O31" s="40" t="s">
        <v>305</v>
      </c>
      <c r="P31" s="40" t="s">
        <v>20</v>
      </c>
      <c r="Q31" s="40" t="s">
        <v>21</v>
      </c>
      <c r="R31" s="40"/>
      <c r="S31" s="40"/>
      <c r="T31" s="45"/>
    </row>
    <row r="32" spans="1:20" ht="30.75" customHeight="1">
      <c r="A32" s="43" t="str">
        <f>'S6 Maquette'!B32</f>
        <v>Histoire contemporaine 3</v>
      </c>
      <c r="B32" s="43" t="str">
        <f>'S6 Maquette'!C32</f>
        <v>ECUE</v>
      </c>
      <c r="C32" s="42">
        <f>'S6 Maquette'!F32</f>
        <v>0</v>
      </c>
      <c r="D32" s="7"/>
      <c r="E32" s="7" t="s">
        <v>304</v>
      </c>
      <c r="F32" s="7" t="s">
        <v>304</v>
      </c>
      <c r="G32" s="40" t="s">
        <v>304</v>
      </c>
      <c r="H32" s="40" t="s">
        <v>304</v>
      </c>
      <c r="I32" s="40" t="s">
        <v>304</v>
      </c>
      <c r="J32" s="40"/>
      <c r="K32" s="40" t="s">
        <v>30</v>
      </c>
      <c r="L32" s="40">
        <v>1</v>
      </c>
      <c r="M32" s="40">
        <v>2</v>
      </c>
      <c r="N32" s="40" t="s">
        <v>11</v>
      </c>
      <c r="O32" s="40" t="s">
        <v>305</v>
      </c>
      <c r="P32" s="40" t="s">
        <v>20</v>
      </c>
      <c r="Q32" s="40" t="s">
        <v>21</v>
      </c>
      <c r="R32" s="40"/>
      <c r="S32" s="40"/>
      <c r="T32" s="45"/>
    </row>
    <row r="33" spans="1:20" ht="30.75" customHeight="1">
      <c r="A33" s="43" t="str">
        <f>'S6 Maquette'!B33</f>
        <v>UE histoire et science politique 7</v>
      </c>
      <c r="B33" s="43" t="str">
        <f>'S6 Maquette'!C33</f>
        <v>UE</v>
      </c>
      <c r="C33" s="42" t="str">
        <f>'S6 Maquette'!F33</f>
        <v>Création</v>
      </c>
      <c r="D33" s="7"/>
      <c r="E33" s="7" t="s">
        <v>304</v>
      </c>
      <c r="F33" s="7" t="s">
        <v>304</v>
      </c>
      <c r="G33" s="40" t="s">
        <v>304</v>
      </c>
      <c r="H33" s="40" t="s">
        <v>304</v>
      </c>
      <c r="I33" s="40" t="s">
        <v>304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>
      <c r="A34" s="43" t="str">
        <f>'S6 Maquette'!B34</f>
        <v>Histoire des mondes contemporains 5</v>
      </c>
      <c r="B34" s="43" t="str">
        <f>'S6 Maquette'!C34</f>
        <v>ECUE</v>
      </c>
      <c r="C34" s="42" t="str">
        <f>'S6 Maquette'!F34</f>
        <v>Modification</v>
      </c>
      <c r="D34" s="7"/>
      <c r="E34" s="7" t="s">
        <v>304</v>
      </c>
      <c r="F34" s="7" t="s">
        <v>304</v>
      </c>
      <c r="G34" s="40" t="s">
        <v>304</v>
      </c>
      <c r="H34" s="40" t="s">
        <v>304</v>
      </c>
      <c r="I34" s="40" t="s">
        <v>304</v>
      </c>
      <c r="J34" s="40"/>
      <c r="K34" s="40" t="s">
        <v>20</v>
      </c>
      <c r="L34" s="40"/>
      <c r="M34" s="40"/>
      <c r="N34" s="40" t="s">
        <v>11</v>
      </c>
      <c r="O34" s="40" t="s">
        <v>305</v>
      </c>
      <c r="P34" s="40" t="s">
        <v>20</v>
      </c>
      <c r="Q34" s="40" t="s">
        <v>21</v>
      </c>
      <c r="R34" s="40"/>
      <c r="S34" s="40"/>
      <c r="T34" s="45"/>
    </row>
    <row r="35" spans="1:20" ht="30.75" customHeight="1">
      <c r="A35" s="43" t="str">
        <f>'S6 Maquette'!B35</f>
        <v>Politique comparée : Etats et systèmes politiques</v>
      </c>
      <c r="B35" s="43" t="str">
        <f>'S6 Maquette'!C35</f>
        <v>ECUE</v>
      </c>
      <c r="C35" s="42">
        <f>'S6 Maquette'!F35</f>
        <v>0</v>
      </c>
      <c r="D35" s="7"/>
      <c r="E35" s="7" t="s">
        <v>304</v>
      </c>
      <c r="F35" s="7" t="s">
        <v>304</v>
      </c>
      <c r="G35" s="40" t="s">
        <v>304</v>
      </c>
      <c r="H35" s="40" t="s">
        <v>304</v>
      </c>
      <c r="I35" s="40" t="s">
        <v>304</v>
      </c>
      <c r="J35" s="40"/>
      <c r="K35" s="40" t="s">
        <v>20</v>
      </c>
      <c r="L35" s="40"/>
      <c r="M35" s="40"/>
      <c r="N35" s="40" t="s">
        <v>11</v>
      </c>
      <c r="O35" s="40" t="s">
        <v>306</v>
      </c>
      <c r="P35" s="40" t="s">
        <v>20</v>
      </c>
      <c r="Q35" s="40" t="s">
        <v>11</v>
      </c>
      <c r="R35" s="40" t="s">
        <v>306</v>
      </c>
      <c r="S35" s="40"/>
      <c r="T35" s="45"/>
    </row>
    <row r="36" spans="1:20" ht="30.75" customHeight="1">
      <c r="A36" s="43" t="str">
        <f>'S6 Maquette'!B36</f>
        <v>UE histoire et science politique 8</v>
      </c>
      <c r="B36" s="43" t="str">
        <f>'S6 Maquette'!C36</f>
        <v>UE</v>
      </c>
      <c r="C36" s="42" t="str">
        <f>'S6 Maquette'!F36</f>
        <v>Création</v>
      </c>
      <c r="D36" s="7"/>
      <c r="E36" s="7" t="s">
        <v>304</v>
      </c>
      <c r="F36" s="7" t="s">
        <v>304</v>
      </c>
      <c r="G36" s="40" t="s">
        <v>304</v>
      </c>
      <c r="H36" s="40" t="s">
        <v>304</v>
      </c>
      <c r="I36" s="40" t="s">
        <v>304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 ht="30.75" customHeight="1">
      <c r="A37" s="43" t="str">
        <f>'S6 Maquette'!B37</f>
        <v>Stage + rapport de stage</v>
      </c>
      <c r="B37" s="43" t="str">
        <f>'S6 Maquette'!C37</f>
        <v>ECUE</v>
      </c>
      <c r="C37" s="42" t="str">
        <f>'S6 Maquette'!F37</f>
        <v>Création</v>
      </c>
      <c r="D37" s="7"/>
      <c r="E37" s="7" t="s">
        <v>304</v>
      </c>
      <c r="F37" s="7" t="s">
        <v>304</v>
      </c>
      <c r="G37" s="40" t="s">
        <v>304</v>
      </c>
      <c r="H37" s="40" t="s">
        <v>304</v>
      </c>
      <c r="I37" s="40" t="s">
        <v>304</v>
      </c>
      <c r="J37" s="40"/>
      <c r="K37" s="40" t="s">
        <v>20</v>
      </c>
      <c r="L37" s="40"/>
      <c r="M37" s="40"/>
      <c r="N37" s="40" t="s">
        <v>37</v>
      </c>
      <c r="O37" s="40"/>
      <c r="P37" s="40" t="s">
        <v>20</v>
      </c>
      <c r="Q37" s="40" t="s">
        <v>37</v>
      </c>
      <c r="R37" s="40"/>
      <c r="S37" s="40"/>
      <c r="T37" s="45"/>
    </row>
    <row r="38" spans="1:20" ht="30.75" customHeight="1">
      <c r="A38" s="43" t="str">
        <f>'S6 Maquette'!B38</f>
        <v>Introduction à l'analyse des politiques publiques</v>
      </c>
      <c r="B38" s="43" t="str">
        <f>'S6 Maquette'!C38</f>
        <v>ECUE</v>
      </c>
      <c r="C38" s="42">
        <f>'S6 Maquette'!F38</f>
        <v>0</v>
      </c>
      <c r="D38" s="7"/>
      <c r="E38" s="7" t="s">
        <v>304</v>
      </c>
      <c r="F38" s="7" t="s">
        <v>304</v>
      </c>
      <c r="G38" s="40" t="s">
        <v>304</v>
      </c>
      <c r="H38" s="40" t="s">
        <v>304</v>
      </c>
      <c r="I38" s="40" t="s">
        <v>304</v>
      </c>
      <c r="J38" s="40"/>
      <c r="K38" s="40" t="s">
        <v>30</v>
      </c>
      <c r="L38" s="40">
        <v>1</v>
      </c>
      <c r="M38" s="40">
        <v>2</v>
      </c>
      <c r="N38" s="40" t="s">
        <v>11</v>
      </c>
      <c r="O38" s="40" t="s">
        <v>306</v>
      </c>
      <c r="P38" s="40" t="s">
        <v>20</v>
      </c>
      <c r="Q38" s="40" t="s">
        <v>11</v>
      </c>
      <c r="R38" s="40" t="s">
        <v>306</v>
      </c>
      <c r="S38" s="40"/>
      <c r="T38" s="45"/>
    </row>
    <row r="39" spans="1:20" ht="30.75" customHeight="1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75" customHeight="1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23" priority="20">
      <formula>$C1="Parcours Pédagogique"</formula>
    </cfRule>
    <cfRule type="expression" dxfId="22" priority="21">
      <formula>$C1="BLOC"</formula>
    </cfRule>
    <cfRule type="expression" dxfId="21" priority="22">
      <formula>$C1="OPTION"</formula>
    </cfRule>
  </conditionalFormatting>
  <conditionalFormatting sqref="A16:S26 J33:S38 A39:S298 S27:S32 A27:D38 T16">
    <cfRule type="expression" dxfId="20" priority="25">
      <formula>$C16="Modification MCC"</formula>
    </cfRule>
  </conditionalFormatting>
  <conditionalFormatting sqref="A18:S26 S27:S32 A27:D38 J33:S38 A39:S300 T18">
    <cfRule type="expression" dxfId="19" priority="30">
      <formula>$C18="Modification"</formula>
    </cfRule>
  </conditionalFormatting>
  <conditionalFormatting sqref="B1:S9 B10:E10 J10:S11 B11:D11 B12:M12 P12 B13:L13 B14:N14 P14:S17 B15:M17 B301:S999">
    <cfRule type="expression" dxfId="18" priority="27">
      <formula>$D1="Création"</formula>
    </cfRule>
    <cfRule type="expression" dxfId="17" priority="28">
      <formula>$D1="Fermeture"</formula>
    </cfRule>
  </conditionalFormatting>
  <conditionalFormatting sqref="C1:S999">
    <cfRule type="expression" dxfId="16" priority="1">
      <formula>$B1="Option"</formula>
    </cfRule>
  </conditionalFormatting>
  <conditionalFormatting sqref="E27:R32 E33:I38">
    <cfRule type="expression" dxfId="15" priority="8">
      <formula>$C27="Modification MCC"</formula>
    </cfRule>
    <cfRule type="expression" dxfId="14" priority="9">
      <formula>$C27="Modification"</formula>
    </cfRule>
    <cfRule type="expression" dxfId="13" priority="10">
      <formula>$C27="Création"</formula>
    </cfRule>
    <cfRule type="expression" dxfId="12" priority="11">
      <formula>$C27="Fermeture"</formula>
    </cfRule>
  </conditionalFormatting>
  <conditionalFormatting sqref="J1:J999">
    <cfRule type="expression" dxfId="11" priority="6">
      <formula>$I1="NON"</formula>
    </cfRule>
  </conditionalFormatting>
  <conditionalFormatting sqref="L1:L999">
    <cfRule type="expression" dxfId="10" priority="2">
      <formula>$K1="CCI (CC Intégral)"</formula>
    </cfRule>
    <cfRule type="expression" dxfId="9" priority="3">
      <formula>$K1="CT (Contrôle terminal)"</formula>
    </cfRule>
  </conditionalFormatting>
  <conditionalFormatting sqref="L18:L26 L33:L300 M18">
    <cfRule type="expression" dxfId="8" priority="23">
      <formula>$K1="CT (Contrôle terminal)"</formula>
    </cfRule>
  </conditionalFormatting>
  <conditionalFormatting sqref="L18:L26 L33:L300">
    <cfRule type="expression" dxfId="7" priority="24">
      <formula>$K1="CCI (CC Intégral)"</formula>
    </cfRule>
  </conditionalFormatting>
  <conditionalFormatting sqref="M1:M999">
    <cfRule type="expression" dxfId="6" priority="7">
      <formula>$K1="CT (Contrôle terminal)"</formula>
    </cfRule>
  </conditionalFormatting>
  <conditionalFormatting sqref="N1:O999">
    <cfRule type="expression" dxfId="5" priority="5">
      <formula>$K1="CCI (CC Intégral)"</formula>
    </cfRule>
  </conditionalFormatting>
  <conditionalFormatting sqref="P14:S17 B15:M17 B1:S9 J10:S11 B301:S999 B12:M12 B14:N14 B13:L13 B10:E10 B11:D11 P12">
    <cfRule type="expression" dxfId="4" priority="26">
      <formula>$D1="Modification"</formula>
    </cfRule>
  </conditionalFormatting>
  <conditionalFormatting sqref="Q1:R999">
    <cfRule type="expression" dxfId="3" priority="4">
      <formula>$P1="Autres"</formula>
    </cfRule>
  </conditionalFormatting>
  <conditionalFormatting sqref="S1:S999 T18">
    <cfRule type="expression" dxfId="2" priority="16">
      <formula>$P1="CT (Contrôle terminal)"</formula>
    </cfRule>
  </conditionalFormatting>
  <conditionalFormatting sqref="T18 A18:S26 S27:S32 A27:D38 J33:S38 A39:S300">
    <cfRule type="expression" dxfId="1" priority="31">
      <formula>$C18="Création"</formula>
    </cfRule>
    <cfRule type="expression" dxfId="0" priority="32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8237-4A3A-410D-A69C-6105ED0AF871}">
  <dimension ref="A1:T300"/>
  <sheetViews>
    <sheetView workbookViewId="0">
      <selection activeCell="L6" sqref="L6"/>
    </sheetView>
  </sheetViews>
  <sheetFormatPr defaultColWidth="11.42578125" defaultRowHeight="15"/>
  <sheetData>
    <row r="1" spans="1:19">
      <c r="A1" s="126"/>
      <c r="B1" s="126"/>
      <c r="C1" s="126"/>
      <c r="D1" s="126"/>
      <c r="E1" s="126"/>
      <c r="F1" s="126"/>
      <c r="G1" s="126"/>
      <c r="H1" s="126"/>
      <c r="I1" s="126"/>
      <c r="J1" s="37"/>
    </row>
    <row r="2" spans="1:19">
      <c r="A2" s="126"/>
      <c r="B2" s="126"/>
      <c r="C2" s="126"/>
      <c r="D2" s="126"/>
      <c r="E2" s="126"/>
      <c r="F2" s="126"/>
      <c r="G2" s="126"/>
      <c r="H2" s="126"/>
      <c r="I2" s="126"/>
      <c r="J2" s="37"/>
    </row>
    <row r="3" spans="1:19">
      <c r="A3" s="126"/>
      <c r="B3" s="126"/>
      <c r="C3" s="126"/>
      <c r="D3" s="126"/>
      <c r="E3" s="126"/>
      <c r="F3" s="126"/>
      <c r="G3" s="126"/>
      <c r="H3" s="126"/>
      <c r="I3" s="126"/>
      <c r="J3" s="37"/>
    </row>
    <row r="4" spans="1:19">
      <c r="A4" s="126"/>
      <c r="B4" s="126"/>
      <c r="C4" s="126"/>
      <c r="D4" s="126"/>
      <c r="E4" s="126"/>
      <c r="F4" s="126"/>
      <c r="G4" s="126"/>
      <c r="H4" s="126"/>
      <c r="I4" s="126"/>
      <c r="J4" s="37"/>
    </row>
    <row r="5" spans="1:19">
      <c r="A5" s="126"/>
      <c r="B5" s="126"/>
      <c r="C5" s="126"/>
      <c r="D5" s="126"/>
      <c r="E5" s="126"/>
      <c r="F5" s="126"/>
      <c r="G5" s="126"/>
      <c r="H5" s="126"/>
      <c r="I5" s="126"/>
      <c r="J5" s="37"/>
    </row>
    <row r="6" spans="1:19">
      <c r="A6" s="126"/>
      <c r="B6" s="126"/>
      <c r="C6" s="126"/>
      <c r="D6" s="126"/>
      <c r="E6" s="126"/>
      <c r="F6" s="126"/>
      <c r="G6" s="126"/>
      <c r="H6" s="126"/>
      <c r="I6" s="126"/>
      <c r="J6" s="37"/>
    </row>
    <row r="7" spans="1:19" ht="18.75">
      <c r="A7" s="127" t="s">
        <v>216</v>
      </c>
      <c r="B7" s="125" t="s">
        <v>52</v>
      </c>
      <c r="C7" s="105" t="s">
        <v>279</v>
      </c>
      <c r="D7" s="105"/>
      <c r="E7" s="130" t="s">
        <v>73</v>
      </c>
      <c r="F7" s="131"/>
      <c r="G7" s="105" t="s">
        <v>280</v>
      </c>
      <c r="H7" s="125">
        <v>0</v>
      </c>
      <c r="I7" s="125"/>
      <c r="J7" s="38"/>
      <c r="K7" s="21"/>
    </row>
    <row r="8" spans="1:19" ht="18.75">
      <c r="A8" s="128"/>
      <c r="B8" s="125"/>
      <c r="C8" s="105"/>
      <c r="D8" s="105"/>
      <c r="E8" s="130"/>
      <c r="F8" s="131"/>
      <c r="G8" s="105"/>
      <c r="H8" s="125"/>
      <c r="I8" s="125"/>
      <c r="J8" s="38"/>
      <c r="K8" s="21"/>
    </row>
    <row r="9" spans="1:19" ht="18.75">
      <c r="A9" s="128"/>
      <c r="B9" s="125"/>
      <c r="C9" s="105"/>
      <c r="D9" s="105"/>
      <c r="E9" s="130"/>
      <c r="F9" s="131"/>
      <c r="G9" s="105"/>
      <c r="H9" s="125"/>
      <c r="I9" s="125"/>
      <c r="J9" s="38"/>
      <c r="K9" s="21"/>
    </row>
    <row r="10" spans="1:19" ht="18.75">
      <c r="A10" s="128"/>
      <c r="B10" s="125"/>
      <c r="C10" s="106" t="s">
        <v>219</v>
      </c>
      <c r="D10" s="106"/>
      <c r="E10" s="113" t="s">
        <v>199</v>
      </c>
      <c r="F10" s="114"/>
      <c r="G10" s="114"/>
      <c r="H10" s="114"/>
      <c r="I10" s="115"/>
      <c r="J10" s="39"/>
      <c r="K10" s="21"/>
    </row>
    <row r="11" spans="1:19" ht="18.75">
      <c r="A11" s="129"/>
      <c r="B11" s="125"/>
      <c r="C11" s="106"/>
      <c r="D11" s="106"/>
      <c r="E11" s="116"/>
      <c r="F11" s="117"/>
      <c r="G11" s="117"/>
      <c r="H11" s="117"/>
      <c r="I11" s="118"/>
      <c r="J11" s="39"/>
      <c r="K11" s="21"/>
    </row>
    <row r="12" spans="1:19">
      <c r="C12" s="16"/>
      <c r="I12" s="35"/>
      <c r="J12" s="35"/>
      <c r="M12" s="121" t="s">
        <v>281</v>
      </c>
      <c r="N12" s="122"/>
      <c r="O12" s="132"/>
      <c r="P12" s="121" t="s">
        <v>282</v>
      </c>
      <c r="Q12" s="122"/>
      <c r="R12" s="122"/>
      <c r="S12" s="132"/>
    </row>
    <row r="13" spans="1:19">
      <c r="A13" s="134" t="s">
        <v>220</v>
      </c>
      <c r="B13" s="136" t="s">
        <v>221</v>
      </c>
      <c r="C13" s="136"/>
      <c r="D13" s="134" t="s">
        <v>283</v>
      </c>
      <c r="E13" s="136">
        <v>0</v>
      </c>
      <c r="F13" s="136"/>
      <c r="G13" s="136"/>
      <c r="I13" s="35"/>
      <c r="J13" s="35"/>
      <c r="M13" s="123"/>
      <c r="N13" s="124"/>
      <c r="O13" s="133"/>
      <c r="P13" s="123"/>
      <c r="Q13" s="124"/>
      <c r="R13" s="124"/>
      <c r="S13" s="133"/>
    </row>
    <row r="14" spans="1:19">
      <c r="A14" s="135"/>
      <c r="B14" s="136"/>
      <c r="C14" s="136"/>
      <c r="D14" s="135"/>
      <c r="E14" s="136"/>
      <c r="F14" s="136"/>
      <c r="G14" s="136"/>
      <c r="I14" s="35"/>
      <c r="J14" s="35"/>
      <c r="M14" s="104" t="s">
        <v>284</v>
      </c>
      <c r="N14" s="121" t="s">
        <v>285</v>
      </c>
      <c r="O14" s="132"/>
      <c r="P14" s="126"/>
      <c r="Q14" s="139"/>
      <c r="R14" s="142"/>
      <c r="S14" s="134"/>
    </row>
    <row r="15" spans="1:19">
      <c r="A15" s="134" t="s">
        <v>286</v>
      </c>
      <c r="B15" s="144" t="s">
        <v>186</v>
      </c>
      <c r="C15" s="145"/>
      <c r="D15" s="134" t="s">
        <v>287</v>
      </c>
      <c r="E15" s="136">
        <v>0</v>
      </c>
      <c r="F15" s="136"/>
      <c r="G15" s="136"/>
      <c r="I15" s="35"/>
      <c r="J15" s="35"/>
      <c r="M15" s="104"/>
      <c r="N15" s="137"/>
      <c r="O15" s="138"/>
      <c r="P15" s="126"/>
      <c r="Q15" s="140"/>
      <c r="R15" s="142"/>
      <c r="S15" s="143"/>
    </row>
    <row r="16" spans="1:19">
      <c r="A16" s="135"/>
      <c r="B16" s="146"/>
      <c r="C16" s="147"/>
      <c r="D16" s="135"/>
      <c r="E16" s="136"/>
      <c r="F16" s="136"/>
      <c r="G16" s="136"/>
      <c r="I16" s="35"/>
      <c r="J16" s="35"/>
      <c r="M16" s="104"/>
      <c r="N16" s="137"/>
      <c r="O16" s="138"/>
      <c r="P16" s="126"/>
      <c r="Q16" s="140"/>
      <c r="R16" s="142"/>
      <c r="S16" s="143"/>
    </row>
    <row r="17" spans="1:20">
      <c r="L17" s="17"/>
      <c r="M17" s="104"/>
      <c r="N17" s="123"/>
      <c r="O17" s="133"/>
      <c r="P17" s="126"/>
      <c r="Q17" s="141"/>
      <c r="R17" s="142"/>
      <c r="S17" s="135"/>
    </row>
    <row r="18" spans="1:20" ht="45">
      <c r="A18" s="3" t="s">
        <v>288</v>
      </c>
      <c r="B18" s="36" t="s">
        <v>289</v>
      </c>
      <c r="C18" s="3" t="s">
        <v>5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294</v>
      </c>
      <c r="I18" s="3" t="s">
        <v>295</v>
      </c>
      <c r="J18" s="3" t="s">
        <v>296</v>
      </c>
      <c r="K18" s="3" t="s">
        <v>297</v>
      </c>
      <c r="L18" s="3" t="s">
        <v>298</v>
      </c>
      <c r="M18" s="3" t="s">
        <v>299</v>
      </c>
      <c r="N18" s="3" t="s">
        <v>289</v>
      </c>
      <c r="O18" s="3" t="s">
        <v>300</v>
      </c>
      <c r="P18" s="3" t="s">
        <v>301</v>
      </c>
      <c r="Q18" s="3" t="s">
        <v>289</v>
      </c>
      <c r="R18" s="3" t="s">
        <v>300</v>
      </c>
      <c r="S18" s="4" t="s">
        <v>302</v>
      </c>
      <c r="T18" s="4" t="s">
        <v>303</v>
      </c>
    </row>
    <row r="19" spans="1:20">
      <c r="A19" s="54" t="s">
        <v>309</v>
      </c>
      <c r="B19" s="55" t="s">
        <v>13</v>
      </c>
      <c r="C19" s="56"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>
      <c r="A20" s="54" t="s">
        <v>234</v>
      </c>
      <c r="B20" s="55" t="s">
        <v>23</v>
      </c>
      <c r="C20" s="56"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>
      <c r="A21" s="54" t="s">
        <v>236</v>
      </c>
      <c r="B21" s="55" t="s">
        <v>23</v>
      </c>
      <c r="C21" s="56"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>
      <c r="A22" s="54" t="s">
        <v>310</v>
      </c>
      <c r="B22" s="55" t="s">
        <v>32</v>
      </c>
      <c r="C22" s="56"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>
      <c r="A23" s="54" t="s">
        <v>239</v>
      </c>
      <c r="B23" s="55" t="s">
        <v>38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>
      <c r="A24" s="54" t="s">
        <v>311</v>
      </c>
      <c r="B24" s="55" t="s">
        <v>23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>
      <c r="A25" s="54" t="s">
        <v>312</v>
      </c>
      <c r="B25" s="55" t="s">
        <v>23</v>
      </c>
      <c r="C25" s="56"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>
      <c r="A26" s="54" t="s">
        <v>313</v>
      </c>
      <c r="B26" s="55" t="s">
        <v>23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>
      <c r="A27" s="43" t="s">
        <v>314</v>
      </c>
      <c r="B27" s="43" t="s">
        <v>13</v>
      </c>
      <c r="C27" s="42">
        <v>0</v>
      </c>
      <c r="D27" s="7"/>
      <c r="E27" s="7" t="s">
        <v>304</v>
      </c>
      <c r="F27" s="7" t="s">
        <v>304</v>
      </c>
      <c r="G27" s="40" t="s">
        <v>304</v>
      </c>
      <c r="H27" s="40" t="s">
        <v>304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">
      <c r="A28" s="43" t="s">
        <v>316</v>
      </c>
      <c r="B28" s="43" t="s">
        <v>23</v>
      </c>
      <c r="C28" s="42" t="s">
        <v>25</v>
      </c>
      <c r="D28" s="7"/>
      <c r="E28" s="7" t="s">
        <v>304</v>
      </c>
      <c r="F28" s="7" t="s">
        <v>304</v>
      </c>
      <c r="G28" s="40" t="s">
        <v>304</v>
      </c>
      <c r="H28" s="40" t="s">
        <v>304</v>
      </c>
      <c r="I28" s="40" t="s">
        <v>304</v>
      </c>
      <c r="J28" s="40"/>
      <c r="K28" s="75" t="s">
        <v>20</v>
      </c>
      <c r="L28" s="40"/>
      <c r="M28" s="40"/>
      <c r="N28" s="75" t="s">
        <v>21</v>
      </c>
      <c r="O28" s="40"/>
      <c r="P28" s="40" t="s">
        <v>20</v>
      </c>
      <c r="Q28" s="40" t="s">
        <v>21</v>
      </c>
      <c r="R28" s="40"/>
      <c r="S28" s="40"/>
      <c r="T28" s="76" t="s">
        <v>307</v>
      </c>
    </row>
    <row r="29" spans="1:20" ht="30">
      <c r="A29" s="43" t="s">
        <v>319</v>
      </c>
      <c r="B29" s="43" t="s">
        <v>23</v>
      </c>
      <c r="C29" s="42" t="s">
        <v>25</v>
      </c>
      <c r="D29" s="7"/>
      <c r="E29" s="7" t="s">
        <v>304</v>
      </c>
      <c r="F29" s="7" t="s">
        <v>304</v>
      </c>
      <c r="G29" s="40" t="s">
        <v>304</v>
      </c>
      <c r="H29" s="40" t="s">
        <v>304</v>
      </c>
      <c r="I29" s="40" t="s">
        <v>304</v>
      </c>
      <c r="J29" s="40"/>
      <c r="K29" s="75" t="s">
        <v>20</v>
      </c>
      <c r="L29" s="40"/>
      <c r="M29" s="40"/>
      <c r="N29" s="75" t="s">
        <v>21</v>
      </c>
      <c r="O29" s="40"/>
      <c r="P29" s="40" t="s">
        <v>20</v>
      </c>
      <c r="Q29" s="40" t="s">
        <v>21</v>
      </c>
      <c r="R29" s="40"/>
      <c r="S29" s="40"/>
      <c r="T29" s="76" t="s">
        <v>307</v>
      </c>
    </row>
    <row r="30" spans="1:20">
      <c r="A30" s="43" t="s">
        <v>321</v>
      </c>
      <c r="B30" s="43" t="s">
        <v>13</v>
      </c>
      <c r="C30" s="42">
        <v>0</v>
      </c>
      <c r="D30" s="7"/>
      <c r="E30" s="7" t="s">
        <v>304</v>
      </c>
      <c r="F30" s="7" t="s">
        <v>304</v>
      </c>
      <c r="G30" s="40" t="s">
        <v>304</v>
      </c>
      <c r="H30" s="40" t="s">
        <v>304</v>
      </c>
      <c r="I30" s="40" t="s">
        <v>304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>
      <c r="A31" s="43" t="s">
        <v>323</v>
      </c>
      <c r="B31" s="43" t="s">
        <v>23</v>
      </c>
      <c r="C31" s="42">
        <v>0</v>
      </c>
      <c r="D31" s="7"/>
      <c r="E31" s="7" t="s">
        <v>304</v>
      </c>
      <c r="F31" s="7" t="s">
        <v>304</v>
      </c>
      <c r="G31" s="40" t="s">
        <v>304</v>
      </c>
      <c r="H31" s="40" t="s">
        <v>304</v>
      </c>
      <c r="I31" s="40" t="s">
        <v>304</v>
      </c>
      <c r="J31" s="40"/>
      <c r="K31" s="75" t="s">
        <v>20</v>
      </c>
      <c r="L31" s="40"/>
      <c r="M31" s="40"/>
      <c r="N31" s="75" t="s">
        <v>21</v>
      </c>
      <c r="O31" s="40"/>
      <c r="P31" s="40" t="s">
        <v>20</v>
      </c>
      <c r="Q31" s="40" t="s">
        <v>21</v>
      </c>
      <c r="R31" s="40"/>
      <c r="S31" s="40"/>
      <c r="T31" s="76" t="s">
        <v>307</v>
      </c>
    </row>
    <row r="32" spans="1:20">
      <c r="A32" s="43" t="s">
        <v>325</v>
      </c>
      <c r="B32" s="43" t="s">
        <v>23</v>
      </c>
      <c r="C32" s="42">
        <v>0</v>
      </c>
      <c r="D32" s="7"/>
      <c r="E32" s="7" t="s">
        <v>304</v>
      </c>
      <c r="F32" s="7" t="s">
        <v>304</v>
      </c>
      <c r="G32" s="40" t="s">
        <v>304</v>
      </c>
      <c r="H32" s="40" t="s">
        <v>304</v>
      </c>
      <c r="I32" s="40" t="s">
        <v>304</v>
      </c>
      <c r="J32" s="40"/>
      <c r="K32" s="75" t="s">
        <v>20</v>
      </c>
      <c r="L32" s="40"/>
      <c r="M32" s="40"/>
      <c r="N32" s="75" t="s">
        <v>21</v>
      </c>
      <c r="O32" s="40"/>
      <c r="P32" s="40" t="s">
        <v>20</v>
      </c>
      <c r="Q32" s="40" t="s">
        <v>21</v>
      </c>
      <c r="R32" s="40"/>
      <c r="S32" s="40"/>
      <c r="T32" s="76" t="s">
        <v>307</v>
      </c>
    </row>
    <row r="33" spans="1:20">
      <c r="A33" s="43" t="s">
        <v>327</v>
      </c>
      <c r="B33" s="43" t="s">
        <v>13</v>
      </c>
      <c r="C33" s="42" t="s">
        <v>15</v>
      </c>
      <c r="D33" s="7"/>
      <c r="E33" s="7" t="s">
        <v>304</v>
      </c>
      <c r="F33" s="7" t="s">
        <v>304</v>
      </c>
      <c r="G33" s="40" t="s">
        <v>304</v>
      </c>
      <c r="H33" s="40" t="s">
        <v>304</v>
      </c>
      <c r="I33" s="40" t="s">
        <v>304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">
      <c r="A34" s="43" t="s">
        <v>328</v>
      </c>
      <c r="B34" s="43" t="s">
        <v>23</v>
      </c>
      <c r="C34" s="42" t="s">
        <v>25</v>
      </c>
      <c r="D34" s="7"/>
      <c r="E34" s="7" t="s">
        <v>304</v>
      </c>
      <c r="F34" s="7" t="s">
        <v>304</v>
      </c>
      <c r="G34" s="40" t="s">
        <v>304</v>
      </c>
      <c r="H34" s="40" t="s">
        <v>304</v>
      </c>
      <c r="I34" s="40" t="s">
        <v>304</v>
      </c>
      <c r="J34" s="40"/>
      <c r="K34" s="40" t="s">
        <v>20</v>
      </c>
      <c r="L34" s="40"/>
      <c r="M34" s="40"/>
      <c r="N34" s="40" t="s">
        <v>11</v>
      </c>
      <c r="O34" s="40" t="s">
        <v>305</v>
      </c>
      <c r="P34" s="40" t="s">
        <v>20</v>
      </c>
      <c r="Q34" s="40" t="s">
        <v>21</v>
      </c>
      <c r="R34" s="40"/>
      <c r="S34" s="40"/>
      <c r="T34" s="45"/>
    </row>
    <row r="35" spans="1:20">
      <c r="A35" s="43" t="s">
        <v>330</v>
      </c>
      <c r="B35" s="43" t="s">
        <v>23</v>
      </c>
      <c r="C35" s="42">
        <v>0</v>
      </c>
      <c r="D35" s="7"/>
      <c r="E35" s="7" t="s">
        <v>304</v>
      </c>
      <c r="F35" s="7" t="s">
        <v>304</v>
      </c>
      <c r="G35" s="40" t="s">
        <v>304</v>
      </c>
      <c r="H35" s="40" t="s">
        <v>304</v>
      </c>
      <c r="I35" s="40" t="s">
        <v>304</v>
      </c>
      <c r="J35" s="40"/>
      <c r="K35" s="40" t="s">
        <v>20</v>
      </c>
      <c r="L35" s="40"/>
      <c r="M35" s="40"/>
      <c r="N35" s="40" t="s">
        <v>11</v>
      </c>
      <c r="O35" s="40" t="s">
        <v>306</v>
      </c>
      <c r="P35" s="40" t="s">
        <v>20</v>
      </c>
      <c r="Q35" s="40" t="s">
        <v>11</v>
      </c>
      <c r="R35" s="40" t="s">
        <v>306</v>
      </c>
      <c r="S35" s="40"/>
      <c r="T35" s="76"/>
    </row>
    <row r="36" spans="1:20">
      <c r="A36" s="43" t="s">
        <v>332</v>
      </c>
      <c r="B36" s="43" t="s">
        <v>13</v>
      </c>
      <c r="C36" s="42" t="s">
        <v>15</v>
      </c>
      <c r="D36" s="7"/>
      <c r="E36" s="7" t="s">
        <v>304</v>
      </c>
      <c r="F36" s="7" t="s">
        <v>304</v>
      </c>
      <c r="G36" s="40" t="s">
        <v>304</v>
      </c>
      <c r="H36" s="40" t="s">
        <v>304</v>
      </c>
      <c r="I36" s="40" t="s">
        <v>304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5"/>
    </row>
    <row r="37" spans="1:20">
      <c r="A37" s="43" t="s">
        <v>333</v>
      </c>
      <c r="B37" s="43" t="s">
        <v>23</v>
      </c>
      <c r="C37" s="42" t="s">
        <v>15</v>
      </c>
      <c r="D37" s="7"/>
      <c r="E37" s="7" t="s">
        <v>304</v>
      </c>
      <c r="F37" s="7" t="s">
        <v>304</v>
      </c>
      <c r="G37" s="40" t="s">
        <v>304</v>
      </c>
      <c r="H37" s="40" t="s">
        <v>304</v>
      </c>
      <c r="I37" s="40" t="s">
        <v>304</v>
      </c>
      <c r="J37" s="40"/>
      <c r="K37" s="40" t="s">
        <v>20</v>
      </c>
      <c r="L37" s="40"/>
      <c r="M37" s="40"/>
      <c r="N37" s="40" t="s">
        <v>37</v>
      </c>
      <c r="O37" s="40"/>
      <c r="P37" s="40" t="s">
        <v>20</v>
      </c>
      <c r="Q37" s="40" t="s">
        <v>37</v>
      </c>
      <c r="R37" s="40"/>
      <c r="S37" s="40"/>
      <c r="T37" s="45"/>
    </row>
    <row r="38" spans="1:20">
      <c r="A38" s="43" t="s">
        <v>335</v>
      </c>
      <c r="B38" s="43" t="s">
        <v>23</v>
      </c>
      <c r="C38" s="42">
        <v>0</v>
      </c>
      <c r="D38" s="7"/>
      <c r="E38" s="7" t="s">
        <v>304</v>
      </c>
      <c r="F38" s="7" t="s">
        <v>304</v>
      </c>
      <c r="G38" s="40" t="s">
        <v>304</v>
      </c>
      <c r="H38" s="40" t="s">
        <v>304</v>
      </c>
      <c r="I38" s="40" t="s">
        <v>304</v>
      </c>
      <c r="J38" s="40"/>
      <c r="K38" s="71" t="s">
        <v>20</v>
      </c>
      <c r="L38" s="40"/>
      <c r="M38" s="40"/>
      <c r="N38" s="40" t="s">
        <v>11</v>
      </c>
      <c r="O38" s="40" t="s">
        <v>306</v>
      </c>
      <c r="P38" s="40" t="s">
        <v>20</v>
      </c>
      <c r="Q38" s="40" t="s">
        <v>11</v>
      </c>
      <c r="R38" s="40" t="s">
        <v>306</v>
      </c>
      <c r="S38" s="40"/>
      <c r="T38" s="76"/>
    </row>
    <row r="39" spans="1:20">
      <c r="A39" s="43" t="s">
        <v>335</v>
      </c>
      <c r="B39" s="43" t="s">
        <v>23</v>
      </c>
      <c r="C39" s="42">
        <v>0</v>
      </c>
      <c r="D39" s="7"/>
      <c r="E39" s="7" t="s">
        <v>304</v>
      </c>
      <c r="F39" s="7" t="s">
        <v>304</v>
      </c>
      <c r="G39" s="40" t="s">
        <v>304</v>
      </c>
      <c r="H39" s="40" t="s">
        <v>304</v>
      </c>
      <c r="I39" s="40" t="s">
        <v>304</v>
      </c>
      <c r="J39" s="40"/>
      <c r="K39" s="75" t="s">
        <v>20</v>
      </c>
      <c r="L39" s="40"/>
      <c r="M39" s="40"/>
      <c r="N39" s="40"/>
      <c r="O39" s="40"/>
      <c r="P39" s="40"/>
      <c r="Q39" s="40"/>
      <c r="R39" s="40"/>
      <c r="S39" s="40"/>
      <c r="T39" s="76" t="s">
        <v>337</v>
      </c>
    </row>
    <row r="40" spans="1:20">
      <c r="A40" s="43">
        <v>0</v>
      </c>
      <c r="B40" s="43">
        <v>0</v>
      </c>
      <c r="C40" s="42"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>
      <c r="A41" s="43">
        <v>0</v>
      </c>
      <c r="B41" s="43">
        <v>0</v>
      </c>
      <c r="C41" s="42"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>
      <c r="A42" s="43">
        <v>0</v>
      </c>
      <c r="B42" s="43">
        <v>0</v>
      </c>
      <c r="C42" s="42"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>
      <c r="A43" s="43">
        <v>0</v>
      </c>
      <c r="B43" s="43">
        <v>0</v>
      </c>
      <c r="C43" s="42"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>
      <c r="A44" s="43">
        <v>0</v>
      </c>
      <c r="B44" s="43">
        <v>0</v>
      </c>
      <c r="C44" s="42"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>
      <c r="A45" s="43">
        <v>0</v>
      </c>
      <c r="B45" s="43">
        <v>0</v>
      </c>
      <c r="C45" s="42"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>
      <c r="A46" s="43">
        <v>0</v>
      </c>
      <c r="B46" s="43">
        <v>0</v>
      </c>
      <c r="C46" s="42"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>
      <c r="A47" s="43">
        <v>0</v>
      </c>
      <c r="B47" s="43">
        <v>0</v>
      </c>
      <c r="C47" s="42"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>
      <c r="A48" s="43">
        <v>0</v>
      </c>
      <c r="B48" s="43">
        <v>0</v>
      </c>
      <c r="C48" s="42"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>
      <c r="A49" s="43">
        <v>0</v>
      </c>
      <c r="B49" s="43">
        <v>0</v>
      </c>
      <c r="C49" s="42"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>
      <c r="A50" s="43">
        <v>0</v>
      </c>
      <c r="B50" s="43">
        <v>0</v>
      </c>
      <c r="C50" s="42"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>
      <c r="A51" s="43">
        <v>0</v>
      </c>
      <c r="B51" s="43">
        <v>0</v>
      </c>
      <c r="C51" s="42"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>
      <c r="A52" s="43">
        <v>0</v>
      </c>
      <c r="B52" s="43">
        <v>0</v>
      </c>
      <c r="C52" s="42"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>
      <c r="A53" s="43">
        <v>0</v>
      </c>
      <c r="B53" s="43">
        <v>0</v>
      </c>
      <c r="C53" s="42"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>
      <c r="A54" s="43">
        <v>0</v>
      </c>
      <c r="B54" s="43">
        <v>0</v>
      </c>
      <c r="C54" s="42"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>
      <c r="A55" s="43">
        <v>0</v>
      </c>
      <c r="B55" s="43">
        <v>0</v>
      </c>
      <c r="C55" s="42"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>
      <c r="A56" s="43">
        <v>0</v>
      </c>
      <c r="B56" s="43">
        <v>0</v>
      </c>
      <c r="C56" s="42"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>
      <c r="A57" s="43">
        <v>0</v>
      </c>
      <c r="B57" s="43">
        <v>0</v>
      </c>
      <c r="C57" s="42"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>
      <c r="A58" s="43">
        <v>0</v>
      </c>
      <c r="B58" s="43">
        <v>0</v>
      </c>
      <c r="C58" s="42"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>
      <c r="A59" s="43">
        <v>0</v>
      </c>
      <c r="B59" s="43">
        <v>0</v>
      </c>
      <c r="C59" s="42"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>
      <c r="A60" s="43">
        <v>0</v>
      </c>
      <c r="B60" s="43">
        <v>0</v>
      </c>
      <c r="C60" s="42"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>
      <c r="A61" s="43">
        <v>0</v>
      </c>
      <c r="B61" s="43">
        <v>0</v>
      </c>
      <c r="C61" s="42"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>
      <c r="A62" s="43">
        <v>0</v>
      </c>
      <c r="B62" s="43">
        <v>0</v>
      </c>
      <c r="C62" s="42"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>
      <c r="A63" s="43">
        <v>0</v>
      </c>
      <c r="B63" s="43">
        <v>0</v>
      </c>
      <c r="C63" s="42"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>
      <c r="A64" s="43">
        <v>0</v>
      </c>
      <c r="B64" s="43">
        <v>0</v>
      </c>
      <c r="C64" s="42"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>
      <c r="A65" s="43">
        <v>0</v>
      </c>
      <c r="B65" s="43">
        <v>0</v>
      </c>
      <c r="C65" s="42"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>
      <c r="A66" s="43">
        <v>0</v>
      </c>
      <c r="B66" s="43">
        <v>0</v>
      </c>
      <c r="C66" s="42"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>
      <c r="A67" s="43">
        <v>0</v>
      </c>
      <c r="B67" s="43">
        <v>0</v>
      </c>
      <c r="C67" s="42"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>
      <c r="A68" s="43">
        <v>0</v>
      </c>
      <c r="B68" s="43">
        <v>0</v>
      </c>
      <c r="C68" s="42"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>
      <c r="A69" s="43">
        <v>0</v>
      </c>
      <c r="B69" s="43">
        <v>0</v>
      </c>
      <c r="C69" s="42"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>
      <c r="A70" s="43">
        <v>0</v>
      </c>
      <c r="B70" s="43">
        <v>0</v>
      </c>
      <c r="C70" s="42"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>
      <c r="A71" s="43">
        <v>0</v>
      </c>
      <c r="B71" s="43">
        <v>0</v>
      </c>
      <c r="C71" s="42"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>
      <c r="A72" s="43">
        <v>0</v>
      </c>
      <c r="B72" s="43">
        <v>0</v>
      </c>
      <c r="C72" s="42"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>
      <c r="A73" s="43">
        <v>0</v>
      </c>
      <c r="B73" s="43">
        <v>0</v>
      </c>
      <c r="C73" s="42"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>
      <c r="A74" s="43">
        <v>0</v>
      </c>
      <c r="B74" s="43">
        <v>0</v>
      </c>
      <c r="C74" s="42"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>
      <c r="A75" s="43">
        <v>0</v>
      </c>
      <c r="B75" s="43">
        <v>0</v>
      </c>
      <c r="C75" s="42"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>
      <c r="A76" s="43">
        <v>0</v>
      </c>
      <c r="B76" s="43">
        <v>0</v>
      </c>
      <c r="C76" s="42"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>
      <c r="A77" s="43">
        <v>0</v>
      </c>
      <c r="B77" s="43">
        <v>0</v>
      </c>
      <c r="C77" s="42"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>
      <c r="A78" s="43">
        <v>0</v>
      </c>
      <c r="B78" s="43">
        <v>0</v>
      </c>
      <c r="C78" s="42"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>
      <c r="A79" s="43">
        <v>0</v>
      </c>
      <c r="B79" s="43">
        <v>0</v>
      </c>
      <c r="C79" s="42"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>
      <c r="A80" s="43">
        <v>0</v>
      </c>
      <c r="B80" s="43">
        <v>0</v>
      </c>
      <c r="C80" s="42"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>
      <c r="A81" s="43">
        <v>0</v>
      </c>
      <c r="B81" s="43">
        <v>0</v>
      </c>
      <c r="C81" s="42"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>
      <c r="A82" s="43">
        <v>0</v>
      </c>
      <c r="B82" s="43">
        <v>0</v>
      </c>
      <c r="C82" s="42"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>
      <c r="A83" s="43">
        <v>0</v>
      </c>
      <c r="B83" s="43">
        <v>0</v>
      </c>
      <c r="C83" s="42"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>
      <c r="A84" s="43">
        <v>0</v>
      </c>
      <c r="B84" s="43">
        <v>0</v>
      </c>
      <c r="C84" s="42"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>
      <c r="A85" s="43">
        <v>0</v>
      </c>
      <c r="B85" s="43">
        <v>0</v>
      </c>
      <c r="C85" s="42"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>
      <c r="A86" s="43">
        <v>0</v>
      </c>
      <c r="B86" s="43">
        <v>0</v>
      </c>
      <c r="C86" s="42"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>
      <c r="A87" s="43">
        <v>0</v>
      </c>
      <c r="B87" s="43">
        <v>0</v>
      </c>
      <c r="C87" s="42"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>
      <c r="A88" s="43">
        <v>0</v>
      </c>
      <c r="B88" s="43">
        <v>0</v>
      </c>
      <c r="C88" s="42"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>
      <c r="A89" s="43">
        <v>0</v>
      </c>
      <c r="B89" s="43">
        <v>0</v>
      </c>
      <c r="C89" s="42"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>
      <c r="A90" s="43">
        <v>0</v>
      </c>
      <c r="B90" s="43">
        <v>0</v>
      </c>
      <c r="C90" s="42"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>
      <c r="A91" s="43">
        <v>0</v>
      </c>
      <c r="B91" s="43">
        <v>0</v>
      </c>
      <c r="C91" s="42"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>
      <c r="A92" s="43">
        <v>0</v>
      </c>
      <c r="B92" s="43">
        <v>0</v>
      </c>
      <c r="C92" s="42"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>
      <c r="A93" s="43">
        <v>0</v>
      </c>
      <c r="B93" s="43">
        <v>0</v>
      </c>
      <c r="C93" s="42"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>
      <c r="A94" s="43">
        <v>0</v>
      </c>
      <c r="B94" s="43">
        <v>0</v>
      </c>
      <c r="C94" s="42"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>
      <c r="A95" s="43">
        <v>0</v>
      </c>
      <c r="B95" s="43">
        <v>0</v>
      </c>
      <c r="C95" s="42"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>
      <c r="A96" s="43">
        <v>0</v>
      </c>
      <c r="B96" s="43">
        <v>0</v>
      </c>
      <c r="C96" s="42"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>
      <c r="A97" s="43">
        <v>0</v>
      </c>
      <c r="B97" s="43">
        <v>0</v>
      </c>
      <c r="C97" s="42"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>
      <c r="A98" s="43">
        <v>0</v>
      </c>
      <c r="B98" s="43">
        <v>0</v>
      </c>
      <c r="C98" s="42"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>
      <c r="A99" s="43">
        <v>0</v>
      </c>
      <c r="B99" s="43">
        <v>0</v>
      </c>
      <c r="C99" s="42"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>
      <c r="A100" s="43">
        <v>0</v>
      </c>
      <c r="B100" s="43">
        <v>0</v>
      </c>
      <c r="C100" s="42"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>
      <c r="A101" s="43">
        <v>0</v>
      </c>
      <c r="B101" s="43">
        <v>0</v>
      </c>
      <c r="C101" s="42"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>
      <c r="A102" s="43">
        <v>0</v>
      </c>
      <c r="B102" s="43">
        <v>0</v>
      </c>
      <c r="C102" s="42"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>
      <c r="A103" s="43">
        <v>0</v>
      </c>
      <c r="B103" s="43">
        <v>0</v>
      </c>
      <c r="C103" s="42"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>
      <c r="A104" s="43">
        <v>0</v>
      </c>
      <c r="B104" s="43">
        <v>0</v>
      </c>
      <c r="C104" s="42"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>
      <c r="A105" s="43">
        <v>0</v>
      </c>
      <c r="B105" s="43">
        <v>0</v>
      </c>
      <c r="C105" s="42"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>
      <c r="A106" s="43">
        <v>0</v>
      </c>
      <c r="B106" s="43">
        <v>0</v>
      </c>
      <c r="C106" s="42"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>
      <c r="A107" s="43">
        <v>0</v>
      </c>
      <c r="B107" s="43">
        <v>0</v>
      </c>
      <c r="C107" s="42"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>
      <c r="A108" s="43">
        <v>0</v>
      </c>
      <c r="B108" s="43">
        <v>0</v>
      </c>
      <c r="C108" s="42"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>
      <c r="A109" s="43">
        <v>0</v>
      </c>
      <c r="B109" s="43">
        <v>0</v>
      </c>
      <c r="C109" s="42"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>
      <c r="A110" s="43">
        <v>0</v>
      </c>
      <c r="B110" s="43">
        <v>0</v>
      </c>
      <c r="C110" s="42"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>
      <c r="A111" s="43">
        <v>0</v>
      </c>
      <c r="B111" s="43">
        <v>0</v>
      </c>
      <c r="C111" s="42"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>
      <c r="A112" s="43">
        <v>0</v>
      </c>
      <c r="B112" s="43">
        <v>0</v>
      </c>
      <c r="C112" s="42"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>
      <c r="A113" s="43">
        <v>0</v>
      </c>
      <c r="B113" s="43">
        <v>0</v>
      </c>
      <c r="C113" s="42"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>
      <c r="A114" s="43">
        <v>0</v>
      </c>
      <c r="B114" s="43">
        <v>0</v>
      </c>
      <c r="C114" s="42"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>
      <c r="A115" s="43">
        <v>0</v>
      </c>
      <c r="B115" s="43">
        <v>0</v>
      </c>
      <c r="C115" s="42"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>
      <c r="A116" s="43">
        <v>0</v>
      </c>
      <c r="B116" s="43">
        <v>0</v>
      </c>
      <c r="C116" s="42"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>
      <c r="A117" s="43">
        <v>0</v>
      </c>
      <c r="B117" s="43">
        <v>0</v>
      </c>
      <c r="C117" s="42"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>
      <c r="A118" s="43">
        <v>0</v>
      </c>
      <c r="B118" s="43">
        <v>0</v>
      </c>
      <c r="C118" s="42"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>
      <c r="A119" s="43">
        <v>0</v>
      </c>
      <c r="B119" s="43">
        <v>0</v>
      </c>
      <c r="C119" s="42"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>
      <c r="A120" s="43">
        <v>0</v>
      </c>
      <c r="B120" s="43">
        <v>0</v>
      </c>
      <c r="C120" s="42"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>
      <c r="A121" s="43">
        <v>0</v>
      </c>
      <c r="B121" s="43">
        <v>0</v>
      </c>
      <c r="C121" s="42"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>
      <c r="A122" s="43">
        <v>0</v>
      </c>
      <c r="B122" s="43">
        <v>0</v>
      </c>
      <c r="C122" s="42"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>
      <c r="A123" s="43">
        <v>0</v>
      </c>
      <c r="B123" s="43">
        <v>0</v>
      </c>
      <c r="C123" s="42"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>
      <c r="A124" s="43">
        <v>0</v>
      </c>
      <c r="B124" s="43">
        <v>0</v>
      </c>
      <c r="C124" s="42"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>
      <c r="A125" s="43">
        <v>0</v>
      </c>
      <c r="B125" s="43">
        <v>0</v>
      </c>
      <c r="C125" s="42"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>
      <c r="A126" s="43">
        <v>0</v>
      </c>
      <c r="B126" s="43">
        <v>0</v>
      </c>
      <c r="C126" s="42"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>
      <c r="A127" s="43">
        <v>0</v>
      </c>
      <c r="B127" s="43">
        <v>0</v>
      </c>
      <c r="C127" s="42"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>
      <c r="A128" s="43">
        <v>0</v>
      </c>
      <c r="B128" s="43">
        <v>0</v>
      </c>
      <c r="C128" s="42"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>
      <c r="A129" s="43">
        <v>0</v>
      </c>
      <c r="B129" s="43">
        <v>0</v>
      </c>
      <c r="C129" s="42"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>
      <c r="A130" s="43">
        <v>0</v>
      </c>
      <c r="B130" s="43">
        <v>0</v>
      </c>
      <c r="C130" s="42"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>
      <c r="A131" s="43">
        <v>0</v>
      </c>
      <c r="B131" s="43">
        <v>0</v>
      </c>
      <c r="C131" s="42"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>
      <c r="A132" s="43">
        <v>0</v>
      </c>
      <c r="B132" s="43">
        <v>0</v>
      </c>
      <c r="C132" s="42"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>
      <c r="A133" s="43">
        <v>0</v>
      </c>
      <c r="B133" s="43">
        <v>0</v>
      </c>
      <c r="C133" s="42"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>
      <c r="A134" s="43">
        <v>0</v>
      </c>
      <c r="B134" s="43">
        <v>0</v>
      </c>
      <c r="C134" s="42"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>
      <c r="A135" s="43">
        <v>0</v>
      </c>
      <c r="B135" s="43">
        <v>0</v>
      </c>
      <c r="C135" s="42"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>
      <c r="A136" s="43">
        <v>0</v>
      </c>
      <c r="B136" s="43">
        <v>0</v>
      </c>
      <c r="C136" s="42"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>
      <c r="A137" s="43">
        <v>0</v>
      </c>
      <c r="B137" s="43">
        <v>0</v>
      </c>
      <c r="C137" s="42"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>
      <c r="A138" s="43">
        <v>0</v>
      </c>
      <c r="B138" s="43">
        <v>0</v>
      </c>
      <c r="C138" s="42"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>
      <c r="A139" s="43">
        <v>0</v>
      </c>
      <c r="B139" s="43">
        <v>0</v>
      </c>
      <c r="C139" s="42"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>
      <c r="A140" s="43">
        <v>0</v>
      </c>
      <c r="B140" s="43">
        <v>0</v>
      </c>
      <c r="C140" s="42"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>
      <c r="A141" s="43">
        <v>0</v>
      </c>
      <c r="B141" s="43">
        <v>0</v>
      </c>
      <c r="C141" s="42"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>
      <c r="A142" s="43">
        <v>0</v>
      </c>
      <c r="B142" s="43">
        <v>0</v>
      </c>
      <c r="C142" s="42"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>
      <c r="A143" s="43">
        <v>0</v>
      </c>
      <c r="B143" s="43">
        <v>0</v>
      </c>
      <c r="C143" s="42"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>
      <c r="A144" s="43">
        <v>0</v>
      </c>
      <c r="B144" s="43">
        <v>0</v>
      </c>
      <c r="C144" s="42"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>
      <c r="A145" s="43">
        <v>0</v>
      </c>
      <c r="B145" s="43">
        <v>0</v>
      </c>
      <c r="C145" s="42"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>
      <c r="A146" s="43">
        <v>0</v>
      </c>
      <c r="B146" s="43">
        <v>0</v>
      </c>
      <c r="C146" s="42"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>
      <c r="A147" s="43">
        <v>0</v>
      </c>
      <c r="B147" s="43">
        <v>0</v>
      </c>
      <c r="C147" s="42"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>
      <c r="A148" s="43">
        <v>0</v>
      </c>
      <c r="B148" s="43">
        <v>0</v>
      </c>
      <c r="C148" s="42"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>
      <c r="A149" s="43">
        <v>0</v>
      </c>
      <c r="B149" s="43">
        <v>0</v>
      </c>
      <c r="C149" s="42"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>
      <c r="A150" s="43">
        <v>0</v>
      </c>
      <c r="B150" s="43">
        <v>0</v>
      </c>
      <c r="C150" s="42"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>
      <c r="A151" s="43">
        <v>0</v>
      </c>
      <c r="B151" s="43">
        <v>0</v>
      </c>
      <c r="C151" s="42"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>
      <c r="A152" s="43">
        <v>0</v>
      </c>
      <c r="B152" s="43">
        <v>0</v>
      </c>
      <c r="C152" s="42"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>
      <c r="A153" s="43">
        <v>0</v>
      </c>
      <c r="B153" s="43">
        <v>0</v>
      </c>
      <c r="C153" s="42"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>
      <c r="A154" s="43">
        <v>0</v>
      </c>
      <c r="B154" s="43">
        <v>0</v>
      </c>
      <c r="C154" s="42"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>
      <c r="A155" s="43">
        <v>0</v>
      </c>
      <c r="B155" s="43">
        <v>0</v>
      </c>
      <c r="C155" s="42"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>
      <c r="A156" s="43">
        <v>0</v>
      </c>
      <c r="B156" s="43">
        <v>0</v>
      </c>
      <c r="C156" s="42"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>
      <c r="A157" s="43">
        <v>0</v>
      </c>
      <c r="B157" s="43">
        <v>0</v>
      </c>
      <c r="C157" s="42"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>
      <c r="A158" s="43">
        <v>0</v>
      </c>
      <c r="B158" s="43">
        <v>0</v>
      </c>
      <c r="C158" s="42"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>
      <c r="A159" s="43">
        <v>0</v>
      </c>
      <c r="B159" s="43">
        <v>0</v>
      </c>
      <c r="C159" s="42"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>
      <c r="A160" s="43">
        <v>0</v>
      </c>
      <c r="B160" s="43">
        <v>0</v>
      </c>
      <c r="C160" s="42"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>
      <c r="A161" s="43">
        <v>0</v>
      </c>
      <c r="B161" s="43">
        <v>0</v>
      </c>
      <c r="C161" s="42"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>
      <c r="A162" s="43">
        <v>0</v>
      </c>
      <c r="B162" s="43">
        <v>0</v>
      </c>
      <c r="C162" s="42"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>
      <c r="A163" s="43">
        <v>0</v>
      </c>
      <c r="B163" s="43">
        <v>0</v>
      </c>
      <c r="C163" s="42"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>
      <c r="A164" s="43">
        <v>0</v>
      </c>
      <c r="B164" s="43">
        <v>0</v>
      </c>
      <c r="C164" s="42"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>
      <c r="A165" s="43">
        <v>0</v>
      </c>
      <c r="B165" s="43">
        <v>0</v>
      </c>
      <c r="C165" s="42"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>
      <c r="A166" s="43">
        <v>0</v>
      </c>
      <c r="B166" s="43">
        <v>0</v>
      </c>
      <c r="C166" s="42"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>
      <c r="A167" s="43">
        <v>0</v>
      </c>
      <c r="B167" s="43">
        <v>0</v>
      </c>
      <c r="C167" s="42"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>
      <c r="A168" s="43">
        <v>0</v>
      </c>
      <c r="B168" s="43">
        <v>0</v>
      </c>
      <c r="C168" s="42"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>
      <c r="A169" s="43">
        <v>0</v>
      </c>
      <c r="B169" s="43">
        <v>0</v>
      </c>
      <c r="C169" s="42"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>
      <c r="A170" s="43">
        <v>0</v>
      </c>
      <c r="B170" s="43">
        <v>0</v>
      </c>
      <c r="C170" s="42"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>
      <c r="A171" s="43">
        <v>0</v>
      </c>
      <c r="B171" s="43">
        <v>0</v>
      </c>
      <c r="C171" s="42"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>
      <c r="A172" s="43">
        <v>0</v>
      </c>
      <c r="B172" s="43">
        <v>0</v>
      </c>
      <c r="C172" s="42"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>
      <c r="A173" s="43">
        <v>0</v>
      </c>
      <c r="B173" s="43">
        <v>0</v>
      </c>
      <c r="C173" s="42"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>
      <c r="A174" s="43">
        <v>0</v>
      </c>
      <c r="B174" s="43">
        <v>0</v>
      </c>
      <c r="C174" s="42"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>
      <c r="A175" s="43">
        <v>0</v>
      </c>
      <c r="B175" s="43">
        <v>0</v>
      </c>
      <c r="C175" s="42"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>
      <c r="A176" s="43">
        <v>0</v>
      </c>
      <c r="B176" s="43">
        <v>0</v>
      </c>
      <c r="C176" s="42"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>
      <c r="A177" s="43">
        <v>0</v>
      </c>
      <c r="B177" s="43">
        <v>0</v>
      </c>
      <c r="C177" s="42"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>
      <c r="A178" s="43">
        <v>0</v>
      </c>
      <c r="B178" s="43">
        <v>0</v>
      </c>
      <c r="C178" s="42"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>
      <c r="A179" s="43">
        <v>0</v>
      </c>
      <c r="B179" s="43">
        <v>0</v>
      </c>
      <c r="C179" s="42"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>
      <c r="A180" s="43">
        <v>0</v>
      </c>
      <c r="B180" s="43">
        <v>0</v>
      </c>
      <c r="C180" s="42"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>
      <c r="A181" s="43">
        <v>0</v>
      </c>
      <c r="B181" s="43">
        <v>0</v>
      </c>
      <c r="C181" s="42"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>
      <c r="A182" s="43">
        <v>0</v>
      </c>
      <c r="B182" s="43">
        <v>0</v>
      </c>
      <c r="C182" s="42"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>
      <c r="A183" s="43">
        <v>0</v>
      </c>
      <c r="B183" s="43">
        <v>0</v>
      </c>
      <c r="C183" s="42"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>
      <c r="A184" s="43">
        <v>0</v>
      </c>
      <c r="B184" s="43">
        <v>0</v>
      </c>
      <c r="C184" s="42"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>
      <c r="A185" s="43">
        <v>0</v>
      </c>
      <c r="B185" s="43">
        <v>0</v>
      </c>
      <c r="C185" s="42"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>
      <c r="A186" s="43">
        <v>0</v>
      </c>
      <c r="B186" s="43">
        <v>0</v>
      </c>
      <c r="C186" s="42"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>
      <c r="A187" s="43">
        <v>0</v>
      </c>
      <c r="B187" s="43">
        <v>0</v>
      </c>
      <c r="C187" s="42"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>
      <c r="A188" s="43">
        <v>0</v>
      </c>
      <c r="B188" s="43">
        <v>0</v>
      </c>
      <c r="C188" s="42"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>
      <c r="A189" s="43">
        <v>0</v>
      </c>
      <c r="B189" s="43">
        <v>0</v>
      </c>
      <c r="C189" s="42"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>
      <c r="A190" s="43">
        <v>0</v>
      </c>
      <c r="B190" s="43">
        <v>0</v>
      </c>
      <c r="C190" s="42"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>
      <c r="A191" s="43">
        <v>0</v>
      </c>
      <c r="B191" s="43">
        <v>0</v>
      </c>
      <c r="C191" s="42"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>
      <c r="A192" s="43">
        <v>0</v>
      </c>
      <c r="B192" s="43">
        <v>0</v>
      </c>
      <c r="C192" s="42"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>
      <c r="A193" s="43">
        <v>0</v>
      </c>
      <c r="B193" s="43">
        <v>0</v>
      </c>
      <c r="C193" s="42"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>
      <c r="A194" s="43">
        <v>0</v>
      </c>
      <c r="B194" s="43">
        <v>0</v>
      </c>
      <c r="C194" s="42"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>
      <c r="A195" s="43">
        <v>0</v>
      </c>
      <c r="B195" s="43">
        <v>0</v>
      </c>
      <c r="C195" s="42"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>
      <c r="A196" s="43">
        <v>0</v>
      </c>
      <c r="B196" s="43">
        <v>0</v>
      </c>
      <c r="C196" s="42"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>
      <c r="A197" s="43">
        <v>0</v>
      </c>
      <c r="B197" s="43">
        <v>0</v>
      </c>
      <c r="C197" s="42"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>
      <c r="A198" s="43">
        <v>0</v>
      </c>
      <c r="B198" s="43">
        <v>0</v>
      </c>
      <c r="C198" s="42"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>
      <c r="A199" s="43">
        <v>0</v>
      </c>
      <c r="B199" s="43">
        <v>0</v>
      </c>
      <c r="C199" s="42"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>
      <c r="A200" s="43">
        <v>0</v>
      </c>
      <c r="B200" s="43">
        <v>0</v>
      </c>
      <c r="C200" s="42"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>
      <c r="A201" s="43">
        <v>0</v>
      </c>
      <c r="B201" s="43">
        <v>0</v>
      </c>
      <c r="C201" s="42"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>
      <c r="A202" s="43">
        <v>0</v>
      </c>
      <c r="B202" s="43">
        <v>0</v>
      </c>
      <c r="C202" s="42"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>
      <c r="A203" s="43">
        <v>0</v>
      </c>
      <c r="B203" s="43">
        <v>0</v>
      </c>
      <c r="C203" s="42"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>
      <c r="A204" s="43">
        <v>0</v>
      </c>
      <c r="B204" s="43">
        <v>0</v>
      </c>
      <c r="C204" s="42"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>
      <c r="A205" s="43">
        <v>0</v>
      </c>
      <c r="B205" s="43">
        <v>0</v>
      </c>
      <c r="C205" s="42"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>
      <c r="A206" s="43">
        <v>0</v>
      </c>
      <c r="B206" s="43">
        <v>0</v>
      </c>
      <c r="C206" s="42"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>
      <c r="A207" s="43">
        <v>0</v>
      </c>
      <c r="B207" s="43">
        <v>0</v>
      </c>
      <c r="C207" s="42"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>
      <c r="A208" s="43">
        <v>0</v>
      </c>
      <c r="B208" s="43">
        <v>0</v>
      </c>
      <c r="C208" s="42"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>
      <c r="A209" s="43">
        <v>0</v>
      </c>
      <c r="B209" s="43">
        <v>0</v>
      </c>
      <c r="C209" s="42"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>
      <c r="A210" s="43">
        <v>0</v>
      </c>
      <c r="B210" s="43">
        <v>0</v>
      </c>
      <c r="C210" s="42"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>
      <c r="A211" s="43">
        <v>0</v>
      </c>
      <c r="B211" s="43">
        <v>0</v>
      </c>
      <c r="C211" s="42"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>
      <c r="A212" s="43">
        <v>0</v>
      </c>
      <c r="B212" s="43">
        <v>0</v>
      </c>
      <c r="C212" s="42"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>
      <c r="A213" s="43">
        <v>0</v>
      </c>
      <c r="B213" s="43">
        <v>0</v>
      </c>
      <c r="C213" s="42"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>
      <c r="A214" s="43">
        <v>0</v>
      </c>
      <c r="B214" s="43">
        <v>0</v>
      </c>
      <c r="C214" s="42"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>
      <c r="A215" s="43">
        <v>0</v>
      </c>
      <c r="B215" s="43">
        <v>0</v>
      </c>
      <c r="C215" s="42"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>
      <c r="A216" s="43">
        <v>0</v>
      </c>
      <c r="B216" s="43">
        <v>0</v>
      </c>
      <c r="C216" s="42"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>
      <c r="A217" s="43">
        <v>0</v>
      </c>
      <c r="B217" s="43">
        <v>0</v>
      </c>
      <c r="C217" s="42"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>
      <c r="A218" s="43">
        <v>0</v>
      </c>
      <c r="B218" s="43">
        <v>0</v>
      </c>
      <c r="C218" s="42"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>
      <c r="A219" s="43">
        <v>0</v>
      </c>
      <c r="B219" s="43">
        <v>0</v>
      </c>
      <c r="C219" s="42"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>
      <c r="A220" s="43">
        <v>0</v>
      </c>
      <c r="B220" s="43">
        <v>0</v>
      </c>
      <c r="C220" s="42"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>
      <c r="A221" s="43">
        <v>0</v>
      </c>
      <c r="B221" s="43">
        <v>0</v>
      </c>
      <c r="C221" s="42"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>
      <c r="A222" s="43">
        <v>0</v>
      </c>
      <c r="B222" s="43">
        <v>0</v>
      </c>
      <c r="C222" s="42"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>
      <c r="A223" s="43">
        <v>0</v>
      </c>
      <c r="B223" s="43">
        <v>0</v>
      </c>
      <c r="C223" s="42"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>
      <c r="A224" s="43">
        <v>0</v>
      </c>
      <c r="B224" s="43">
        <v>0</v>
      </c>
      <c r="C224" s="42"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>
      <c r="A225" s="43">
        <v>0</v>
      </c>
      <c r="B225" s="43">
        <v>0</v>
      </c>
      <c r="C225" s="42"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>
      <c r="A226" s="43">
        <v>0</v>
      </c>
      <c r="B226" s="43">
        <v>0</v>
      </c>
      <c r="C226" s="42"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>
      <c r="A227" s="43">
        <v>0</v>
      </c>
      <c r="B227" s="43">
        <v>0</v>
      </c>
      <c r="C227" s="42"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>
      <c r="A228" s="43">
        <v>0</v>
      </c>
      <c r="B228" s="43">
        <v>0</v>
      </c>
      <c r="C228" s="42"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>
      <c r="A229" s="43">
        <v>0</v>
      </c>
      <c r="B229" s="43">
        <v>0</v>
      </c>
      <c r="C229" s="42"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>
      <c r="A230" s="43">
        <v>0</v>
      </c>
      <c r="B230" s="43">
        <v>0</v>
      </c>
      <c r="C230" s="42"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>
      <c r="A231" s="43">
        <v>0</v>
      </c>
      <c r="B231" s="43">
        <v>0</v>
      </c>
      <c r="C231" s="42"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>
      <c r="A232" s="43">
        <v>0</v>
      </c>
      <c r="B232" s="43">
        <v>0</v>
      </c>
      <c r="C232" s="42"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>
      <c r="A233" s="43">
        <v>0</v>
      </c>
      <c r="B233" s="43">
        <v>0</v>
      </c>
      <c r="C233" s="42"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>
      <c r="A234" s="43">
        <v>0</v>
      </c>
      <c r="B234" s="43">
        <v>0</v>
      </c>
      <c r="C234" s="42"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>
      <c r="A235" s="43">
        <v>0</v>
      </c>
      <c r="B235" s="43">
        <v>0</v>
      </c>
      <c r="C235" s="42"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>
      <c r="A236" s="43">
        <v>0</v>
      </c>
      <c r="B236" s="43">
        <v>0</v>
      </c>
      <c r="C236" s="42"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>
      <c r="A237" s="43">
        <v>0</v>
      </c>
      <c r="B237" s="43">
        <v>0</v>
      </c>
      <c r="C237" s="42"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>
      <c r="A238" s="43">
        <v>0</v>
      </c>
      <c r="B238" s="43">
        <v>0</v>
      </c>
      <c r="C238" s="42"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>
      <c r="A239" s="43">
        <v>0</v>
      </c>
      <c r="B239" s="43">
        <v>0</v>
      </c>
      <c r="C239" s="42"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>
      <c r="A240" s="43">
        <v>0</v>
      </c>
      <c r="B240" s="43">
        <v>0</v>
      </c>
      <c r="C240" s="42"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>
      <c r="A241" s="43">
        <v>0</v>
      </c>
      <c r="B241" s="43">
        <v>0</v>
      </c>
      <c r="C241" s="42"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>
      <c r="A242" s="43">
        <v>0</v>
      </c>
      <c r="B242" s="43">
        <v>0</v>
      </c>
      <c r="C242" s="42"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>
      <c r="A243" s="43">
        <v>0</v>
      </c>
      <c r="B243" s="43">
        <v>0</v>
      </c>
      <c r="C243" s="42"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>
      <c r="A244" s="43">
        <v>0</v>
      </c>
      <c r="B244" s="43">
        <v>0</v>
      </c>
      <c r="C244" s="42"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>
      <c r="A245" s="43">
        <v>0</v>
      </c>
      <c r="B245" s="43">
        <v>0</v>
      </c>
      <c r="C245" s="42"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>
      <c r="A246" s="43">
        <v>0</v>
      </c>
      <c r="B246" s="43">
        <v>0</v>
      </c>
      <c r="C246" s="42"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>
      <c r="A247" s="43">
        <v>0</v>
      </c>
      <c r="B247" s="43">
        <v>0</v>
      </c>
      <c r="C247" s="42"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>
      <c r="A248" s="43">
        <v>0</v>
      </c>
      <c r="B248" s="43">
        <v>0</v>
      </c>
      <c r="C248" s="42"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>
      <c r="A249" s="43">
        <v>0</v>
      </c>
      <c r="B249" s="43">
        <v>0</v>
      </c>
      <c r="C249" s="42"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>
      <c r="A250" s="43">
        <v>0</v>
      </c>
      <c r="B250" s="43">
        <v>0</v>
      </c>
      <c r="C250" s="42"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>
      <c r="A251" s="43">
        <v>0</v>
      </c>
      <c r="B251" s="43">
        <v>0</v>
      </c>
      <c r="C251" s="42"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>
      <c r="A252" s="43">
        <v>0</v>
      </c>
      <c r="B252" s="43">
        <v>0</v>
      </c>
      <c r="C252" s="42"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>
      <c r="A253" s="43">
        <v>0</v>
      </c>
      <c r="B253" s="43">
        <v>0</v>
      </c>
      <c r="C253" s="42"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>
      <c r="A254" s="43">
        <v>0</v>
      </c>
      <c r="B254" s="43">
        <v>0</v>
      </c>
      <c r="C254" s="42"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>
      <c r="A255" s="43">
        <v>0</v>
      </c>
      <c r="B255" s="43">
        <v>0</v>
      </c>
      <c r="C255" s="42"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>
      <c r="A256" s="43">
        <v>0</v>
      </c>
      <c r="B256" s="43">
        <v>0</v>
      </c>
      <c r="C256" s="42"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>
      <c r="A257" s="43">
        <v>0</v>
      </c>
      <c r="B257" s="43">
        <v>0</v>
      </c>
      <c r="C257" s="42"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>
      <c r="A258" s="43">
        <v>0</v>
      </c>
      <c r="B258" s="43">
        <v>0</v>
      </c>
      <c r="C258" s="42"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>
      <c r="A259" s="43">
        <v>0</v>
      </c>
      <c r="B259" s="43">
        <v>0</v>
      </c>
      <c r="C259" s="42"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>
      <c r="A260" s="43">
        <v>0</v>
      </c>
      <c r="B260" s="43">
        <v>0</v>
      </c>
      <c r="C260" s="42"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>
      <c r="A261" s="43">
        <v>0</v>
      </c>
      <c r="B261" s="43">
        <v>0</v>
      </c>
      <c r="C261" s="42"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>
      <c r="A262" s="43">
        <v>0</v>
      </c>
      <c r="B262" s="43">
        <v>0</v>
      </c>
      <c r="C262" s="42"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>
      <c r="A263" s="43">
        <v>0</v>
      </c>
      <c r="B263" s="43">
        <v>0</v>
      </c>
      <c r="C263" s="42"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>
      <c r="A264" s="43">
        <v>0</v>
      </c>
      <c r="B264" s="43">
        <v>0</v>
      </c>
      <c r="C264" s="42"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>
      <c r="A265" s="43">
        <v>0</v>
      </c>
      <c r="B265" s="43">
        <v>0</v>
      </c>
      <c r="C265" s="42"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>
      <c r="A266" s="43">
        <v>0</v>
      </c>
      <c r="B266" s="43">
        <v>0</v>
      </c>
      <c r="C266" s="42"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>
      <c r="A267" s="43">
        <v>0</v>
      </c>
      <c r="B267" s="43">
        <v>0</v>
      </c>
      <c r="C267" s="42"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>
      <c r="A268" s="43">
        <v>0</v>
      </c>
      <c r="B268" s="43">
        <v>0</v>
      </c>
      <c r="C268" s="42"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>
      <c r="A269" s="43">
        <v>0</v>
      </c>
      <c r="B269" s="43">
        <v>0</v>
      </c>
      <c r="C269" s="42"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>
      <c r="A270" s="43">
        <v>0</v>
      </c>
      <c r="B270" s="43">
        <v>0</v>
      </c>
      <c r="C270" s="42"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>
      <c r="A271" s="43">
        <v>0</v>
      </c>
      <c r="B271" s="43">
        <v>0</v>
      </c>
      <c r="C271" s="42"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>
      <c r="A272" s="43">
        <v>0</v>
      </c>
      <c r="B272" s="43">
        <v>0</v>
      </c>
      <c r="C272" s="42"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>
      <c r="A273" s="43">
        <v>0</v>
      </c>
      <c r="B273" s="43">
        <v>0</v>
      </c>
      <c r="C273" s="42"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>
      <c r="A274" s="43">
        <v>0</v>
      </c>
      <c r="B274" s="43">
        <v>0</v>
      </c>
      <c r="C274" s="42"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>
      <c r="A275" s="43">
        <v>0</v>
      </c>
      <c r="B275" s="43">
        <v>0</v>
      </c>
      <c r="C275" s="42"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>
      <c r="A276" s="43">
        <v>0</v>
      </c>
      <c r="B276" s="43">
        <v>0</v>
      </c>
      <c r="C276" s="42"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>
      <c r="A277" s="43">
        <v>0</v>
      </c>
      <c r="B277" s="43">
        <v>0</v>
      </c>
      <c r="C277" s="42"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>
      <c r="A278" s="43">
        <v>0</v>
      </c>
      <c r="B278" s="43">
        <v>0</v>
      </c>
      <c r="C278" s="42"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>
      <c r="A279" s="43">
        <v>0</v>
      </c>
      <c r="B279" s="43">
        <v>0</v>
      </c>
      <c r="C279" s="42"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>
      <c r="A280" s="43">
        <v>0</v>
      </c>
      <c r="B280" s="43">
        <v>0</v>
      </c>
      <c r="C280" s="42"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>
      <c r="A281" s="43">
        <v>0</v>
      </c>
      <c r="B281" s="43">
        <v>0</v>
      </c>
      <c r="C281" s="42"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>
      <c r="A282" s="43">
        <v>0</v>
      </c>
      <c r="B282" s="43">
        <v>0</v>
      </c>
      <c r="C282" s="42"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>
      <c r="A283" s="43">
        <v>0</v>
      </c>
      <c r="B283" s="43">
        <v>0</v>
      </c>
      <c r="C283" s="42"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>
      <c r="A284" s="43">
        <v>0</v>
      </c>
      <c r="B284" s="43">
        <v>0</v>
      </c>
      <c r="C284" s="42"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>
      <c r="A285" s="43">
        <v>0</v>
      </c>
      <c r="B285" s="43">
        <v>0</v>
      </c>
      <c r="C285" s="42"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>
      <c r="A286" s="43">
        <v>0</v>
      </c>
      <c r="B286" s="43">
        <v>0</v>
      </c>
      <c r="C286" s="42"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>
      <c r="A287" s="43">
        <v>0</v>
      </c>
      <c r="B287" s="43">
        <v>0</v>
      </c>
      <c r="C287" s="42"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>
      <c r="A288" s="43">
        <v>0</v>
      </c>
      <c r="B288" s="43">
        <v>0</v>
      </c>
      <c r="C288" s="42"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>
      <c r="A289" s="43">
        <v>0</v>
      </c>
      <c r="B289" s="43">
        <v>0</v>
      </c>
      <c r="C289" s="42"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>
      <c r="A290" s="43">
        <v>0</v>
      </c>
      <c r="B290" s="43">
        <v>0</v>
      </c>
      <c r="C290" s="42"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>
      <c r="A291" s="43">
        <v>0</v>
      </c>
      <c r="B291" s="43">
        <v>0</v>
      </c>
      <c r="C291" s="42"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>
      <c r="A292" s="43">
        <v>0</v>
      </c>
      <c r="B292" s="43">
        <v>0</v>
      </c>
      <c r="C292" s="42"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>
      <c r="A293" s="43">
        <v>0</v>
      </c>
      <c r="B293" s="43">
        <v>0</v>
      </c>
      <c r="C293" s="42"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>
      <c r="A294" s="43">
        <v>0</v>
      </c>
      <c r="B294" s="43">
        <v>0</v>
      </c>
      <c r="C294" s="42"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>
      <c r="A295" s="43">
        <v>0</v>
      </c>
      <c r="B295" s="43">
        <v>0</v>
      </c>
      <c r="C295" s="42"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>
      <c r="A296" s="43">
        <v>0</v>
      </c>
      <c r="B296" s="43">
        <v>0</v>
      </c>
      <c r="C296" s="42"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>
      <c r="A297" s="43">
        <v>0</v>
      </c>
      <c r="B297" s="43">
        <v>0</v>
      </c>
      <c r="C297" s="42"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>
      <c r="A298" s="43">
        <v>0</v>
      </c>
      <c r="B298" s="43">
        <v>0</v>
      </c>
      <c r="C298" s="42"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>
      <c r="A299" s="43">
        <v>0</v>
      </c>
      <c r="B299" s="43">
        <v>0</v>
      </c>
      <c r="C299" s="42"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>
      <c r="A300" s="43">
        <v>0</v>
      </c>
      <c r="B300" s="43">
        <v>0</v>
      </c>
      <c r="C300" s="42"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61374C-436D-4B75-BE0D-18F8A8C575E1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2024-11-05T13:41:10Z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