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Licences SHS/PSYCHOLOGIE/"/>
    </mc:Choice>
  </mc:AlternateContent>
  <xr:revisionPtr revIDLastSave="1" documentId="13_ncr:1_{E5E86425-CDBA-4AF6-A6C8-4144B4EE80D9}" xr6:coauthVersionLast="47" xr6:coauthVersionMax="47" xr10:uidLastSave="{934CB09D-56EE-4005-9854-9541B506673E}"/>
  <bookViews>
    <workbookView minimized="1" xWindow="4650" yWindow="4125" windowWidth="21600" windowHeight="11385" firstSheet="2" activeTab="4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externalReferences>
    <externalReference r:id="rId8"/>
  </externalReference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  <definedName name="_xlnm.Print_Area" localSheetId="3">'S5 Maquette'!$A$1:$O$52</definedName>
    <definedName name="_xlnm.Print_Area" localSheetId="5">'S6 Maquette'!$A$1:$O$49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9" l="1"/>
  <c r="B51" i="19"/>
  <c r="B50" i="19"/>
  <c r="C49" i="19"/>
  <c r="B49" i="19"/>
  <c r="C48" i="19"/>
  <c r="B48" i="19"/>
  <c r="C47" i="19"/>
  <c r="B47" i="19"/>
  <c r="C46" i="19"/>
  <c r="B46" i="19"/>
  <c r="C45" i="19"/>
  <c r="B45" i="19"/>
  <c r="B44" i="19"/>
  <c r="C43" i="19"/>
  <c r="B43" i="19"/>
  <c r="C42" i="19"/>
  <c r="B42" i="19"/>
  <c r="C41" i="19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B33" i="19"/>
  <c r="C32" i="19"/>
  <c r="B32" i="19"/>
  <c r="C31" i="19"/>
  <c r="B31" i="19"/>
  <c r="C30" i="19"/>
  <c r="B30" i="19"/>
  <c r="B29" i="19"/>
  <c r="C28" i="19"/>
  <c r="B28" i="19"/>
  <c r="C27" i="19"/>
  <c r="B27" i="19"/>
  <c r="B26" i="19"/>
  <c r="C25" i="19"/>
  <c r="B25" i="19"/>
  <c r="B24" i="19"/>
  <c r="B23" i="19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A50" i="18" l="1"/>
  <c r="A51" i="18"/>
  <c r="A52" i="18"/>
  <c r="C19" i="18" l="1"/>
  <c r="B19" i="18"/>
  <c r="A20" i="18"/>
  <c r="A21" i="18"/>
  <c r="A2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A51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<sst xmlns="http://schemas.openxmlformats.org/spreadsheetml/2006/main" count="914" uniqueCount="368">
  <si>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</si>
  <si>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</si>
  <si>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</si>
  <si>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</si>
  <si>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</si>
  <si>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</si>
  <si>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</si>
  <si>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</si>
  <si>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</si>
  <si>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</si>
  <si>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</si>
  <si>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</si>
  <si>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</si>
  <si>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</si>
  <si>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</si>
  <si>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</si>
  <si>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</si>
  <si>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</si>
  <si>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</si>
  <si>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</si>
  <si>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</si>
  <si>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</si>
  <si>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</si>
  <si>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</si>
  <si>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</si>
  <si>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</si>
  <si>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</si>
  <si>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</si>
  <si>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</si>
  <si>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</si>
  <si>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</si>
  <si>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</si>
  <si>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</si>
  <si>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</si>
  <si>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</si>
  <si>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</si>
  <si>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</si>
  <si>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</si>
  <si>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</si>
  <si>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</si>
  <si>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</si>
  <si>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</si>
  <si>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</si>
  <si>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</si>
  <si>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</si>
  <si>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</si>
  <si>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</si>
  <si>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</si>
  <si>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</si>
  <si>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</si>
  <si>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</si>
  <si>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</si>
  <si>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</si>
  <si>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</si>
  <si>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</si>
  <si>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</si>
  <si>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</si>
  <si>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</si>
  <si>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</si>
  <si>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</si>
  <si>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</si>
  <si>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</si>
  <si>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</si>
  <si>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</si>
  <si>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</si>
  <si>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</si>
  <si>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</si>
  <si>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</si>
  <si>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</si>
  <si>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</si>
  <si>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</si>
  <si>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</si>
  <si>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</si>
  <si>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</si>
  <si>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</si>
  <si>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</si>
  <si>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</si>
  <si>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</si>
  <si>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</si>
  <si>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</si>
  <si>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</si>
  <si>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</si>
  <si>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</si>
  <si>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</si>
  <si>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</si>
  <si>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</si>
  <si>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</si>
  <si>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</si>
  <si>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</si>
  <si>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</si>
  <si>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</si>
  <si>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</si>
  <si>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</si>
  <si>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</si>
  <si>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</si>
  <si>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</si>
  <si>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</si>
  <si>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</si>
  <si>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</si>
  <si>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</si>
  <si>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</si>
  <si>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</si>
  <si>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</si>
  <si>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</si>
  <si>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</si>
  <si>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</si>
  <si>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</si>
  <si>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</si>
  <si>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</si>
  <si>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</si>
  <si>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</si>
  <si>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</si>
  <si>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</si>
  <si>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</si>
  <si>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</si>
  <si>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</si>
  <si>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</si>
  <si>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</si>
  <si>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</si>
  <si>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</si>
  <si>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</si>
  <si>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</si>
  <si>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</si>
  <si>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</si>
  <si>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</si>
  <si>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</si>
  <si>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</si>
  <si>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</si>
  <si>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</si>
  <si>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</si>
  <si>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</si>
  <si>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</si>
  <si>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</si>
  <si>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</si>
  <si>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</si>
  <si>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</si>
  <si>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</si>
  <si>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</si>
  <si>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</si>
  <si>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</si>
  <si>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</si>
  <si>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</si>
  <si>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</si>
  <si>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</si>
  <si>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</si>
  <si>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</si>
  <si>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</si>
  <si>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</si>
  <si>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</si>
  <si>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</si>
  <si>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</si>
  <si>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</si>
  <si>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</si>
  <si>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</si>
  <si>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</si>
  <si>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</si>
  <si>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</si>
  <si>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</si>
  <si>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</si>
  <si>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</si>
  <si>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</si>
  <si>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</si>
  <si>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</si>
  <si>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</si>
  <si>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</si>
  <si>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</si>
  <si>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</si>
  <si>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</si>
  <si>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</si>
  <si>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</si>
  <si>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</si>
  <si>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</si>
  <si>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</si>
  <si>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</si>
  <si>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</si>
  <si>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</si>
  <si>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</si>
  <si>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</si>
  <si>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</si>
  <si>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</si>
  <si>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</si>
  <si>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</si>
  <si>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</si>
  <si>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</si>
  <si>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</si>
  <si>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</si>
  <si>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</si>
  <si>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</si>
  <si>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</si>
  <si>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</si>
  <si>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</si>
  <si>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</si>
  <si>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</si>
  <si>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</si>
  <si>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</si>
  <si>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</si>
  <si>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PSYCHOLOGIE</t>
  </si>
  <si>
    <t>CODE DIPLÔME</t>
  </si>
  <si>
    <t>HLPSC24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</si>
  <si>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</si>
  <si>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</si>
  <si>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</si>
  <si>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</si>
  <si>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</si>
  <si>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</si>
  <si>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</si>
  <si>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ECUE au sein d'une UE</t>
  </si>
  <si>
    <t>Obtention du Semestre</t>
  </si>
  <si>
    <t>Compensation entre UE au sein d'un semestre</t>
  </si>
  <si>
    <t>Obtention de l'Année</t>
  </si>
  <si>
    <t>Compensation entre les deux semestres</t>
  </si>
  <si>
    <t>Note éliminatoire/ Note seuil</t>
  </si>
  <si>
    <t>Pas de note éliminatoire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</si>
  <si>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</si>
  <si>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</si>
  <si>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</si>
  <si>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</si>
  <si>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</si>
  <si>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</si>
  <si>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</si>
  <si>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</si>
  <si>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</si>
  <si>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</si>
  <si>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</si>
  <si>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>HLPSC3</t>
  </si>
  <si>
    <t xml:space="preserve">Semestre </t>
  </si>
  <si>
    <t>Code semestre</t>
  </si>
  <si>
    <t>HLS5PSC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</si>
  <si>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</si>
  <si>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</si>
  <si>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</si>
  <si>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</si>
  <si>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</si>
  <si>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</si>
  <si>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</si>
  <si>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</si>
  <si>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</si>
  <si>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</si>
  <si>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</si>
  <si>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</si>
  <si>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</si>
  <si>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</si>
  <si>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r>
      <rPr>
        <b/>
        <sz val="11"/>
        <color rgb="FFFF0000"/>
        <rFont val="Calibri"/>
        <family val="2"/>
        <scheme val="minor"/>
      </rPr>
      <t xml:space="preserve">HLUPSY50 </t>
    </r>
    <r>
      <rPr>
        <sz val="11"/>
        <color rgb="FF000000"/>
        <rFont val="Calibri"/>
        <family val="2"/>
        <scheme val="minor"/>
      </rPr>
      <t>Psychologie sociale et cognitive 5</t>
    </r>
  </si>
  <si>
    <t>HLUPSY50</t>
  </si>
  <si>
    <t>mutualisé avec le parcours Métiers de la psychologie de la mention Psychologie</t>
  </si>
  <si>
    <t>1.1</t>
  </si>
  <si>
    <r>
      <rPr>
        <b/>
        <sz val="11"/>
        <color rgb="FFFF0000"/>
        <rFont val="Calibri"/>
        <family val="2"/>
        <scheme val="minor"/>
      </rPr>
      <t>HLEPCO50</t>
    </r>
    <r>
      <rPr>
        <sz val="11"/>
        <color rgb="FF000000"/>
        <rFont val="Calibri"/>
        <family val="2"/>
        <scheme val="minor"/>
      </rPr>
      <t xml:space="preserve"> Psychologie cognitive 5</t>
    </r>
  </si>
  <si>
    <t xml:space="preserve">HLEPCO50 </t>
  </si>
  <si>
    <t>1.2</t>
  </si>
  <si>
    <r>
      <rPr>
        <b/>
        <sz val="11"/>
        <color rgb="FFFF0000"/>
        <rFont val="Calibri"/>
        <family val="2"/>
      </rPr>
      <t>HLEPSY51</t>
    </r>
    <r>
      <rPr>
        <sz val="11"/>
        <color rgb="FF000000"/>
        <rFont val="Calibri"/>
        <family val="2"/>
      </rPr>
      <t xml:space="preserve"> Psychologie sociale 5</t>
    </r>
  </si>
  <si>
    <t>HLEPSY51</t>
  </si>
  <si>
    <r>
      <rPr>
        <b/>
        <sz val="12"/>
        <color rgb="FFFF0000"/>
        <rFont val="Calibri"/>
        <family val="2"/>
        <scheme val="minor"/>
      </rPr>
      <t>HLUPSY51</t>
    </r>
    <r>
      <rPr>
        <sz val="11"/>
        <color rgb="FF000000"/>
        <rFont val="Calibri"/>
        <family val="2"/>
        <scheme val="minor"/>
      </rPr>
      <t xml:space="preserve"> Psychologie du développement et</t>
    </r>
    <r>
      <rPr>
        <sz val="11"/>
        <color rgb="FFFF0000"/>
        <rFont val="Calibri"/>
        <family val="2"/>
        <scheme val="minor"/>
      </rPr>
      <t xml:space="preserve"> Psychologie clinique et</t>
    </r>
    <r>
      <rPr>
        <sz val="11"/>
        <color rgb="FF000000"/>
        <rFont val="Calibri"/>
        <family val="2"/>
        <scheme val="minor"/>
      </rPr>
      <t xml:space="preserve"> psychopathologie 5</t>
    </r>
  </si>
  <si>
    <t>HLUPSY51</t>
  </si>
  <si>
    <t>2.1</t>
  </si>
  <si>
    <r>
      <rPr>
        <b/>
        <sz val="11"/>
        <color rgb="FFFF0000"/>
        <rFont val="Calibri"/>
        <family val="2"/>
        <scheme val="minor"/>
      </rPr>
      <t>HLEPSY52</t>
    </r>
    <r>
      <rPr>
        <sz val="11"/>
        <color rgb="FF000000"/>
        <rFont val="Calibri"/>
        <family val="2"/>
        <scheme val="minor"/>
      </rPr>
      <t xml:space="preserve"> Psychologie du développement 5</t>
    </r>
  </si>
  <si>
    <t>HLEPSY52</t>
  </si>
  <si>
    <t>2.2</t>
  </si>
  <si>
    <r>
      <rPr>
        <b/>
        <sz val="11"/>
        <color rgb="FFFF0000"/>
        <rFont val="Calibri"/>
        <family val="2"/>
        <scheme val="minor"/>
      </rPr>
      <t>HLEPSY53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Psychologie clinique et</t>
    </r>
    <r>
      <rPr>
        <sz val="11"/>
        <color rgb="FF000000"/>
        <rFont val="Calibri"/>
        <family val="2"/>
        <scheme val="minor"/>
      </rPr>
      <t xml:space="preserve"> psychopathologie 5</t>
    </r>
  </si>
  <si>
    <t>HLEPSY53</t>
  </si>
  <si>
    <r>
      <rPr>
        <b/>
        <sz val="11"/>
        <color rgb="FFFF0000"/>
        <rFont val="Calibri"/>
        <family val="2"/>
        <scheme val="minor"/>
      </rPr>
      <t>HLUPSY52</t>
    </r>
    <r>
      <rPr>
        <sz val="11"/>
        <color rgb="FF000000"/>
        <rFont val="Calibri"/>
        <family val="2"/>
        <scheme val="minor"/>
      </rPr>
      <t xml:space="preserve"> Méthodes et outils 5</t>
    </r>
  </si>
  <si>
    <t>HLUPSY52</t>
  </si>
  <si>
    <t>3.1</t>
  </si>
  <si>
    <r>
      <rPr>
        <b/>
        <sz val="11"/>
        <color rgb="FFFF0000"/>
        <rFont val="Calibri"/>
        <family val="2"/>
        <scheme val="minor"/>
      </rPr>
      <t>HLEPSY54</t>
    </r>
    <r>
      <rPr>
        <sz val="11"/>
        <color rgb="FF000000"/>
        <rFont val="Calibri"/>
        <family val="2"/>
        <scheme val="minor"/>
      </rPr>
      <t xml:space="preserve"> Méthodes quantitatives</t>
    </r>
  </si>
  <si>
    <t>HLEPSY54</t>
  </si>
  <si>
    <t>3.2</t>
  </si>
  <si>
    <r>
      <rPr>
        <b/>
        <sz val="11"/>
        <color rgb="FFFF0000"/>
        <rFont val="Calibri"/>
        <family val="2"/>
        <scheme val="minor"/>
      </rPr>
      <t>HLEPSY55</t>
    </r>
    <r>
      <rPr>
        <sz val="11"/>
        <color rgb="FF000000"/>
        <rFont val="Calibri"/>
        <family val="2"/>
        <scheme val="minor"/>
      </rPr>
      <t xml:space="preserve"> Méthodologie clinique 1</t>
    </r>
  </si>
  <si>
    <t>HLEPSY55</t>
  </si>
  <si>
    <t>3.3</t>
  </si>
  <si>
    <r>
      <rPr>
        <b/>
        <sz val="11"/>
        <color rgb="FFFF0000"/>
        <rFont val="Calibri"/>
        <family val="2"/>
      </rPr>
      <t>HLEPSY56</t>
    </r>
    <r>
      <rPr>
        <sz val="11"/>
        <color rgb="FF000000"/>
        <rFont val="Calibri"/>
        <family val="2"/>
      </rPr>
      <t xml:space="preserve"> </t>
    </r>
    <r>
      <rPr>
        <strike/>
        <sz val="11"/>
        <color rgb="FFFF0000"/>
        <rFont val="Calibri"/>
        <family val="2"/>
      </rPr>
      <t xml:space="preserve">Neurobiologie </t>
    </r>
    <r>
      <rPr>
        <sz val="11"/>
        <color rgb="FF000000"/>
        <rFont val="Calibri"/>
        <family val="2"/>
      </rPr>
      <t>Neurosciences pour la Psychologie 4</t>
    </r>
  </si>
  <si>
    <t>HLEPSY56</t>
  </si>
  <si>
    <r>
      <rPr>
        <b/>
        <sz val="11"/>
        <color rgb="FFFF0000"/>
        <rFont val="Calibri"/>
        <family val="2"/>
        <scheme val="minor"/>
      </rPr>
      <t>HLUPSY53</t>
    </r>
    <r>
      <rPr>
        <sz val="11"/>
        <color rgb="FF000000"/>
        <rFont val="Calibri"/>
        <family val="2"/>
        <scheme val="minor"/>
      </rPr>
      <t xml:space="preserve"> Enseignement de spécialisation 1</t>
    </r>
  </si>
  <si>
    <t>HLUPSY53</t>
  </si>
  <si>
    <t>4.1</t>
  </si>
  <si>
    <t>TER 1</t>
  </si>
  <si>
    <t>HLOPTE5</t>
  </si>
  <si>
    <t>Min 1 Max 1</t>
  </si>
  <si>
    <t>4.1.1</t>
  </si>
  <si>
    <t>Psychologie sociale et du travail</t>
  </si>
  <si>
    <t>4.1.2</t>
  </si>
  <si>
    <t>Médiation thérapeutique par l'art</t>
  </si>
  <si>
    <t>4.1.3</t>
  </si>
  <si>
    <r>
      <t xml:space="preserve">Neuropsychologie et psychopathologie </t>
    </r>
    <r>
      <rPr>
        <sz val="11"/>
        <color rgb="FFFF0000"/>
        <rFont val="Calibri"/>
        <family val="2"/>
        <scheme val="minor"/>
      </rPr>
      <t>clinique et</t>
    </r>
    <r>
      <rPr>
        <sz val="11"/>
        <color theme="1"/>
        <rFont val="Calibri"/>
        <family val="2"/>
        <scheme val="minor"/>
      </rPr>
      <t xml:space="preserve"> cognitive</t>
    </r>
  </si>
  <si>
    <t>4.1.4</t>
  </si>
  <si>
    <t>Ergonomie cognitive des technologies numériques</t>
  </si>
  <si>
    <t>4.1.5</t>
  </si>
  <si>
    <t xml:space="preserve">Psychologie clinique intégrative et vieillissement </t>
  </si>
  <si>
    <t>4.1.6</t>
  </si>
  <si>
    <t>Psychologie clinique, vulnérabilité et développement du psychotraumatisme</t>
  </si>
  <si>
    <t>4.1.7</t>
  </si>
  <si>
    <t>Psychopathologie psychanalytique et cliniques transculturelles</t>
  </si>
  <si>
    <t>4.1.8</t>
  </si>
  <si>
    <t>Psychologie du développement, de l'apprentissage et de l'éducation</t>
  </si>
  <si>
    <t>4.2</t>
  </si>
  <si>
    <t>Ouverture à des domaines spécialisés 1</t>
  </si>
  <si>
    <t>HLOPOU5</t>
  </si>
  <si>
    <t>4.2.1</t>
  </si>
  <si>
    <r>
      <rPr>
        <strike/>
        <sz val="11"/>
        <rFont val="Calibri"/>
        <family val="2"/>
        <scheme val="minor"/>
      </rPr>
      <t>Sciences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Psychologie</t>
    </r>
    <r>
      <rPr>
        <sz val="11"/>
        <color theme="1"/>
        <rFont val="Calibri"/>
        <family val="2"/>
        <scheme val="minor"/>
      </rPr>
      <t xml:space="preserve"> de l'éducation</t>
    </r>
  </si>
  <si>
    <t>4.2.2</t>
  </si>
  <si>
    <t>Acquisition du langage</t>
  </si>
  <si>
    <t>Licence de sciences du langage</t>
  </si>
  <si>
    <t>4.2.3</t>
  </si>
  <si>
    <t>Psychologie judiciaire</t>
  </si>
  <si>
    <t>4.2.4</t>
  </si>
  <si>
    <t>Psychologie de la santé</t>
  </si>
  <si>
    <t>4.3</t>
  </si>
  <si>
    <t>Stage</t>
  </si>
  <si>
    <t>HLEPSY57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</si>
  <si>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</si>
  <si>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</si>
  <si>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</si>
  <si>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</si>
  <si>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</si>
  <si>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</si>
  <si>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</si>
  <si>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</si>
  <si>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</si>
  <si>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</si>
  <si>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</si>
  <si>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</si>
  <si>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</si>
  <si>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</si>
  <si>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</si>
  <si>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</si>
  <si>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</si>
  <si>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</si>
  <si>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</si>
  <si>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</si>
  <si>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</si>
  <si>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</si>
  <si>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</si>
  <si>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</si>
  <si>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</si>
  <si>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</si>
  <si>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r>
      <rPr>
        <b/>
        <sz val="11"/>
        <color rgb="FFFF0000"/>
        <rFont val="Calibri"/>
        <family val="2"/>
        <scheme val="minor"/>
      </rPr>
      <t>HLEPSY53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Psychologie clinique et</t>
    </r>
    <r>
      <rPr>
        <sz val="11"/>
        <color rgb="FF000000"/>
        <rFont val="Calibri"/>
        <family val="2"/>
        <scheme val="minor"/>
      </rPr>
      <t xml:space="preserve"> psychopathologie 5</t>
    </r>
  </si>
  <si>
    <t>NON</t>
  </si>
  <si>
    <t>HLS6PSC</t>
  </si>
  <si>
    <t>UE Competences transversales 6</t>
  </si>
  <si>
    <t>Anglais 6</t>
  </si>
  <si>
    <r>
      <rPr>
        <b/>
        <sz val="14"/>
        <color rgb="FFFF0000"/>
        <rFont val="Calibri"/>
        <family val="2"/>
        <scheme val="minor"/>
      </rPr>
      <t>HLUPSY60</t>
    </r>
    <r>
      <rPr>
        <b/>
        <sz val="14"/>
        <color rgb="FF000000"/>
        <rFont val="Calibri"/>
        <family val="2"/>
        <scheme val="minor"/>
      </rPr>
      <t xml:space="preserve"> Psychologie sociale et cognitive 6</t>
    </r>
  </si>
  <si>
    <t>HLUPSY60</t>
  </si>
  <si>
    <r>
      <rPr>
        <b/>
        <sz val="14"/>
        <color rgb="FFFF0000"/>
        <rFont val="Calibri"/>
        <family val="2"/>
        <scheme val="minor"/>
      </rPr>
      <t>HLEPSY60</t>
    </r>
    <r>
      <rPr>
        <sz val="14"/>
        <color rgb="FF000000"/>
        <rFont val="Calibri"/>
        <family val="2"/>
        <scheme val="minor"/>
      </rPr>
      <t xml:space="preserve"> Psychologie cognitive 6</t>
    </r>
  </si>
  <si>
    <t>HLEPSY60</t>
  </si>
  <si>
    <t>HLEPSO60 Psychologie sociale 6</t>
  </si>
  <si>
    <t>HLEPSO60</t>
  </si>
  <si>
    <r>
      <rPr>
        <b/>
        <sz val="14"/>
        <color rgb="FFFF0000"/>
        <rFont val="Calibri"/>
        <family val="2"/>
        <scheme val="minor"/>
      </rPr>
      <t>HLUPSY61</t>
    </r>
    <r>
      <rPr>
        <b/>
        <sz val="14"/>
        <color rgb="FF000000"/>
        <rFont val="Calibri"/>
        <family val="2"/>
        <scheme val="minor"/>
      </rPr>
      <t xml:space="preserve"> Psychologie du développement et </t>
    </r>
    <r>
      <rPr>
        <b/>
        <sz val="14"/>
        <color rgb="FFFF0000"/>
        <rFont val="Calibri"/>
        <family val="2"/>
        <scheme val="minor"/>
      </rPr>
      <t>Psychologie clinique et</t>
    </r>
    <r>
      <rPr>
        <b/>
        <sz val="14"/>
        <color rgb="FF000000"/>
        <rFont val="Calibri"/>
        <family val="2"/>
        <scheme val="minor"/>
      </rPr>
      <t xml:space="preserve"> psychopathologie 6</t>
    </r>
  </si>
  <si>
    <t>HLUPSY61</t>
  </si>
  <si>
    <t>HLEPSY61 Psychologie du développement 6</t>
  </si>
  <si>
    <t>HLEPSY61</t>
  </si>
  <si>
    <r>
      <t xml:space="preserve">HLEPSY62 </t>
    </r>
    <r>
      <rPr>
        <sz val="14"/>
        <color rgb="FFFF0000"/>
        <rFont val="Calibri"/>
        <family val="2"/>
        <scheme val="minor"/>
      </rPr>
      <t>Psychologie clinique et</t>
    </r>
    <r>
      <rPr>
        <sz val="14"/>
        <color theme="1"/>
        <rFont val="Calibri"/>
        <family val="2"/>
        <scheme val="minor"/>
      </rPr>
      <t xml:space="preserve"> psychopathologie 6</t>
    </r>
  </si>
  <si>
    <t>HLEPSY62</t>
  </si>
  <si>
    <t>HLUPSY62 Méthodes et outils 6</t>
  </si>
  <si>
    <t>HLUPSY62</t>
  </si>
  <si>
    <t>HLEPSY63 Traitement des données quantitatives</t>
  </si>
  <si>
    <t>HLEPSY63</t>
  </si>
  <si>
    <t>HLEPSY64 Méthodologie clinique 2</t>
  </si>
  <si>
    <t>HLEPSY64</t>
  </si>
  <si>
    <r>
      <rPr>
        <b/>
        <sz val="14"/>
        <color rgb="FFFF0000"/>
        <rFont val="Calibri"/>
        <family val="2"/>
        <scheme val="minor"/>
      </rPr>
      <t>HLUPSY63</t>
    </r>
    <r>
      <rPr>
        <b/>
        <sz val="14"/>
        <color rgb="FF000000"/>
        <rFont val="Calibri"/>
        <family val="2"/>
        <scheme val="minor"/>
      </rPr>
      <t xml:space="preserve"> Enseignements de spécialisation 2</t>
    </r>
  </si>
  <si>
    <t>HLUPSY63</t>
  </si>
  <si>
    <t>TER 2</t>
  </si>
  <si>
    <t>HLOPTE6</t>
  </si>
  <si>
    <t>Ouverture à des domaines spécialisés (au choix parmi 4)</t>
  </si>
  <si>
    <t>HLOPOU6</t>
  </si>
  <si>
    <r>
      <rPr>
        <strike/>
        <sz val="11"/>
        <color theme="1"/>
        <rFont val="Calibri"/>
        <family val="2"/>
        <scheme val="minor"/>
      </rPr>
      <t>Sciences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Psychologie</t>
    </r>
    <r>
      <rPr>
        <sz val="11"/>
        <color theme="1"/>
        <rFont val="Calibri"/>
        <family val="2"/>
        <scheme val="minor"/>
      </rPr>
      <t xml:space="preserve"> de l'éducation</t>
    </r>
  </si>
  <si>
    <t>HLEPSY65</t>
  </si>
  <si>
    <r>
      <rPr>
        <sz val="14"/>
        <color rgb="FF000000"/>
        <rFont val="Calibri"/>
        <family val="2"/>
        <scheme val="minor"/>
      </rPr>
      <t xml:space="preserve">HLEPSY62 </t>
    </r>
    <r>
      <rPr>
        <sz val="14"/>
        <color rgb="FFFF0000"/>
        <rFont val="Calibri"/>
        <family val="2"/>
        <scheme val="minor"/>
      </rPr>
      <t>Psychologie clinique et</t>
    </r>
    <r>
      <rPr>
        <sz val="14"/>
        <color rgb="FF000000"/>
        <rFont val="Calibri"/>
        <family val="2"/>
        <scheme val="minor"/>
      </rPr>
      <t xml:space="preserve"> psychopathologie 6</t>
    </r>
  </si>
  <si>
    <r>
      <rPr>
        <sz val="11"/>
        <color rgb="FF000000"/>
        <rFont val="Calibri"/>
        <family val="2"/>
        <scheme val="minor"/>
      </rPr>
      <t xml:space="preserve">Neuropsychologie et psychopathologie </t>
    </r>
    <r>
      <rPr>
        <sz val="11"/>
        <color rgb="FFFF0000"/>
        <rFont val="Calibri"/>
        <family val="2"/>
        <scheme val="minor"/>
      </rPr>
      <t>clinique et</t>
    </r>
    <r>
      <rPr>
        <sz val="11"/>
        <color rgb="FF000000"/>
        <rFont val="Calibri"/>
        <family val="2"/>
        <scheme val="minor"/>
      </rPr>
      <t xml:space="preserve"> cognitive</t>
    </r>
  </si>
  <si>
    <t>1h30</t>
  </si>
  <si>
    <t>Les étudiants en dispense d'assiduité passent seulement les épreuves du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</si>
</sst>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sz val="14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4" fillId="0" borderId="1" xfId="0" applyFont="1" applyBorder="1" applyAlignment="1" applyProtection="1">
      <alignment horizontal="righ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/>
      <protection locked="0"/>
    </xf>
    <xf numFmtId="0" fontId="0" fillId="10" borderId="1" xfId="0" applyFill="1" applyBorder="1" applyAlignment="1" applyProtection="1">
      <alignment horizontal="left" wrapText="1"/>
      <protection locked="0"/>
    </xf>
    <xf numFmtId="0" fontId="14" fillId="10" borderId="1" xfId="0" applyFont="1" applyFill="1" applyBorder="1" applyAlignment="1" applyProtection="1">
      <alignment horizontal="right" vertical="center" wrapText="1"/>
      <protection locked="0"/>
    </xf>
    <xf numFmtId="0" fontId="0" fillId="10" borderId="1" xfId="0" applyFill="1" applyBorder="1" applyAlignment="1" applyProtection="1">
      <alignment horizontal="right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5" fillId="10" borderId="0" xfId="0" applyFont="1" applyFill="1" applyProtection="1">
      <protection locked="0"/>
    </xf>
    <xf numFmtId="0" fontId="7" fillId="10" borderId="0" xfId="0" applyFont="1" applyFill="1" applyAlignment="1" applyProtection="1">
      <alignment wrapText="1"/>
      <protection locked="0"/>
    </xf>
    <xf numFmtId="0" fontId="17" fillId="0" borderId="16" xfId="0" applyFont="1" applyBorder="1" applyProtection="1">
      <protection locked="0"/>
    </xf>
    <xf numFmtId="0" fontId="19" fillId="0" borderId="16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7" fillId="10" borderId="16" xfId="0" applyFont="1" applyFill="1" applyBorder="1" applyAlignment="1" applyProtection="1">
      <alignment wrapText="1"/>
      <protection locked="0"/>
    </xf>
    <xf numFmtId="0" fontId="19" fillId="10" borderId="16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left" wrapText="1"/>
      <protection locked="0"/>
    </xf>
    <xf numFmtId="164" fontId="0" fillId="4" borderId="14" xfId="0" applyNumberForma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10" borderId="1" xfId="0" applyFont="1" applyFill="1" applyBorder="1" applyAlignment="1" applyProtection="1">
      <alignment horizontal="right" vertical="center" wrapText="1"/>
      <protection locked="0"/>
    </xf>
    <xf numFmtId="0" fontId="1" fillId="10" borderId="13" xfId="0" applyFont="1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9" fillId="11" borderId="1" xfId="0" applyNumberFormat="1" applyFont="1" applyFill="1" applyBorder="1" applyAlignment="1" applyProtection="1">
      <alignment horizontal="center" vertical="center"/>
      <protection locked="0"/>
    </xf>
    <xf numFmtId="164" fontId="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164" fontId="9" fillId="11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98"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2024_04_19_Maquette%20Licence%203%20psychologie%20v2.xlsx?664A4AD9" TargetMode="External"/><Relationship Id="rId1" Type="http://schemas.openxmlformats.org/officeDocument/2006/relationships/externalLinkPath" Target="file:///\\664A4AD9\2024_04_19_Maquette%20Licence%203%20psychologi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/>
      <sheetData sheetId="3">
        <row r="23">
          <cell r="C23" t="str">
            <v>UE</v>
          </cell>
        </row>
        <row r="24">
          <cell r="C24" t="str">
            <v>ECUE</v>
          </cell>
        </row>
        <row r="25">
          <cell r="C25" t="str">
            <v>ECUE</v>
          </cell>
        </row>
        <row r="26">
          <cell r="C26" t="str">
            <v>UE</v>
          </cell>
        </row>
        <row r="27">
          <cell r="C27" t="str">
            <v>ECUE</v>
          </cell>
        </row>
        <row r="28">
          <cell r="C28" t="str">
            <v>ECUE</v>
          </cell>
        </row>
        <row r="29">
          <cell r="C29" t="str">
            <v>UE</v>
          </cell>
        </row>
        <row r="30">
          <cell r="C30" t="str">
            <v>ECUE</v>
          </cell>
        </row>
        <row r="31">
          <cell r="C31" t="str">
            <v>ECUE</v>
          </cell>
        </row>
        <row r="32">
          <cell r="C32" t="str">
            <v>ECUE</v>
          </cell>
        </row>
        <row r="33">
          <cell r="C33" t="str">
            <v>UE</v>
          </cell>
        </row>
        <row r="34">
          <cell r="C34" t="str">
            <v>ECUE</v>
          </cell>
        </row>
        <row r="35">
          <cell r="C35" t="str">
            <v>OPTION</v>
          </cell>
        </row>
        <row r="36">
          <cell r="C36" t="str">
            <v>ECUE</v>
          </cell>
        </row>
        <row r="37">
          <cell r="C37" t="str">
            <v>ECUE</v>
          </cell>
        </row>
        <row r="38">
          <cell r="C38" t="str">
            <v>ECUE</v>
          </cell>
        </row>
        <row r="39">
          <cell r="C39" t="str">
            <v>ECUE</v>
          </cell>
        </row>
        <row r="40">
          <cell r="C40" t="str">
            <v>ECUE</v>
          </cell>
        </row>
        <row r="41">
          <cell r="C41" t="str">
            <v>ECUE</v>
          </cell>
        </row>
        <row r="42">
          <cell r="C42" t="str">
            <v>ECUE</v>
          </cell>
        </row>
        <row r="43">
          <cell r="C43" t="str">
            <v>ECUE</v>
          </cell>
        </row>
        <row r="44">
          <cell r="C44" t="str">
            <v>ECUE</v>
          </cell>
        </row>
        <row r="45">
          <cell r="C45" t="str">
            <v>OPTION</v>
          </cell>
        </row>
        <row r="46">
          <cell r="C46" t="str">
            <v>ECUE</v>
          </cell>
        </row>
        <row r="47">
          <cell r="C47" t="str">
            <v>ECUE</v>
          </cell>
        </row>
        <row r="48">
          <cell r="C48" t="str">
            <v>ECUE</v>
          </cell>
        </row>
        <row r="49">
          <cell r="C49" t="str">
            <v>ECUE</v>
          </cell>
        </row>
        <row r="50">
          <cell r="C50" t="str">
            <v>ECUE</v>
          </cell>
        </row>
      </sheetData>
      <sheetData sheetId="4"/>
      <sheetData sheetId="5">
        <row r="23">
          <cell r="C23" t="str">
            <v>UE</v>
          </cell>
        </row>
        <row r="24">
          <cell r="C24" t="str">
            <v>ECUE</v>
          </cell>
        </row>
        <row r="25">
          <cell r="C25" t="str">
            <v>ECUE</v>
          </cell>
        </row>
        <row r="26">
          <cell r="C26" t="str">
            <v>UE</v>
          </cell>
        </row>
        <row r="27">
          <cell r="C27" t="str">
            <v>ECUE</v>
          </cell>
        </row>
        <row r="28">
          <cell r="C28" t="str">
            <v>ECUE</v>
          </cell>
        </row>
        <row r="29">
          <cell r="C29" t="str">
            <v>UE</v>
          </cell>
          <cell r="F29" t="str">
            <v>Modification</v>
          </cell>
        </row>
        <row r="30">
          <cell r="C30" t="str">
            <v>ECUE</v>
          </cell>
        </row>
        <row r="31">
          <cell r="C31" t="str">
            <v>ECUE</v>
          </cell>
        </row>
        <row r="32">
          <cell r="C32" t="str">
            <v>UE</v>
          </cell>
          <cell r="F32" t="str">
            <v>Modification</v>
          </cell>
        </row>
        <row r="33">
          <cell r="C33" t="str">
            <v>ECUE</v>
          </cell>
        </row>
        <row r="34">
          <cell r="C34" t="str">
            <v>OPTION</v>
          </cell>
        </row>
        <row r="35">
          <cell r="C35" t="str">
            <v>ECUE</v>
          </cell>
        </row>
        <row r="36">
          <cell r="C36" t="str">
            <v>ECUE</v>
          </cell>
        </row>
        <row r="37">
          <cell r="C37" t="str">
            <v>ECUE</v>
          </cell>
        </row>
        <row r="38">
          <cell r="C38" t="str">
            <v>ECUE</v>
          </cell>
        </row>
        <row r="39">
          <cell r="C39" t="str">
            <v>ECUE</v>
          </cell>
        </row>
        <row r="40">
          <cell r="C40" t="str">
            <v>ECUE</v>
          </cell>
        </row>
        <row r="41">
          <cell r="C41" t="str">
            <v>ECUE</v>
          </cell>
        </row>
        <row r="42">
          <cell r="C42" t="str">
            <v>ECUE</v>
          </cell>
        </row>
        <row r="43">
          <cell r="C43" t="str">
            <v>ECUE</v>
          </cell>
        </row>
        <row r="44">
          <cell r="C44" t="str">
            <v>OPTION</v>
          </cell>
        </row>
        <row r="45">
          <cell r="C45" t="str">
            <v>ECUE</v>
          </cell>
        </row>
        <row r="46">
          <cell r="C46" t="str">
            <v>ECUE</v>
          </cell>
        </row>
        <row r="47">
          <cell r="C47" t="str">
            <v>ECUE</v>
          </cell>
        </row>
        <row r="48">
          <cell r="C48" t="str">
            <v>ECUE</v>
          </cell>
        </row>
        <row r="49">
          <cell r="C49" t="str">
            <v>ECUE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baseColWidth="10" defaultColWidth="11.42578125" defaultRowHeight="15" x14ac:dyDescent="0.2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 x14ac:dyDescent="0.25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7" t="s">
        <v>9</v>
      </c>
    </row>
    <row r="2" spans="1:12" x14ac:dyDescent="0.25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5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5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5">
      <c r="J7" s="1" t="s">
        <v>44</v>
      </c>
      <c r="K7" s="1" t="s">
        <v>45</v>
      </c>
      <c r="L7" s="1"/>
    </row>
    <row r="8" spans="1:12" x14ac:dyDescent="0.25">
      <c r="J8" s="1" t="s">
        <v>46</v>
      </c>
      <c r="K8" s="1" t="s">
        <v>47</v>
      </c>
      <c r="L8" s="1"/>
    </row>
    <row r="9" spans="1:12" x14ac:dyDescent="0.25">
      <c r="J9" s="1" t="s">
        <v>48</v>
      </c>
      <c r="K9" s="1" t="s">
        <v>49</v>
      </c>
      <c r="L9" s="1"/>
    </row>
    <row r="10" spans="1:12" x14ac:dyDescent="0.2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5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5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5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2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2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25">
      <c r="E23" s="1" t="s">
        <v>110</v>
      </c>
      <c r="J23" s="1" t="s">
        <v>88</v>
      </c>
      <c r="K23" s="1" t="s">
        <v>111</v>
      </c>
      <c r="L23" s="1"/>
    </row>
    <row r="24" spans="1:12" x14ac:dyDescent="0.25">
      <c r="E24" s="1" t="s">
        <v>112</v>
      </c>
      <c r="J24" s="1" t="s">
        <v>91</v>
      </c>
      <c r="K24" s="1" t="s">
        <v>113</v>
      </c>
      <c r="L24" s="1"/>
    </row>
    <row r="25" spans="1:12" x14ac:dyDescent="0.25">
      <c r="E25" s="1" t="s">
        <v>114</v>
      </c>
      <c r="J25" s="1" t="s">
        <v>95</v>
      </c>
      <c r="K25" s="1" t="s">
        <v>115</v>
      </c>
      <c r="L25" s="1"/>
    </row>
    <row r="26" spans="1:12" x14ac:dyDescent="0.25">
      <c r="A26" s="26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25">
      <c r="A27" s="40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25">
      <c r="A28" s="40" t="s">
        <v>122</v>
      </c>
      <c r="J28" s="1" t="s">
        <v>70</v>
      </c>
      <c r="K28" s="1" t="s">
        <v>123</v>
      </c>
      <c r="L28" s="1"/>
    </row>
    <row r="29" spans="1:12" x14ac:dyDescent="0.25">
      <c r="A29" s="40" t="s">
        <v>124</v>
      </c>
      <c r="J29" s="1" t="s">
        <v>76</v>
      </c>
      <c r="K29" s="1" t="s">
        <v>125</v>
      </c>
      <c r="L29" s="1"/>
    </row>
    <row r="30" spans="1:12" x14ac:dyDescent="0.25">
      <c r="A30" s="40" t="s">
        <v>126</v>
      </c>
      <c r="J30" s="1" t="s">
        <v>81</v>
      </c>
      <c r="K30" s="1" t="s">
        <v>127</v>
      </c>
      <c r="L30" s="1"/>
    </row>
    <row r="31" spans="1:12" x14ac:dyDescent="0.25">
      <c r="A31" s="40" t="s">
        <v>128</v>
      </c>
      <c r="J31" s="1" t="s">
        <v>87</v>
      </c>
      <c r="K31" s="1" t="s">
        <v>129</v>
      </c>
      <c r="L31" s="1"/>
    </row>
    <row r="32" spans="1:12" x14ac:dyDescent="0.25">
      <c r="A32" s="40" t="s">
        <v>130</v>
      </c>
      <c r="J32" s="1" t="s">
        <v>69</v>
      </c>
      <c r="K32" s="1" t="s">
        <v>19</v>
      </c>
      <c r="L32" s="1" t="s">
        <v>103</v>
      </c>
    </row>
    <row r="33" spans="1:12" x14ac:dyDescent="0.25">
      <c r="A33" s="40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25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 x14ac:dyDescent="0.25">
      <c r="A35" s="40" t="s">
        <v>134</v>
      </c>
      <c r="J35" s="1" t="s">
        <v>99</v>
      </c>
      <c r="K35" s="1" t="s">
        <v>96</v>
      </c>
      <c r="L35" s="1" t="s">
        <v>19</v>
      </c>
    </row>
    <row r="36" spans="1:12" x14ac:dyDescent="0.25">
      <c r="A36" s="40" t="s">
        <v>135</v>
      </c>
      <c r="J36" s="1" t="s">
        <v>102</v>
      </c>
      <c r="K36" s="1" t="s">
        <v>106</v>
      </c>
      <c r="L36" s="1" t="s">
        <v>106</v>
      </c>
    </row>
    <row r="37" spans="1:12" x14ac:dyDescent="0.25">
      <c r="A37" s="40" t="s">
        <v>136</v>
      </c>
      <c r="J37" s="1" t="s">
        <v>105</v>
      </c>
      <c r="K37" s="1" t="s">
        <v>109</v>
      </c>
      <c r="L37" s="1" t="s">
        <v>109</v>
      </c>
    </row>
    <row r="38" spans="1:12" x14ac:dyDescent="0.25">
      <c r="A38" s="40" t="s">
        <v>137</v>
      </c>
      <c r="J38" s="1" t="s">
        <v>108</v>
      </c>
      <c r="K38" s="1" t="s">
        <v>115</v>
      </c>
      <c r="L38" s="1" t="s">
        <v>109</v>
      </c>
    </row>
    <row r="39" spans="1:12" x14ac:dyDescent="0.25">
      <c r="A39" s="40" t="s">
        <v>138</v>
      </c>
      <c r="J39" s="1" t="s">
        <v>110</v>
      </c>
      <c r="K39" s="1" t="s">
        <v>109</v>
      </c>
      <c r="L39" s="1" t="s">
        <v>115</v>
      </c>
    </row>
    <row r="40" spans="1:12" ht="14.45" customHeight="1" x14ac:dyDescent="0.25">
      <c r="A40" s="40" t="s">
        <v>139</v>
      </c>
      <c r="J40" s="1" t="s">
        <v>112</v>
      </c>
      <c r="K40" s="1" t="s">
        <v>103</v>
      </c>
      <c r="L40" s="1" t="s">
        <v>19</v>
      </c>
    </row>
    <row r="41" spans="1:12" ht="15.6" customHeight="1" x14ac:dyDescent="0.25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 x14ac:dyDescent="0.25">
      <c r="A42" s="40" t="s">
        <v>141</v>
      </c>
      <c r="J42" s="1" t="s">
        <v>98</v>
      </c>
      <c r="K42" s="1" t="s">
        <v>71</v>
      </c>
      <c r="L42" s="1"/>
    </row>
    <row r="43" spans="1:12" x14ac:dyDescent="0.25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 x14ac:dyDescent="0.25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 x14ac:dyDescent="0.25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 x14ac:dyDescent="0.25">
      <c r="A46" s="40" t="s">
        <v>145</v>
      </c>
      <c r="J46" s="1" t="s">
        <v>104</v>
      </c>
      <c r="K46" s="1" t="s">
        <v>86</v>
      </c>
      <c r="L46" s="1" t="s">
        <v>49</v>
      </c>
    </row>
    <row r="47" spans="1:12" ht="30" x14ac:dyDescent="0.25">
      <c r="A47" s="40" t="s">
        <v>146</v>
      </c>
      <c r="J47" s="1" t="s">
        <v>107</v>
      </c>
      <c r="K47" s="1" t="s">
        <v>92</v>
      </c>
      <c r="L47" s="1" t="s">
        <v>36</v>
      </c>
    </row>
    <row r="48" spans="1:12" ht="12.6" customHeight="1" x14ac:dyDescent="0.25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 x14ac:dyDescent="0.25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 x14ac:dyDescent="0.25">
      <c r="A50" s="40" t="s">
        <v>149</v>
      </c>
      <c r="J50" s="1" t="s">
        <v>114</v>
      </c>
      <c r="K50" s="1" t="s">
        <v>96</v>
      </c>
      <c r="L50" s="1" t="s">
        <v>106</v>
      </c>
    </row>
    <row r="51" spans="1:12" x14ac:dyDescent="0.25">
      <c r="A51" s="40" t="s">
        <v>150</v>
      </c>
      <c r="J51" s="1" t="s">
        <v>117</v>
      </c>
      <c r="K51" s="1" t="s">
        <v>106</v>
      </c>
      <c r="L51" s="1" t="s">
        <v>96</v>
      </c>
    </row>
    <row r="52" spans="1:12" x14ac:dyDescent="0.25">
      <c r="A52" s="40" t="s">
        <v>151</v>
      </c>
      <c r="J52" s="1" t="s">
        <v>120</v>
      </c>
      <c r="K52" s="1" t="s">
        <v>109</v>
      </c>
      <c r="L52" s="1" t="s">
        <v>19</v>
      </c>
    </row>
    <row r="53" spans="1:12" x14ac:dyDescent="0.25">
      <c r="A53" s="40" t="s">
        <v>152</v>
      </c>
    </row>
    <row r="54" spans="1:12" x14ac:dyDescent="0.25">
      <c r="A54" s="40" t="s">
        <v>153</v>
      </c>
    </row>
    <row r="55" spans="1:12" x14ac:dyDescent="0.25">
      <c r="A55" s="40" t="s">
        <v>154</v>
      </c>
    </row>
    <row r="56" spans="1:12" x14ac:dyDescent="0.25">
      <c r="A56" s="40" t="s">
        <v>155</v>
      </c>
    </row>
    <row r="57" spans="1:12" x14ac:dyDescent="0.25">
      <c r="A57" s="40" t="s">
        <v>156</v>
      </c>
    </row>
    <row r="58" spans="1:12" x14ac:dyDescent="0.25">
      <c r="A58" s="40" t="s">
        <v>157</v>
      </c>
    </row>
    <row r="59" spans="1:12" x14ac:dyDescent="0.25">
      <c r="A59" s="40" t="s">
        <v>158</v>
      </c>
    </row>
    <row r="60" spans="1:12" x14ac:dyDescent="0.25">
      <c r="A60" s="40" t="s">
        <v>159</v>
      </c>
    </row>
    <row r="61" spans="1:12" x14ac:dyDescent="0.25">
      <c r="A61" s="40" t="s">
        <v>160</v>
      </c>
    </row>
    <row r="62" spans="1:12" ht="30" x14ac:dyDescent="0.25">
      <c r="A62" s="40" t="s">
        <v>161</v>
      </c>
    </row>
    <row r="63" spans="1:12" ht="30" x14ac:dyDescent="0.25">
      <c r="A63" s="40" t="s">
        <v>162</v>
      </c>
    </row>
    <row r="64" spans="1:12" x14ac:dyDescent="0.25">
      <c r="A64" s="40" t="s">
        <v>163</v>
      </c>
    </row>
    <row r="65" spans="1:1" x14ac:dyDescent="0.25">
      <c r="A65" s="40" t="s">
        <v>164</v>
      </c>
    </row>
    <row r="66" spans="1:1" x14ac:dyDescent="0.25">
      <c r="A66" s="40" t="s">
        <v>165</v>
      </c>
    </row>
    <row r="67" spans="1:1" x14ac:dyDescent="0.25">
      <c r="A67" s="40" t="s">
        <v>166</v>
      </c>
    </row>
    <row r="68" spans="1:1" x14ac:dyDescent="0.25">
      <c r="A68" s="40" t="s">
        <v>167</v>
      </c>
    </row>
    <row r="69" spans="1:1" x14ac:dyDescent="0.25">
      <c r="A69" s="40" t="s">
        <v>168</v>
      </c>
    </row>
    <row r="70" spans="1:1" x14ac:dyDescent="0.25">
      <c r="A70" s="40" t="s">
        <v>169</v>
      </c>
    </row>
    <row r="71" spans="1:1" x14ac:dyDescent="0.25">
      <c r="A71" s="40" t="s">
        <v>170</v>
      </c>
    </row>
    <row r="72" spans="1:1" x14ac:dyDescent="0.25">
      <c r="A72" s="40" t="s">
        <v>171</v>
      </c>
    </row>
    <row r="73" spans="1:1" x14ac:dyDescent="0.25">
      <c r="A73" s="40" t="s">
        <v>172</v>
      </c>
    </row>
    <row r="74" spans="1:1" x14ac:dyDescent="0.25">
      <c r="A74" s="40" t="s">
        <v>173</v>
      </c>
    </row>
    <row r="75" spans="1:1" x14ac:dyDescent="0.25">
      <c r="A75" s="40" t="s">
        <v>174</v>
      </c>
    </row>
    <row r="76" spans="1:1" x14ac:dyDescent="0.25">
      <c r="A76" s="40" t="s">
        <v>175</v>
      </c>
    </row>
    <row r="77" spans="1:1" x14ac:dyDescent="0.25">
      <c r="A77" s="40" t="s">
        <v>176</v>
      </c>
    </row>
    <row r="78" spans="1:1" x14ac:dyDescent="0.25">
      <c r="A78" s="40" t="s">
        <v>177</v>
      </c>
    </row>
    <row r="79" spans="1:1" x14ac:dyDescent="0.25">
      <c r="A79" s="40" t="s">
        <v>178</v>
      </c>
    </row>
    <row r="80" spans="1:1" x14ac:dyDescent="0.25">
      <c r="A80" s="40" t="s">
        <v>179</v>
      </c>
    </row>
    <row r="81" spans="1:1" x14ac:dyDescent="0.25">
      <c r="A81" s="40" t="s">
        <v>180</v>
      </c>
    </row>
    <row r="82" spans="1:1" x14ac:dyDescent="0.25">
      <c r="A82" s="40" t="s">
        <v>181</v>
      </c>
    </row>
    <row r="83" spans="1:1" x14ac:dyDescent="0.25">
      <c r="A83" s="40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 x14ac:dyDescent="0.25"/>
  <sheetData>
    <row r="1" spans="1:16" x14ac:dyDescent="0.25">
      <c r="A1" s="109" t="s">
        <v>183</v>
      </c>
      <c r="B1" s="109"/>
      <c r="C1" s="109"/>
      <c r="D1" s="109"/>
      <c r="E1" s="109"/>
      <c r="F1" s="109"/>
      <c r="O1" s="103" t="s">
        <v>184</v>
      </c>
      <c r="P1" s="103"/>
    </row>
    <row r="2" spans="1:16" x14ac:dyDescent="0.25">
      <c r="A2" s="109"/>
      <c r="B2" s="109"/>
      <c r="C2" s="109"/>
      <c r="D2" s="109"/>
      <c r="E2" s="109"/>
      <c r="F2" s="109"/>
      <c r="O2" s="103"/>
      <c r="P2" s="103"/>
    </row>
    <row r="3" spans="1:16" x14ac:dyDescent="0.25">
      <c r="A3" s="103" t="s">
        <v>185</v>
      </c>
      <c r="B3" s="103"/>
      <c r="C3" s="103"/>
      <c r="D3" s="103" t="s">
        <v>186</v>
      </c>
      <c r="E3" s="103"/>
      <c r="F3" s="103"/>
      <c r="O3" s="9" t="s">
        <v>185</v>
      </c>
      <c r="P3" s="9" t="s">
        <v>186</v>
      </c>
    </row>
    <row r="4" spans="1:16" x14ac:dyDescent="0.25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 x14ac:dyDescent="0.25">
      <c r="A5" s="9">
        <f>SUM(O4:O291)</f>
        <v>216</v>
      </c>
      <c r="B5" s="9">
        <f>SUM('S5 Maquette'!J19:J300)</f>
        <v>110</v>
      </c>
      <c r="C5" s="9">
        <f>SUM('S5 Maquette'!K19:K300)</f>
        <v>196</v>
      </c>
      <c r="D5" s="9">
        <f>SUM(P4:P291)</f>
        <v>144</v>
      </c>
      <c r="E5" s="9">
        <f>SUM('S6 Maquette'!J19:J300)</f>
        <v>126</v>
      </c>
      <c r="F5" s="9">
        <f>SUM('S6 Maquette'!K19:K300)</f>
        <v>198</v>
      </c>
      <c r="O5" s="9">
        <f>'S5 Maquette'!I20*1.5</f>
        <v>0</v>
      </c>
      <c r="P5" s="9">
        <f>'S6 Maquette'!I20*1.5</f>
        <v>0</v>
      </c>
    </row>
    <row r="6" spans="1:16" x14ac:dyDescent="0.25">
      <c r="A6" s="103" t="s">
        <v>189</v>
      </c>
      <c r="B6" s="103"/>
      <c r="C6" s="103"/>
      <c r="D6" s="103" t="s">
        <v>189</v>
      </c>
      <c r="E6" s="103"/>
      <c r="F6" s="103"/>
      <c r="O6" s="9">
        <f>'S5 Maquette'!I21*1.5</f>
        <v>0</v>
      </c>
      <c r="P6" s="9">
        <f>'S6 Maquette'!I21*1.5</f>
        <v>0</v>
      </c>
    </row>
    <row r="7" spans="1:16" x14ac:dyDescent="0.25">
      <c r="A7" s="103">
        <f>SUM(A5,B5,C5)</f>
        <v>522</v>
      </c>
      <c r="B7" s="103"/>
      <c r="C7" s="103"/>
      <c r="D7" s="103">
        <f>SUM(D5,E5,F5)</f>
        <v>468</v>
      </c>
      <c r="E7" s="103"/>
      <c r="F7" s="103"/>
      <c r="O7" s="9">
        <f>'S5 Maquette'!I22*1.5</f>
        <v>0</v>
      </c>
      <c r="P7" s="9">
        <f>'S6 Maquette'!I22*1.5</f>
        <v>0</v>
      </c>
    </row>
    <row r="8" spans="1:16" x14ac:dyDescent="0.25">
      <c r="A8" s="103" t="s">
        <v>189</v>
      </c>
      <c r="B8" s="103"/>
      <c r="C8" s="103"/>
      <c r="D8" s="103"/>
      <c r="E8" s="103"/>
      <c r="F8" s="103"/>
      <c r="O8" s="9">
        <f>'S5 Maquette'!I23*1.5</f>
        <v>0</v>
      </c>
      <c r="P8" s="9">
        <f>'S6 Maquette'!I23*1.5</f>
        <v>0</v>
      </c>
    </row>
    <row r="9" spans="1:16" x14ac:dyDescent="0.25">
      <c r="A9" s="103"/>
      <c r="B9" s="103"/>
      <c r="C9" s="103"/>
      <c r="D9" s="103"/>
      <c r="E9" s="103"/>
      <c r="F9" s="103"/>
      <c r="O9" s="9">
        <f>'S5 Maquette'!I24*1.5</f>
        <v>18</v>
      </c>
      <c r="P9" s="9">
        <f>'S6 Maquette'!I24*1.5</f>
        <v>12</v>
      </c>
    </row>
    <row r="10" spans="1:16" x14ac:dyDescent="0.25">
      <c r="A10" s="103">
        <f>SUM(A7,D7)</f>
        <v>990</v>
      </c>
      <c r="B10" s="103"/>
      <c r="C10" s="103"/>
      <c r="D10" s="103"/>
      <c r="E10" s="103"/>
      <c r="F10" s="103"/>
      <c r="O10" s="9">
        <f>'S5 Maquette'!I25*1.5</f>
        <v>18</v>
      </c>
      <c r="P10" s="9">
        <f>'S6 Maquette'!I25*1.5</f>
        <v>12</v>
      </c>
    </row>
    <row r="11" spans="1:16" x14ac:dyDescent="0.25">
      <c r="A11" s="103"/>
      <c r="B11" s="103"/>
      <c r="C11" s="103"/>
      <c r="D11" s="103"/>
      <c r="E11" s="103"/>
      <c r="F11" s="103"/>
      <c r="O11" s="9">
        <f>'S5 Maquette'!I26*1.5</f>
        <v>0</v>
      </c>
      <c r="P11" s="9">
        <f>'S6 Maquette'!I26*1.5</f>
        <v>0</v>
      </c>
    </row>
    <row r="12" spans="1:16" x14ac:dyDescent="0.25">
      <c r="O12" s="9">
        <f>'S5 Maquette'!I27*1.5</f>
        <v>18</v>
      </c>
      <c r="P12" s="9">
        <f>'S6 Maquette'!I27*1.5</f>
        <v>12</v>
      </c>
    </row>
    <row r="13" spans="1:16" x14ac:dyDescent="0.25">
      <c r="O13" s="9">
        <f>'S5 Maquette'!I28*1.5</f>
        <v>18</v>
      </c>
      <c r="P13" s="9">
        <f>'S6 Maquette'!I28*1.5</f>
        <v>12</v>
      </c>
    </row>
    <row r="14" spans="1:16" x14ac:dyDescent="0.25">
      <c r="A14" s="104" t="s">
        <v>190</v>
      </c>
      <c r="B14" s="104"/>
      <c r="C14" s="104"/>
      <c r="D14" s="104"/>
      <c r="E14" s="104"/>
      <c r="F14" s="104"/>
      <c r="H14" s="105" t="s">
        <v>191</v>
      </c>
      <c r="I14" s="105"/>
      <c r="J14" s="105"/>
      <c r="K14" s="105"/>
      <c r="L14" s="105"/>
      <c r="M14" s="105"/>
      <c r="O14" s="9">
        <f>'S5 Maquette'!I29*1.5</f>
        <v>0</v>
      </c>
      <c r="P14" s="9">
        <f>'S6 Maquette'!I29*1.5</f>
        <v>0</v>
      </c>
    </row>
    <row r="15" spans="1:16" x14ac:dyDescent="0.25">
      <c r="A15" s="104"/>
      <c r="B15" s="104"/>
      <c r="C15" s="104"/>
      <c r="D15" s="104"/>
      <c r="E15" s="104"/>
      <c r="F15" s="104"/>
      <c r="H15" s="105"/>
      <c r="I15" s="105"/>
      <c r="J15" s="105"/>
      <c r="K15" s="105"/>
      <c r="L15" s="105"/>
      <c r="M15" s="105"/>
      <c r="O15" s="9">
        <f>'S5 Maquette'!I30*1.5</f>
        <v>18</v>
      </c>
      <c r="P15" s="9">
        <f>'S6 Maquette'!I30*1.5</f>
        <v>12</v>
      </c>
    </row>
    <row r="16" spans="1:16" x14ac:dyDescent="0.25">
      <c r="A16" s="103" t="s">
        <v>185</v>
      </c>
      <c r="B16" s="103"/>
      <c r="C16" s="103"/>
      <c r="D16" s="106" t="s">
        <v>186</v>
      </c>
      <c r="E16" s="107"/>
      <c r="F16" s="108"/>
      <c r="H16" s="103" t="s">
        <v>185</v>
      </c>
      <c r="I16" s="103"/>
      <c r="J16" s="103"/>
      <c r="K16" s="103" t="s">
        <v>186</v>
      </c>
      <c r="L16" s="103"/>
      <c r="M16" s="103"/>
      <c r="O16" s="9">
        <f>'S5 Maquette'!I31*1.5</f>
        <v>18</v>
      </c>
      <c r="P16" s="9">
        <f>'S6 Maquette'!I31*1.5</f>
        <v>12</v>
      </c>
    </row>
    <row r="17" spans="1:16" x14ac:dyDescent="0.25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36</v>
      </c>
      <c r="P17" s="9">
        <f>'S6 Maquette'!I32*1.5</f>
        <v>0</v>
      </c>
    </row>
    <row r="18" spans="1:16" x14ac:dyDescent="0.25">
      <c r="A18" s="9">
        <f t="shared" ref="A18:F18" si="0">A5-H18</f>
        <v>198</v>
      </c>
      <c r="B18" s="9">
        <f t="shared" si="0"/>
        <v>98</v>
      </c>
      <c r="C18" s="9">
        <f t="shared" si="0"/>
        <v>196</v>
      </c>
      <c r="D18" s="9">
        <f t="shared" si="0"/>
        <v>126</v>
      </c>
      <c r="E18" s="9">
        <f t="shared" si="0"/>
        <v>114</v>
      </c>
      <c r="F18" s="9">
        <f t="shared" ca="1" si="0"/>
        <v>198</v>
      </c>
      <c r="H18" s="9">
        <f>SUMIF('S5 Maquette'!M19:M300,"Portée",'S5 Maquette'!I19:I300)*1.5</f>
        <v>18</v>
      </c>
      <c r="I18" s="9">
        <f>SUMIF('S5 Maquette'!M19:M300,"Portée",'S5 Maquette'!J19:J300)</f>
        <v>12</v>
      </c>
      <c r="J18" s="9">
        <f>SUMIF('S5 Maquette'!M19:M300,"Portée",'S5 Maquette'!K19:K300)</f>
        <v>0</v>
      </c>
      <c r="K18" s="9">
        <f>SUMIF('S6 Maquette'!M19:M300,"Portée",'S6 Maquette'!I19:I300)*1.5</f>
        <v>18</v>
      </c>
      <c r="L18" s="9">
        <f>SUMIF('S6 Maquette'!M19:M300,"Portée",'S6 Maquette'!J19:J300)</f>
        <v>12</v>
      </c>
      <c r="M18" s="9">
        <f ca="1">SUMIF('S6 Maquette'!M9:M300,"Portée",'S6 Maquette'!K19:K300)</f>
        <v>0</v>
      </c>
      <c r="O18" s="9">
        <f>'S5 Maquette'!I33*1.5</f>
        <v>0</v>
      </c>
      <c r="P18" s="9">
        <f>'S6 Maquette'!I33*1.5</f>
        <v>0</v>
      </c>
    </row>
    <row r="19" spans="1:16" x14ac:dyDescent="0.25">
      <c r="A19" s="103" t="s">
        <v>189</v>
      </c>
      <c r="B19" s="103"/>
      <c r="C19" s="103"/>
      <c r="D19" s="103" t="s">
        <v>189</v>
      </c>
      <c r="E19" s="103"/>
      <c r="F19" s="103"/>
      <c r="O19" s="9">
        <f>'S5 Maquette'!I34*1.5</f>
        <v>0</v>
      </c>
      <c r="P19" s="9">
        <f>'S6 Maquette'!I34*1.5</f>
        <v>0</v>
      </c>
    </row>
    <row r="20" spans="1:16" x14ac:dyDescent="0.25">
      <c r="A20" s="103">
        <f>SUM(A18,B18,C18)</f>
        <v>492</v>
      </c>
      <c r="B20" s="103"/>
      <c r="C20" s="103"/>
      <c r="D20" s="103">
        <f ca="1">SUM(D18,E18,F18)</f>
        <v>438</v>
      </c>
      <c r="E20" s="103"/>
      <c r="F20" s="103"/>
      <c r="O20" s="9">
        <f>'S5 Maquette'!I35*1.5</f>
        <v>0</v>
      </c>
      <c r="P20" s="9">
        <f>'S6 Maquette'!I35*1.5</f>
        <v>0</v>
      </c>
    </row>
    <row r="21" spans="1:16" x14ac:dyDescent="0.25">
      <c r="A21" s="103" t="s">
        <v>189</v>
      </c>
      <c r="B21" s="103"/>
      <c r="C21" s="103"/>
      <c r="D21" s="103"/>
      <c r="E21" s="103"/>
      <c r="F21" s="103"/>
      <c r="O21" s="9">
        <f>'S5 Maquette'!I36*1.5</f>
        <v>0</v>
      </c>
      <c r="P21" s="9">
        <f>'S6 Maquette'!I36*1.5</f>
        <v>0</v>
      </c>
    </row>
    <row r="22" spans="1:16" ht="30" customHeight="1" x14ac:dyDescent="0.25">
      <c r="A22" s="103">
        <f ca="1">SUM(A20,D20)</f>
        <v>930</v>
      </c>
      <c r="B22" s="103"/>
      <c r="C22" s="103"/>
      <c r="D22" s="103"/>
      <c r="E22" s="103"/>
      <c r="F22" s="103"/>
      <c r="O22" s="9">
        <f>'S5 Maquette'!I37*1.5</f>
        <v>0</v>
      </c>
      <c r="P22" s="9">
        <f>'S6 Maquette'!I37*1.5</f>
        <v>0</v>
      </c>
    </row>
    <row r="23" spans="1:16" x14ac:dyDescent="0.25">
      <c r="O23" s="9">
        <f>'S5 Maquette'!I38*1.5</f>
        <v>0</v>
      </c>
      <c r="P23" s="9">
        <f>'S6 Maquette'!I38*1.5</f>
        <v>0</v>
      </c>
    </row>
    <row r="24" spans="1:16" x14ac:dyDescent="0.25">
      <c r="O24" s="9">
        <f>'S5 Maquette'!I39*1.5</f>
        <v>0</v>
      </c>
      <c r="P24" s="9">
        <f>'S6 Maquette'!I39*1.5</f>
        <v>0</v>
      </c>
    </row>
    <row r="25" spans="1:16" x14ac:dyDescent="0.25">
      <c r="O25" s="9">
        <f>'S5 Maquette'!I40*1.5</f>
        <v>0</v>
      </c>
      <c r="P25" s="9">
        <f>'S6 Maquette'!I40*1.5</f>
        <v>0</v>
      </c>
    </row>
    <row r="26" spans="1:16" x14ac:dyDescent="0.25">
      <c r="O26" s="9">
        <f>'S5 Maquette'!I41*1.5</f>
        <v>0</v>
      </c>
      <c r="P26" s="9">
        <f>'S6 Maquette'!I41*1.5</f>
        <v>0</v>
      </c>
    </row>
    <row r="27" spans="1:16" x14ac:dyDescent="0.25">
      <c r="O27" s="9">
        <f>'S5 Maquette'!I42*1.5</f>
        <v>0</v>
      </c>
      <c r="P27" s="9">
        <f>'S6 Maquette'!I42*1.5</f>
        <v>0</v>
      </c>
    </row>
    <row r="28" spans="1:16" x14ac:dyDescent="0.25">
      <c r="O28" s="9">
        <f>'S5 Maquette'!I43*1.5</f>
        <v>0</v>
      </c>
      <c r="P28" s="9">
        <f>'S6 Maquette'!I43*1.5</f>
        <v>0</v>
      </c>
    </row>
    <row r="29" spans="1:16" x14ac:dyDescent="0.25">
      <c r="O29" s="9">
        <f>'S5 Maquette'!I44*1.5</f>
        <v>0</v>
      </c>
      <c r="P29" s="9">
        <f>'S6 Maquette'!I44*1.5</f>
        <v>0</v>
      </c>
    </row>
    <row r="30" spans="1:16" x14ac:dyDescent="0.25">
      <c r="O30" s="9">
        <f>'S5 Maquette'!I45*1.5</f>
        <v>0</v>
      </c>
      <c r="P30" s="9">
        <f>'S6 Maquette'!I45*1.5</f>
        <v>18</v>
      </c>
    </row>
    <row r="31" spans="1:16" x14ac:dyDescent="0.25">
      <c r="O31" s="9">
        <f>'S5 Maquette'!I46*1.5</f>
        <v>18</v>
      </c>
      <c r="P31" s="9">
        <f>'S6 Maquette'!I46*1.5</f>
        <v>18</v>
      </c>
    </row>
    <row r="32" spans="1:16" x14ac:dyDescent="0.25">
      <c r="O32" s="9">
        <f>'S5 Maquette'!I47*1.5</f>
        <v>18</v>
      </c>
      <c r="P32" s="9">
        <f>'S6 Maquette'!I47*1.5</f>
        <v>18</v>
      </c>
    </row>
    <row r="33" spans="15:16" x14ac:dyDescent="0.25">
      <c r="O33" s="9">
        <f>'S5 Maquette'!I48*1.5</f>
        <v>18</v>
      </c>
      <c r="P33" s="9">
        <f>'S6 Maquette'!I48*1.5</f>
        <v>18</v>
      </c>
    </row>
    <row r="34" spans="15:16" x14ac:dyDescent="0.25">
      <c r="O34" s="9">
        <f>'S5 Maquette'!I49*1.5</f>
        <v>18</v>
      </c>
      <c r="P34" s="9">
        <f>'S6 Maquette'!I49*1.5</f>
        <v>0</v>
      </c>
    </row>
    <row r="35" spans="15:16" x14ac:dyDescent="0.25">
      <c r="O35" s="9">
        <f>'S5 Maquette'!I50*1.5</f>
        <v>0</v>
      </c>
      <c r="P35" s="9">
        <f>'S6 Maquette'!I50*1.5</f>
        <v>0</v>
      </c>
    </row>
    <row r="36" spans="15:16" x14ac:dyDescent="0.25">
      <c r="O36" s="9">
        <f>'S5 Maquette'!I51*1.5</f>
        <v>0</v>
      </c>
      <c r="P36" s="9">
        <f>'S6 Maquette'!I51*1.5</f>
        <v>0</v>
      </c>
    </row>
    <row r="37" spans="15:16" x14ac:dyDescent="0.25">
      <c r="O37" s="9">
        <f>'S5 Maquette'!I52*1.5</f>
        <v>0</v>
      </c>
      <c r="P37" s="9">
        <f>'S6 Maquette'!I52*1.5</f>
        <v>0</v>
      </c>
    </row>
    <row r="38" spans="15:16" x14ac:dyDescent="0.25">
      <c r="O38" s="9">
        <f>'S5 Maquette'!I53*1.5</f>
        <v>0</v>
      </c>
      <c r="P38" s="9">
        <f>'S6 Maquette'!I53*1.5</f>
        <v>0</v>
      </c>
    </row>
    <row r="39" spans="15:16" x14ac:dyDescent="0.25">
      <c r="O39" s="9">
        <f>'S5 Maquette'!I54*1.5</f>
        <v>0</v>
      </c>
      <c r="P39" s="9">
        <f>'S6 Maquette'!I54*1.5</f>
        <v>0</v>
      </c>
    </row>
    <row r="40" spans="15:16" x14ac:dyDescent="0.25">
      <c r="O40" s="9">
        <f>'S5 Maquette'!I55*1.5</f>
        <v>0</v>
      </c>
      <c r="P40" s="9">
        <f>'S6 Maquette'!I55*1.5</f>
        <v>0</v>
      </c>
    </row>
    <row r="41" spans="15:16" x14ac:dyDescent="0.25">
      <c r="O41" s="9">
        <f>'S5 Maquette'!I56*1.5</f>
        <v>0</v>
      </c>
      <c r="P41" s="9">
        <f>'S6 Maquette'!I56*1.5</f>
        <v>0</v>
      </c>
    </row>
    <row r="42" spans="15:16" x14ac:dyDescent="0.25">
      <c r="O42" s="9">
        <f>'S5 Maquette'!I57*1.5</f>
        <v>0</v>
      </c>
      <c r="P42" s="9">
        <f>'S6 Maquette'!I57*1.5</f>
        <v>0</v>
      </c>
    </row>
    <row r="43" spans="15:16" x14ac:dyDescent="0.25">
      <c r="O43" s="9">
        <f>'S5 Maquette'!I58*1.5</f>
        <v>0</v>
      </c>
      <c r="P43" s="9">
        <f>'S6 Maquette'!I58*1.5</f>
        <v>0</v>
      </c>
    </row>
    <row r="44" spans="15:16" x14ac:dyDescent="0.25">
      <c r="O44" s="9">
        <f>'S5 Maquette'!I59*1.5</f>
        <v>0</v>
      </c>
      <c r="P44" s="9">
        <f>'S6 Maquette'!I59*1.5</f>
        <v>0</v>
      </c>
    </row>
    <row r="45" spans="15:16" x14ac:dyDescent="0.25">
      <c r="O45" s="9">
        <f>'S5 Maquette'!I60*1.5</f>
        <v>0</v>
      </c>
      <c r="P45" s="9">
        <f>'S6 Maquette'!I60*1.5</f>
        <v>0</v>
      </c>
    </row>
    <row r="46" spans="15:16" x14ac:dyDescent="0.25">
      <c r="O46" s="9">
        <f>'S5 Maquette'!I61*1.5</f>
        <v>0</v>
      </c>
      <c r="P46" s="9">
        <f>'S6 Maquette'!I61*1.5</f>
        <v>0</v>
      </c>
    </row>
    <row r="47" spans="15:16" x14ac:dyDescent="0.25">
      <c r="O47" s="9">
        <f>'S5 Maquette'!I62*1.5</f>
        <v>0</v>
      </c>
      <c r="P47" s="9">
        <f>'S6 Maquette'!I62*1.5</f>
        <v>0</v>
      </c>
    </row>
    <row r="48" spans="15:16" x14ac:dyDescent="0.25">
      <c r="O48" s="9">
        <f>'S5 Maquette'!I63*1.5</f>
        <v>0</v>
      </c>
      <c r="P48" s="9">
        <f>'S6 Maquette'!I63*1.5</f>
        <v>0</v>
      </c>
    </row>
    <row r="49" spans="15:16" x14ac:dyDescent="0.25">
      <c r="O49" s="9">
        <f>'S5 Maquette'!I64*1.5</f>
        <v>0</v>
      </c>
      <c r="P49" s="9">
        <f>'S6 Maquette'!I64*1.5</f>
        <v>0</v>
      </c>
    </row>
    <row r="50" spans="15:16" x14ac:dyDescent="0.25">
      <c r="O50" s="9">
        <f>'S5 Maquette'!I65*1.5</f>
        <v>0</v>
      </c>
      <c r="P50" s="9">
        <f>'S6 Maquette'!I65*1.5</f>
        <v>0</v>
      </c>
    </row>
    <row r="51" spans="15:16" x14ac:dyDescent="0.25">
      <c r="O51" s="9">
        <f>'S5 Maquette'!I66*1.5</f>
        <v>0</v>
      </c>
      <c r="P51" s="9">
        <f>'S6 Maquette'!I66*1.5</f>
        <v>0</v>
      </c>
    </row>
    <row r="52" spans="15:16" x14ac:dyDescent="0.25">
      <c r="O52" s="9">
        <f>'S5 Maquette'!I67*1.5</f>
        <v>0</v>
      </c>
      <c r="P52" s="9">
        <f>'S6 Maquette'!I67*1.5</f>
        <v>0</v>
      </c>
    </row>
    <row r="53" spans="15:16" x14ac:dyDescent="0.25">
      <c r="O53" s="9">
        <f>'S5 Maquette'!I68*1.5</f>
        <v>0</v>
      </c>
      <c r="P53" s="9">
        <f>'S6 Maquette'!I68*1.5</f>
        <v>0</v>
      </c>
    </row>
    <row r="54" spans="15:16" x14ac:dyDescent="0.25">
      <c r="O54" s="9">
        <f>'S5 Maquette'!I69*1.5</f>
        <v>0</v>
      </c>
      <c r="P54" s="9">
        <f>'S6 Maquette'!I69*1.5</f>
        <v>0</v>
      </c>
    </row>
    <row r="55" spans="15:16" x14ac:dyDescent="0.25">
      <c r="O55" s="9">
        <f>'S5 Maquette'!I70*1.5</f>
        <v>0</v>
      </c>
      <c r="P55" s="9">
        <f>'S6 Maquette'!I70*1.5</f>
        <v>0</v>
      </c>
    </row>
    <row r="56" spans="15:16" x14ac:dyDescent="0.25">
      <c r="O56" s="9">
        <f>'S5 Maquette'!I71*1.5</f>
        <v>0</v>
      </c>
      <c r="P56" s="9">
        <f>'S6 Maquette'!I71*1.5</f>
        <v>0</v>
      </c>
    </row>
    <row r="57" spans="15:16" x14ac:dyDescent="0.25">
      <c r="O57" s="9">
        <f>'S5 Maquette'!I72*1.5</f>
        <v>0</v>
      </c>
      <c r="P57" s="9">
        <f>'S6 Maquette'!I72*1.5</f>
        <v>0</v>
      </c>
    </row>
    <row r="58" spans="15:16" x14ac:dyDescent="0.25">
      <c r="O58" s="9">
        <f>'S5 Maquette'!I73*1.5</f>
        <v>0</v>
      </c>
      <c r="P58" s="9">
        <f>'S6 Maquette'!I73*1.5</f>
        <v>0</v>
      </c>
    </row>
    <row r="59" spans="15:16" x14ac:dyDescent="0.25">
      <c r="O59" s="9">
        <f>'S5 Maquette'!I74*1.5</f>
        <v>0</v>
      </c>
      <c r="P59" s="9">
        <f>'S6 Maquette'!I74*1.5</f>
        <v>0</v>
      </c>
    </row>
    <row r="60" spans="15:16" x14ac:dyDescent="0.25">
      <c r="O60" s="9">
        <f>'S5 Maquette'!I75*1.5</f>
        <v>0</v>
      </c>
      <c r="P60" s="9">
        <f>'S6 Maquette'!I75*1.5</f>
        <v>0</v>
      </c>
    </row>
    <row r="61" spans="15:16" x14ac:dyDescent="0.25">
      <c r="O61" s="9">
        <f>'S5 Maquette'!I76*1.5</f>
        <v>0</v>
      </c>
      <c r="P61" s="9">
        <f>'S6 Maquette'!I76*1.5</f>
        <v>0</v>
      </c>
    </row>
    <row r="62" spans="15:16" x14ac:dyDescent="0.25">
      <c r="O62" s="9">
        <f>'S5 Maquette'!I77*1.5</f>
        <v>0</v>
      </c>
      <c r="P62" s="9">
        <f>'S6 Maquette'!I77*1.5</f>
        <v>0</v>
      </c>
    </row>
    <row r="63" spans="15:16" x14ac:dyDescent="0.25">
      <c r="O63" s="9">
        <f>'S5 Maquette'!I78*1.5</f>
        <v>0</v>
      </c>
      <c r="P63" s="9">
        <f>'S6 Maquette'!I78*1.5</f>
        <v>0</v>
      </c>
    </row>
    <row r="64" spans="15:16" x14ac:dyDescent="0.25">
      <c r="O64" s="9">
        <f>'S5 Maquette'!I79*1.5</f>
        <v>0</v>
      </c>
      <c r="P64" s="9">
        <f>'S6 Maquette'!I79*1.5</f>
        <v>0</v>
      </c>
    </row>
    <row r="65" spans="15:16" x14ac:dyDescent="0.25">
      <c r="O65" s="9">
        <f>'S5 Maquette'!I80*1.5</f>
        <v>0</v>
      </c>
      <c r="P65" s="9">
        <f>'S6 Maquette'!I80*1.5</f>
        <v>0</v>
      </c>
    </row>
    <row r="66" spans="15:16" x14ac:dyDescent="0.25">
      <c r="O66" s="9">
        <f>'S5 Maquette'!I81*1.5</f>
        <v>0</v>
      </c>
      <c r="P66" s="9">
        <f>'S6 Maquette'!I81*1.5</f>
        <v>0</v>
      </c>
    </row>
    <row r="67" spans="15:16" x14ac:dyDescent="0.25">
      <c r="O67" s="9">
        <f>'S5 Maquette'!I82*1.5</f>
        <v>0</v>
      </c>
      <c r="P67" s="9">
        <f>'S6 Maquette'!I82*1.5</f>
        <v>0</v>
      </c>
    </row>
    <row r="68" spans="15:16" x14ac:dyDescent="0.25">
      <c r="O68" s="9">
        <f>'S5 Maquette'!I83*1.5</f>
        <v>0</v>
      </c>
      <c r="P68" s="9">
        <f>'S6 Maquette'!I83*1.5</f>
        <v>0</v>
      </c>
    </row>
    <row r="69" spans="15:16" x14ac:dyDescent="0.25">
      <c r="O69" s="9">
        <f>'S5 Maquette'!I84*1.5</f>
        <v>0</v>
      </c>
      <c r="P69" s="9">
        <f>'S6 Maquette'!I84*1.5</f>
        <v>0</v>
      </c>
    </row>
    <row r="70" spans="15:16" x14ac:dyDescent="0.25">
      <c r="O70" s="9">
        <f>'S5 Maquette'!I85*1.5</f>
        <v>0</v>
      </c>
      <c r="P70" s="9">
        <f>'S6 Maquette'!I85*1.5</f>
        <v>0</v>
      </c>
    </row>
    <row r="71" spans="15:16" x14ac:dyDescent="0.25">
      <c r="O71" s="9">
        <f>'S5 Maquette'!I86*1.5</f>
        <v>0</v>
      </c>
      <c r="P71" s="9">
        <f>'S6 Maquette'!I86*1.5</f>
        <v>0</v>
      </c>
    </row>
    <row r="72" spans="15:16" x14ac:dyDescent="0.25">
      <c r="O72" s="9">
        <f>'S5 Maquette'!I87*1.5</f>
        <v>0</v>
      </c>
      <c r="P72" s="9">
        <f>'S6 Maquette'!I87*1.5</f>
        <v>0</v>
      </c>
    </row>
    <row r="73" spans="15:16" x14ac:dyDescent="0.25">
      <c r="O73" s="9">
        <f>'S5 Maquette'!I88*1.5</f>
        <v>0</v>
      </c>
      <c r="P73" s="9">
        <f>'S6 Maquette'!I88*1.5</f>
        <v>0</v>
      </c>
    </row>
    <row r="74" spans="15:16" x14ac:dyDescent="0.25">
      <c r="O74" s="9">
        <f>'S5 Maquette'!I89*1.5</f>
        <v>0</v>
      </c>
      <c r="P74" s="9">
        <f>'S6 Maquette'!I89*1.5</f>
        <v>0</v>
      </c>
    </row>
    <row r="75" spans="15:16" x14ac:dyDescent="0.25">
      <c r="O75" s="9">
        <f>'S5 Maquette'!I90*1.5</f>
        <v>0</v>
      </c>
      <c r="P75" s="9">
        <f>'S6 Maquette'!I90*1.5</f>
        <v>0</v>
      </c>
    </row>
    <row r="76" spans="15:16" x14ac:dyDescent="0.25">
      <c r="O76" s="9">
        <f>'S5 Maquette'!I91*1.5</f>
        <v>0</v>
      </c>
      <c r="P76" s="9">
        <f>'S6 Maquette'!I91*1.5</f>
        <v>0</v>
      </c>
    </row>
    <row r="77" spans="15:16" x14ac:dyDescent="0.25">
      <c r="O77" s="9">
        <f>'S5 Maquette'!I92*1.5</f>
        <v>0</v>
      </c>
      <c r="P77" s="9">
        <f>'S6 Maquette'!I92*1.5</f>
        <v>0</v>
      </c>
    </row>
    <row r="78" spans="15:16" x14ac:dyDescent="0.25">
      <c r="O78" s="9">
        <f>'S5 Maquette'!I93*1.5</f>
        <v>0</v>
      </c>
      <c r="P78" s="9">
        <f>'S6 Maquette'!I93*1.5</f>
        <v>0</v>
      </c>
    </row>
    <row r="79" spans="15:16" x14ac:dyDescent="0.25">
      <c r="O79" s="9">
        <f>'S5 Maquette'!I94*1.5</f>
        <v>0</v>
      </c>
      <c r="P79" s="9">
        <f>'S6 Maquette'!I94*1.5</f>
        <v>0</v>
      </c>
    </row>
    <row r="80" spans="15:16" x14ac:dyDescent="0.25">
      <c r="O80" s="9">
        <f>'S5 Maquette'!I95*1.5</f>
        <v>0</v>
      </c>
      <c r="P80" s="9">
        <f>'S6 Maquette'!I95*1.5</f>
        <v>0</v>
      </c>
    </row>
    <row r="81" spans="15:16" x14ac:dyDescent="0.25">
      <c r="O81" s="9">
        <f>'S5 Maquette'!I96*1.5</f>
        <v>0</v>
      </c>
      <c r="P81" s="9">
        <f>'S6 Maquette'!I96*1.5</f>
        <v>0</v>
      </c>
    </row>
    <row r="82" spans="15:16" x14ac:dyDescent="0.25">
      <c r="O82" s="9">
        <f>'S5 Maquette'!I97*1.5</f>
        <v>0</v>
      </c>
      <c r="P82" s="9">
        <f>'S6 Maquette'!I97*1.5</f>
        <v>0</v>
      </c>
    </row>
    <row r="83" spans="15:16" x14ac:dyDescent="0.25">
      <c r="O83" s="9">
        <f>'S5 Maquette'!I98*1.5</f>
        <v>0</v>
      </c>
      <c r="P83" s="9">
        <f>'S6 Maquette'!I98*1.5</f>
        <v>0</v>
      </c>
    </row>
    <row r="84" spans="15:16" x14ac:dyDescent="0.25">
      <c r="O84" s="9">
        <f>'S5 Maquette'!I99*1.5</f>
        <v>0</v>
      </c>
      <c r="P84" s="9">
        <f>'S6 Maquette'!I99*1.5</f>
        <v>0</v>
      </c>
    </row>
    <row r="85" spans="15:16" x14ac:dyDescent="0.25">
      <c r="O85" s="9">
        <f>'S5 Maquette'!I100*1.5</f>
        <v>0</v>
      </c>
      <c r="P85" s="9">
        <f>'S6 Maquette'!I100*1.5</f>
        <v>0</v>
      </c>
    </row>
    <row r="86" spans="15:16" x14ac:dyDescent="0.25">
      <c r="O86" s="9">
        <f>'S5 Maquette'!I101*1.5</f>
        <v>0</v>
      </c>
      <c r="P86" s="9">
        <f>'S6 Maquette'!I101*1.5</f>
        <v>0</v>
      </c>
    </row>
    <row r="87" spans="15:16" x14ac:dyDescent="0.25">
      <c r="O87" s="9">
        <f>'S5 Maquette'!I102*1.5</f>
        <v>0</v>
      </c>
      <c r="P87" s="9">
        <f>'S6 Maquette'!I102*1.5</f>
        <v>0</v>
      </c>
    </row>
    <row r="88" spans="15:16" x14ac:dyDescent="0.25">
      <c r="O88" s="9">
        <f>'S5 Maquette'!I103*1.5</f>
        <v>0</v>
      </c>
      <c r="P88" s="9">
        <f>'S6 Maquette'!I103*1.5</f>
        <v>0</v>
      </c>
    </row>
    <row r="89" spans="15:16" x14ac:dyDescent="0.25">
      <c r="O89" s="9">
        <f>'S5 Maquette'!I104*1.5</f>
        <v>0</v>
      </c>
      <c r="P89" s="9">
        <f>'S6 Maquette'!I104*1.5</f>
        <v>0</v>
      </c>
    </row>
    <row r="90" spans="15:16" x14ac:dyDescent="0.25">
      <c r="O90" s="9">
        <f>'S5 Maquette'!I105*1.5</f>
        <v>0</v>
      </c>
      <c r="P90" s="9">
        <f>'S6 Maquette'!I105*1.5</f>
        <v>0</v>
      </c>
    </row>
    <row r="91" spans="15:16" x14ac:dyDescent="0.25">
      <c r="O91" s="9">
        <f>'S5 Maquette'!I106*1.5</f>
        <v>0</v>
      </c>
      <c r="P91" s="9">
        <f>'S6 Maquette'!I106*1.5</f>
        <v>0</v>
      </c>
    </row>
    <row r="92" spans="15:16" x14ac:dyDescent="0.25">
      <c r="O92" s="9">
        <f>'S5 Maquette'!I107*1.5</f>
        <v>0</v>
      </c>
      <c r="P92" s="9">
        <f>'S6 Maquette'!I107*1.5</f>
        <v>0</v>
      </c>
    </row>
    <row r="93" spans="15:16" x14ac:dyDescent="0.25">
      <c r="O93" s="9">
        <f>'S5 Maquette'!I108*1.5</f>
        <v>0</v>
      </c>
      <c r="P93" s="9">
        <f>'S6 Maquette'!I108*1.5</f>
        <v>0</v>
      </c>
    </row>
    <row r="94" spans="15:16" x14ac:dyDescent="0.25">
      <c r="O94" s="9">
        <f>'S5 Maquette'!I109*1.5</f>
        <v>0</v>
      </c>
      <c r="P94" s="9">
        <f>'S6 Maquette'!I109*1.5</f>
        <v>0</v>
      </c>
    </row>
    <row r="95" spans="15:16" x14ac:dyDescent="0.25">
      <c r="O95" s="9">
        <f>'S5 Maquette'!I110*1.5</f>
        <v>0</v>
      </c>
      <c r="P95" s="9">
        <f>'S6 Maquette'!I110*1.5</f>
        <v>0</v>
      </c>
    </row>
    <row r="96" spans="15:16" x14ac:dyDescent="0.25">
      <c r="O96" s="9">
        <f>'S5 Maquette'!I111*1.5</f>
        <v>0</v>
      </c>
      <c r="P96" s="9">
        <f>'S6 Maquette'!I111*1.5</f>
        <v>0</v>
      </c>
    </row>
    <row r="97" spans="15:16" x14ac:dyDescent="0.25">
      <c r="O97" s="9">
        <f>'S5 Maquette'!I112*1.5</f>
        <v>0</v>
      </c>
      <c r="P97" s="9">
        <f>'S6 Maquette'!I112*1.5</f>
        <v>0</v>
      </c>
    </row>
    <row r="98" spans="15:16" x14ac:dyDescent="0.25">
      <c r="O98" s="9">
        <f>'S5 Maquette'!I113*1.5</f>
        <v>0</v>
      </c>
      <c r="P98" s="9">
        <f>'S6 Maquette'!I113*1.5</f>
        <v>0</v>
      </c>
    </row>
    <row r="99" spans="15:16" x14ac:dyDescent="0.25">
      <c r="O99" s="9">
        <f>'S5 Maquette'!I114*1.5</f>
        <v>0</v>
      </c>
      <c r="P99" s="9">
        <f>'S6 Maquette'!I114*1.5</f>
        <v>0</v>
      </c>
    </row>
    <row r="100" spans="15:16" x14ac:dyDescent="0.25">
      <c r="O100" s="9">
        <f>'S5 Maquette'!I115*1.5</f>
        <v>0</v>
      </c>
      <c r="P100" s="9">
        <f>'S6 Maquette'!I115*1.5</f>
        <v>0</v>
      </c>
    </row>
    <row r="101" spans="15:16" x14ac:dyDescent="0.25">
      <c r="O101" s="9">
        <f>'S5 Maquette'!I116*1.5</f>
        <v>0</v>
      </c>
      <c r="P101" s="9">
        <f>'S6 Maquette'!I116*1.5</f>
        <v>0</v>
      </c>
    </row>
    <row r="102" spans="15:16" x14ac:dyDescent="0.25">
      <c r="O102" s="9">
        <f>'S5 Maquette'!I117*1.5</f>
        <v>0</v>
      </c>
      <c r="P102" s="9">
        <f>'S6 Maquette'!I117*1.5</f>
        <v>0</v>
      </c>
    </row>
    <row r="103" spans="15:16" x14ac:dyDescent="0.25">
      <c r="O103" s="9">
        <f>'S5 Maquette'!I118*1.5</f>
        <v>0</v>
      </c>
      <c r="P103" s="9">
        <f>'S6 Maquette'!I118*1.5</f>
        <v>0</v>
      </c>
    </row>
    <row r="104" spans="15:16" x14ac:dyDescent="0.25">
      <c r="O104" s="9">
        <f>'S5 Maquette'!I119*1.5</f>
        <v>0</v>
      </c>
      <c r="P104" s="9">
        <f>'S6 Maquette'!I119*1.5</f>
        <v>0</v>
      </c>
    </row>
    <row r="105" spans="15:16" x14ac:dyDescent="0.25">
      <c r="O105" s="9">
        <f>'S5 Maquette'!I120*1.5</f>
        <v>0</v>
      </c>
      <c r="P105" s="9">
        <f>'S6 Maquette'!I120*1.5</f>
        <v>0</v>
      </c>
    </row>
    <row r="106" spans="15:16" x14ac:dyDescent="0.25">
      <c r="O106" s="9">
        <f>'S5 Maquette'!I121*1.5</f>
        <v>0</v>
      </c>
      <c r="P106" s="9">
        <f>'S6 Maquette'!I121*1.5</f>
        <v>0</v>
      </c>
    </row>
    <row r="107" spans="15:16" x14ac:dyDescent="0.25">
      <c r="O107" s="9">
        <f>'S5 Maquette'!I122*1.5</f>
        <v>0</v>
      </c>
      <c r="P107" s="9">
        <f>'S6 Maquette'!I122*1.5</f>
        <v>0</v>
      </c>
    </row>
    <row r="108" spans="15:16" x14ac:dyDescent="0.25">
      <c r="O108" s="9">
        <f>'S5 Maquette'!I123*1.5</f>
        <v>0</v>
      </c>
      <c r="P108" s="9">
        <f>'S6 Maquette'!I123*1.5</f>
        <v>0</v>
      </c>
    </row>
    <row r="109" spans="15:16" x14ac:dyDescent="0.25">
      <c r="O109" s="9">
        <f>'S5 Maquette'!I124*1.5</f>
        <v>0</v>
      </c>
      <c r="P109" s="9">
        <f>'S6 Maquette'!I124*1.5</f>
        <v>0</v>
      </c>
    </row>
    <row r="110" spans="15:16" x14ac:dyDescent="0.25">
      <c r="O110" s="9">
        <f>'S5 Maquette'!I125*1.5</f>
        <v>0</v>
      </c>
      <c r="P110" s="9">
        <f>'S6 Maquette'!I125*1.5</f>
        <v>0</v>
      </c>
    </row>
    <row r="111" spans="15:16" x14ac:dyDescent="0.25">
      <c r="O111" s="9">
        <f>'S5 Maquette'!I126*1.5</f>
        <v>0</v>
      </c>
      <c r="P111" s="9">
        <f>'S6 Maquette'!I126*1.5</f>
        <v>0</v>
      </c>
    </row>
    <row r="112" spans="15:16" x14ac:dyDescent="0.25">
      <c r="O112" s="9">
        <f>'S5 Maquette'!I127*1.5</f>
        <v>0</v>
      </c>
      <c r="P112" s="9">
        <f>'S6 Maquette'!I127*1.5</f>
        <v>0</v>
      </c>
    </row>
    <row r="113" spans="15:16" x14ac:dyDescent="0.25">
      <c r="O113" s="9">
        <f>'S5 Maquette'!I128*1.5</f>
        <v>0</v>
      </c>
      <c r="P113" s="9">
        <f>'S6 Maquette'!I128*1.5</f>
        <v>0</v>
      </c>
    </row>
    <row r="114" spans="15:16" x14ac:dyDescent="0.25">
      <c r="O114" s="9">
        <f>'S5 Maquette'!I129*1.5</f>
        <v>0</v>
      </c>
      <c r="P114" s="9">
        <f>'S6 Maquette'!I129*1.5</f>
        <v>0</v>
      </c>
    </row>
    <row r="115" spans="15:16" x14ac:dyDescent="0.25">
      <c r="O115" s="9">
        <f>'S5 Maquette'!I130*1.5</f>
        <v>0</v>
      </c>
      <c r="P115" s="9">
        <f>'S6 Maquette'!I130*1.5</f>
        <v>0</v>
      </c>
    </row>
    <row r="116" spans="15:16" x14ac:dyDescent="0.25">
      <c r="O116" s="9">
        <f>'S5 Maquette'!I131*1.5</f>
        <v>0</v>
      </c>
      <c r="P116" s="9">
        <f>'S6 Maquette'!I131*1.5</f>
        <v>0</v>
      </c>
    </row>
    <row r="117" spans="15:16" x14ac:dyDescent="0.25">
      <c r="O117" s="9">
        <f>'S5 Maquette'!I132*1.5</f>
        <v>0</v>
      </c>
      <c r="P117" s="9">
        <f>'S6 Maquette'!I132*1.5</f>
        <v>0</v>
      </c>
    </row>
    <row r="118" spans="15:16" x14ac:dyDescent="0.25">
      <c r="O118" s="9">
        <f>'S5 Maquette'!I133*1.5</f>
        <v>0</v>
      </c>
      <c r="P118" s="9">
        <f>'S6 Maquette'!I133*1.5</f>
        <v>0</v>
      </c>
    </row>
    <row r="119" spans="15:16" x14ac:dyDescent="0.25">
      <c r="O119" s="9">
        <f>'S5 Maquette'!I134*1.5</f>
        <v>0</v>
      </c>
      <c r="P119" s="9">
        <f>'S6 Maquette'!I134*1.5</f>
        <v>0</v>
      </c>
    </row>
    <row r="120" spans="15:16" x14ac:dyDescent="0.25">
      <c r="O120" s="9">
        <f>'S5 Maquette'!I135*1.5</f>
        <v>0</v>
      </c>
      <c r="P120" s="9">
        <f>'S6 Maquette'!I135*1.5</f>
        <v>0</v>
      </c>
    </row>
    <row r="121" spans="15:16" x14ac:dyDescent="0.25">
      <c r="O121" s="9">
        <f>'S5 Maquette'!I136*1.5</f>
        <v>0</v>
      </c>
      <c r="P121" s="9">
        <f>'S6 Maquette'!I136*1.5</f>
        <v>0</v>
      </c>
    </row>
    <row r="122" spans="15:16" x14ac:dyDescent="0.25">
      <c r="O122" s="9">
        <f>'S5 Maquette'!I137*1.5</f>
        <v>0</v>
      </c>
      <c r="P122" s="9">
        <f>'S6 Maquette'!I137*1.5</f>
        <v>0</v>
      </c>
    </row>
    <row r="123" spans="15:16" x14ac:dyDescent="0.25">
      <c r="O123" s="9">
        <f>'S5 Maquette'!I138*1.5</f>
        <v>0</v>
      </c>
      <c r="P123" s="9">
        <f>'S6 Maquette'!I138*1.5</f>
        <v>0</v>
      </c>
    </row>
    <row r="124" spans="15:16" x14ac:dyDescent="0.25">
      <c r="O124" s="9">
        <f>'S5 Maquette'!I139*1.5</f>
        <v>0</v>
      </c>
      <c r="P124" s="9">
        <f>'S6 Maquette'!I139*1.5</f>
        <v>0</v>
      </c>
    </row>
    <row r="125" spans="15:16" x14ac:dyDescent="0.25">
      <c r="O125" s="9">
        <f>'S5 Maquette'!I140*1.5</f>
        <v>0</v>
      </c>
      <c r="P125" s="9">
        <f>'S6 Maquette'!I140*1.5</f>
        <v>0</v>
      </c>
    </row>
    <row r="126" spans="15:16" x14ac:dyDescent="0.25">
      <c r="O126" s="9">
        <f>'S5 Maquette'!I141*1.5</f>
        <v>0</v>
      </c>
      <c r="P126" s="9">
        <f>'S6 Maquette'!I141*1.5</f>
        <v>0</v>
      </c>
    </row>
    <row r="127" spans="15:16" x14ac:dyDescent="0.25">
      <c r="O127" s="9">
        <f>'S5 Maquette'!I142*1.5</f>
        <v>0</v>
      </c>
      <c r="P127" s="9">
        <f>'S6 Maquette'!I142*1.5</f>
        <v>0</v>
      </c>
    </row>
    <row r="128" spans="15:16" x14ac:dyDescent="0.25">
      <c r="O128" s="9">
        <f>'S5 Maquette'!I143*1.5</f>
        <v>0</v>
      </c>
      <c r="P128" s="9">
        <f>'S6 Maquette'!I143*1.5</f>
        <v>0</v>
      </c>
    </row>
    <row r="129" spans="15:16" x14ac:dyDescent="0.25">
      <c r="O129" s="9">
        <f>'S5 Maquette'!I144*1.5</f>
        <v>0</v>
      </c>
      <c r="P129" s="9">
        <f>'S6 Maquette'!I144*1.5</f>
        <v>0</v>
      </c>
    </row>
    <row r="130" spans="15:16" x14ac:dyDescent="0.25">
      <c r="O130" s="9">
        <f>'S5 Maquette'!I145*1.5</f>
        <v>0</v>
      </c>
      <c r="P130" s="9">
        <f>'S6 Maquette'!I145*1.5</f>
        <v>0</v>
      </c>
    </row>
    <row r="131" spans="15:16" x14ac:dyDescent="0.25">
      <c r="O131" s="9">
        <f>'S5 Maquette'!I146*1.5</f>
        <v>0</v>
      </c>
      <c r="P131" s="9">
        <f>'S6 Maquette'!I146*1.5</f>
        <v>0</v>
      </c>
    </row>
    <row r="132" spans="15:16" x14ac:dyDescent="0.25">
      <c r="O132" s="9">
        <f>'S5 Maquette'!I147*1.5</f>
        <v>0</v>
      </c>
      <c r="P132" s="9">
        <f>'S6 Maquette'!I147*1.5</f>
        <v>0</v>
      </c>
    </row>
    <row r="133" spans="15:16" x14ac:dyDescent="0.25">
      <c r="O133" s="9">
        <f>'S5 Maquette'!I148*1.5</f>
        <v>0</v>
      </c>
      <c r="P133" s="9">
        <f>'S6 Maquette'!I148*1.5</f>
        <v>0</v>
      </c>
    </row>
    <row r="134" spans="15:16" x14ac:dyDescent="0.25">
      <c r="O134" s="9">
        <f>'S5 Maquette'!I149*1.5</f>
        <v>0</v>
      </c>
      <c r="P134" s="9">
        <f>'S6 Maquette'!I149*1.5</f>
        <v>0</v>
      </c>
    </row>
    <row r="135" spans="15:16" x14ac:dyDescent="0.25">
      <c r="O135" s="9">
        <f>'S5 Maquette'!I150*1.5</f>
        <v>0</v>
      </c>
      <c r="P135" s="9">
        <f>'S6 Maquette'!I150*1.5</f>
        <v>0</v>
      </c>
    </row>
    <row r="136" spans="15:16" x14ac:dyDescent="0.25">
      <c r="O136" s="9">
        <f>'S5 Maquette'!I151*1.5</f>
        <v>0</v>
      </c>
      <c r="P136" s="9">
        <f>'S6 Maquette'!I151*1.5</f>
        <v>0</v>
      </c>
    </row>
    <row r="137" spans="15:16" x14ac:dyDescent="0.25">
      <c r="O137" s="9">
        <f>'S5 Maquette'!I152*1.5</f>
        <v>0</v>
      </c>
      <c r="P137" s="9">
        <f>'S6 Maquette'!I152*1.5</f>
        <v>0</v>
      </c>
    </row>
    <row r="138" spans="15:16" x14ac:dyDescent="0.25">
      <c r="O138" s="9">
        <f>'S5 Maquette'!I153*1.5</f>
        <v>0</v>
      </c>
      <c r="P138" s="9">
        <f>'S6 Maquette'!I153*1.5</f>
        <v>0</v>
      </c>
    </row>
    <row r="139" spans="15:16" x14ac:dyDescent="0.25">
      <c r="O139" s="9">
        <f>'S5 Maquette'!I154*1.5</f>
        <v>0</v>
      </c>
      <c r="P139" s="9">
        <f>'S6 Maquette'!I154*1.5</f>
        <v>0</v>
      </c>
    </row>
    <row r="140" spans="15:16" x14ac:dyDescent="0.25">
      <c r="O140" s="9">
        <f>'S5 Maquette'!I155*1.5</f>
        <v>0</v>
      </c>
      <c r="P140" s="9">
        <f>'S6 Maquette'!I155*1.5</f>
        <v>0</v>
      </c>
    </row>
    <row r="141" spans="15:16" x14ac:dyDescent="0.25">
      <c r="O141" s="9">
        <f>'S5 Maquette'!I156*1.5</f>
        <v>0</v>
      </c>
      <c r="P141" s="9">
        <f>'S6 Maquette'!I156*1.5</f>
        <v>0</v>
      </c>
    </row>
    <row r="142" spans="15:16" x14ac:dyDescent="0.25">
      <c r="O142" s="9">
        <f>'S5 Maquette'!I157*1.5</f>
        <v>0</v>
      </c>
      <c r="P142" s="9">
        <f>'S6 Maquette'!I157*1.5</f>
        <v>0</v>
      </c>
    </row>
    <row r="143" spans="15:16" x14ac:dyDescent="0.25">
      <c r="O143" s="9">
        <f>'S5 Maquette'!I158*1.5</f>
        <v>0</v>
      </c>
      <c r="P143" s="9">
        <f>'S6 Maquette'!I158*1.5</f>
        <v>0</v>
      </c>
    </row>
    <row r="144" spans="15:16" x14ac:dyDescent="0.25">
      <c r="O144" s="9">
        <f>'S5 Maquette'!I159*1.5</f>
        <v>0</v>
      </c>
      <c r="P144" s="9">
        <f>'S6 Maquette'!I159*1.5</f>
        <v>0</v>
      </c>
    </row>
    <row r="145" spans="15:16" x14ac:dyDescent="0.25">
      <c r="O145" s="9">
        <f>'S5 Maquette'!I160*1.5</f>
        <v>0</v>
      </c>
      <c r="P145" s="9">
        <f>'S6 Maquette'!I160*1.5</f>
        <v>0</v>
      </c>
    </row>
    <row r="146" spans="15:16" x14ac:dyDescent="0.25">
      <c r="O146" s="9">
        <f>'S5 Maquette'!I161*1.5</f>
        <v>0</v>
      </c>
      <c r="P146" s="9">
        <f>'S6 Maquette'!I161*1.5</f>
        <v>0</v>
      </c>
    </row>
    <row r="147" spans="15:16" x14ac:dyDescent="0.25">
      <c r="O147" s="9">
        <f>'S5 Maquette'!I162*1.5</f>
        <v>0</v>
      </c>
      <c r="P147" s="9">
        <f>'S6 Maquette'!I162*1.5</f>
        <v>0</v>
      </c>
    </row>
    <row r="148" spans="15:16" x14ac:dyDescent="0.25">
      <c r="O148" s="9">
        <f>'S5 Maquette'!I163*1.5</f>
        <v>0</v>
      </c>
      <c r="P148" s="9">
        <f>'S6 Maquette'!I163*1.5</f>
        <v>0</v>
      </c>
    </row>
    <row r="149" spans="15:16" x14ac:dyDescent="0.25">
      <c r="O149" s="9">
        <f>'S5 Maquette'!I164*1.5</f>
        <v>0</v>
      </c>
      <c r="P149" s="9">
        <f>'S6 Maquette'!I164*1.5</f>
        <v>0</v>
      </c>
    </row>
    <row r="150" spans="15:16" x14ac:dyDescent="0.25">
      <c r="O150" s="9">
        <f>'S5 Maquette'!I165*1.5</f>
        <v>0</v>
      </c>
      <c r="P150" s="9">
        <f>'S6 Maquette'!I165*1.5</f>
        <v>0</v>
      </c>
    </row>
    <row r="151" spans="15:16" x14ac:dyDescent="0.25">
      <c r="O151" s="9">
        <f>'S5 Maquette'!I166*1.5</f>
        <v>0</v>
      </c>
      <c r="P151" s="9">
        <f>'S6 Maquette'!I166*1.5</f>
        <v>0</v>
      </c>
    </row>
    <row r="152" spans="15:16" x14ac:dyDescent="0.25">
      <c r="O152" s="9">
        <f>'S5 Maquette'!I167*1.5</f>
        <v>0</v>
      </c>
      <c r="P152" s="9">
        <f>'S6 Maquette'!I167*1.5</f>
        <v>0</v>
      </c>
    </row>
    <row r="153" spans="15:16" x14ac:dyDescent="0.25">
      <c r="O153" s="9">
        <f>'S5 Maquette'!I168*1.5</f>
        <v>0</v>
      </c>
      <c r="P153" s="9">
        <f>'S6 Maquette'!I168*1.5</f>
        <v>0</v>
      </c>
    </row>
    <row r="154" spans="15:16" x14ac:dyDescent="0.25">
      <c r="O154" s="9">
        <f>'S5 Maquette'!I169*1.5</f>
        <v>0</v>
      </c>
      <c r="P154" s="9">
        <f>'S6 Maquette'!I169*1.5</f>
        <v>0</v>
      </c>
    </row>
    <row r="155" spans="15:16" x14ac:dyDescent="0.25">
      <c r="O155" s="9">
        <f>'S5 Maquette'!I170*1.5</f>
        <v>0</v>
      </c>
      <c r="P155" s="9">
        <f>'S6 Maquette'!I170*1.5</f>
        <v>0</v>
      </c>
    </row>
    <row r="156" spans="15:16" x14ac:dyDescent="0.25">
      <c r="O156" s="9">
        <f>'S5 Maquette'!I171*1.5</f>
        <v>0</v>
      </c>
      <c r="P156" s="9">
        <f>'S6 Maquette'!I171*1.5</f>
        <v>0</v>
      </c>
    </row>
    <row r="157" spans="15:16" x14ac:dyDescent="0.25">
      <c r="O157" s="9">
        <f>'S5 Maquette'!I172*1.5</f>
        <v>0</v>
      </c>
      <c r="P157" s="9">
        <f>'S6 Maquette'!I172*1.5</f>
        <v>0</v>
      </c>
    </row>
    <row r="158" spans="15:16" x14ac:dyDescent="0.25">
      <c r="O158" s="9">
        <f>'S5 Maquette'!I173*1.5</f>
        <v>0</v>
      </c>
      <c r="P158" s="9">
        <f>'S6 Maquette'!I173*1.5</f>
        <v>0</v>
      </c>
    </row>
    <row r="159" spans="15:16" x14ac:dyDescent="0.25">
      <c r="O159" s="9">
        <f>'S5 Maquette'!I174*1.5</f>
        <v>0</v>
      </c>
      <c r="P159" s="9">
        <f>'S6 Maquette'!I174*1.5</f>
        <v>0</v>
      </c>
    </row>
    <row r="160" spans="15:16" x14ac:dyDescent="0.25">
      <c r="O160" s="9">
        <f>'S5 Maquette'!I175*1.5</f>
        <v>0</v>
      </c>
      <c r="P160" s="9">
        <f>'S6 Maquette'!I175*1.5</f>
        <v>0</v>
      </c>
    </row>
    <row r="161" spans="15:16" x14ac:dyDescent="0.25">
      <c r="O161" s="9">
        <f>'S5 Maquette'!I176*1.5</f>
        <v>0</v>
      </c>
      <c r="P161" s="9">
        <f>'S6 Maquette'!I176*1.5</f>
        <v>0</v>
      </c>
    </row>
    <row r="162" spans="15:16" x14ac:dyDescent="0.25">
      <c r="O162" s="9">
        <f>'S5 Maquette'!I177*1.5</f>
        <v>0</v>
      </c>
      <c r="P162" s="9">
        <f>'S6 Maquette'!I177*1.5</f>
        <v>0</v>
      </c>
    </row>
    <row r="163" spans="15:16" x14ac:dyDescent="0.25">
      <c r="O163" s="9">
        <f>'S5 Maquette'!I178*1.5</f>
        <v>0</v>
      </c>
      <c r="P163" s="9">
        <f>'S6 Maquette'!I178*1.5</f>
        <v>0</v>
      </c>
    </row>
    <row r="164" spans="15:16" x14ac:dyDescent="0.25">
      <c r="O164" s="9">
        <f>'S5 Maquette'!I179*1.5</f>
        <v>0</v>
      </c>
      <c r="P164" s="9">
        <f>'S6 Maquette'!I179*1.5</f>
        <v>0</v>
      </c>
    </row>
    <row r="165" spans="15:16" x14ac:dyDescent="0.25">
      <c r="O165" s="9">
        <f>'S5 Maquette'!I180*1.5</f>
        <v>0</v>
      </c>
      <c r="P165" s="9">
        <f>'S6 Maquette'!I180*1.5</f>
        <v>0</v>
      </c>
    </row>
    <row r="166" spans="15:16" x14ac:dyDescent="0.25">
      <c r="O166" s="9">
        <f>'S5 Maquette'!I181*1.5</f>
        <v>0</v>
      </c>
      <c r="P166" s="9">
        <f>'S6 Maquette'!I181*1.5</f>
        <v>0</v>
      </c>
    </row>
    <row r="167" spans="15:16" x14ac:dyDescent="0.25">
      <c r="O167" s="9">
        <f>'S5 Maquette'!I182*1.5</f>
        <v>0</v>
      </c>
      <c r="P167" s="9">
        <f>'S6 Maquette'!I182*1.5</f>
        <v>0</v>
      </c>
    </row>
    <row r="168" spans="15:16" x14ac:dyDescent="0.25">
      <c r="O168" s="9">
        <f>'S5 Maquette'!I183*1.5</f>
        <v>0</v>
      </c>
      <c r="P168" s="9">
        <f>'S6 Maquette'!I183*1.5</f>
        <v>0</v>
      </c>
    </row>
    <row r="169" spans="15:16" x14ac:dyDescent="0.25">
      <c r="O169" s="9">
        <f>'S5 Maquette'!I184*1.5</f>
        <v>0</v>
      </c>
      <c r="P169" s="9">
        <f>'S6 Maquette'!I184*1.5</f>
        <v>0</v>
      </c>
    </row>
    <row r="170" spans="15:16" x14ac:dyDescent="0.25">
      <c r="O170" s="9">
        <f>'S5 Maquette'!I185*1.5</f>
        <v>0</v>
      </c>
      <c r="P170" s="9">
        <f>'S6 Maquette'!I185*1.5</f>
        <v>0</v>
      </c>
    </row>
    <row r="171" spans="15:16" x14ac:dyDescent="0.25">
      <c r="O171" s="9">
        <f>'S5 Maquette'!I186*1.5</f>
        <v>0</v>
      </c>
      <c r="P171" s="9">
        <f>'S6 Maquette'!I186*1.5</f>
        <v>0</v>
      </c>
    </row>
    <row r="172" spans="15:16" x14ac:dyDescent="0.25">
      <c r="O172" s="9">
        <f>'S5 Maquette'!I187*1.5</f>
        <v>0</v>
      </c>
      <c r="P172" s="9">
        <f>'S6 Maquette'!I187*1.5</f>
        <v>0</v>
      </c>
    </row>
    <row r="173" spans="15:16" x14ac:dyDescent="0.25">
      <c r="O173" s="9">
        <f>'S5 Maquette'!I188*1.5</f>
        <v>0</v>
      </c>
      <c r="P173" s="9">
        <f>'S6 Maquette'!I188*1.5</f>
        <v>0</v>
      </c>
    </row>
    <row r="174" spans="15:16" x14ac:dyDescent="0.25">
      <c r="O174" s="9">
        <f>'S5 Maquette'!I189*1.5</f>
        <v>0</v>
      </c>
      <c r="P174" s="9">
        <f>'S6 Maquette'!I189*1.5</f>
        <v>0</v>
      </c>
    </row>
    <row r="175" spans="15:16" x14ac:dyDescent="0.25">
      <c r="O175" s="9">
        <f>'S5 Maquette'!I190*1.5</f>
        <v>0</v>
      </c>
      <c r="P175" s="9">
        <f>'S6 Maquette'!I190*1.5</f>
        <v>0</v>
      </c>
    </row>
    <row r="176" spans="15:16" x14ac:dyDescent="0.25">
      <c r="O176" s="9">
        <f>'S5 Maquette'!I191*1.5</f>
        <v>0</v>
      </c>
      <c r="P176" s="9">
        <f>'S6 Maquette'!I191*1.5</f>
        <v>0</v>
      </c>
    </row>
    <row r="177" spans="15:16" x14ac:dyDescent="0.25">
      <c r="O177" s="9">
        <f>'S5 Maquette'!I192*1.5</f>
        <v>0</v>
      </c>
      <c r="P177" s="9">
        <f>'S6 Maquette'!I192*1.5</f>
        <v>0</v>
      </c>
    </row>
    <row r="178" spans="15:16" x14ac:dyDescent="0.25">
      <c r="O178" s="9">
        <f>'S5 Maquette'!I193*1.5</f>
        <v>0</v>
      </c>
      <c r="P178" s="9">
        <f>'S6 Maquette'!I193*1.5</f>
        <v>0</v>
      </c>
    </row>
    <row r="179" spans="15:16" x14ac:dyDescent="0.25">
      <c r="O179" s="9">
        <f>'S5 Maquette'!I194*1.5</f>
        <v>0</v>
      </c>
      <c r="P179" s="9">
        <f>'S6 Maquette'!I194*1.5</f>
        <v>0</v>
      </c>
    </row>
    <row r="180" spans="15:16" x14ac:dyDescent="0.25">
      <c r="O180" s="9">
        <f>'S5 Maquette'!I195*1.5</f>
        <v>0</v>
      </c>
      <c r="P180" s="9">
        <f>'S6 Maquette'!I195*1.5</f>
        <v>0</v>
      </c>
    </row>
    <row r="181" spans="15:16" x14ac:dyDescent="0.25">
      <c r="O181" s="9">
        <f>'S5 Maquette'!I196*1.5</f>
        <v>0</v>
      </c>
      <c r="P181" s="9">
        <f>'S6 Maquette'!I196*1.5</f>
        <v>0</v>
      </c>
    </row>
    <row r="182" spans="15:16" x14ac:dyDescent="0.25">
      <c r="O182" s="9">
        <f>'S5 Maquette'!I197*1.5</f>
        <v>0</v>
      </c>
      <c r="P182" s="9">
        <f>'S6 Maquette'!I197*1.5</f>
        <v>0</v>
      </c>
    </row>
    <row r="183" spans="15:16" x14ac:dyDescent="0.25">
      <c r="O183" s="9">
        <f>'S5 Maquette'!I198*1.5</f>
        <v>0</v>
      </c>
      <c r="P183" s="9">
        <f>'S6 Maquette'!I198*1.5</f>
        <v>0</v>
      </c>
    </row>
    <row r="184" spans="15:16" x14ac:dyDescent="0.25">
      <c r="O184" s="9">
        <f>'S5 Maquette'!I199*1.5</f>
        <v>0</v>
      </c>
      <c r="P184" s="9">
        <f>'S6 Maquette'!I199*1.5</f>
        <v>0</v>
      </c>
    </row>
    <row r="185" spans="15:16" x14ac:dyDescent="0.25">
      <c r="O185" s="9">
        <f>'S5 Maquette'!I200*1.5</f>
        <v>0</v>
      </c>
      <c r="P185" s="9">
        <f>'S6 Maquette'!I200*1.5</f>
        <v>0</v>
      </c>
    </row>
    <row r="186" spans="15:16" x14ac:dyDescent="0.25">
      <c r="O186" s="9">
        <f>'S5 Maquette'!I201*1.5</f>
        <v>0</v>
      </c>
      <c r="P186" s="9">
        <f>'S6 Maquette'!I201*1.5</f>
        <v>0</v>
      </c>
    </row>
    <row r="187" spans="15:16" x14ac:dyDescent="0.25">
      <c r="O187" s="9">
        <f>'S5 Maquette'!I202*1.5</f>
        <v>0</v>
      </c>
      <c r="P187" s="9">
        <f>'S6 Maquette'!I202*1.5</f>
        <v>0</v>
      </c>
    </row>
    <row r="188" spans="15:16" x14ac:dyDescent="0.25">
      <c r="O188" s="9">
        <f>'S5 Maquette'!I203*1.5</f>
        <v>0</v>
      </c>
      <c r="P188" s="9">
        <f>'S6 Maquette'!I203*1.5</f>
        <v>0</v>
      </c>
    </row>
    <row r="189" spans="15:16" x14ac:dyDescent="0.25">
      <c r="O189" s="9">
        <f>'S5 Maquette'!I204*1.5</f>
        <v>0</v>
      </c>
      <c r="P189" s="9">
        <f>'S6 Maquette'!I204*1.5</f>
        <v>0</v>
      </c>
    </row>
    <row r="190" spans="15:16" x14ac:dyDescent="0.25">
      <c r="O190" s="9">
        <f>'S5 Maquette'!I205*1.5</f>
        <v>0</v>
      </c>
      <c r="P190" s="9">
        <f>'S6 Maquette'!I205*1.5</f>
        <v>0</v>
      </c>
    </row>
    <row r="191" spans="15:16" x14ac:dyDescent="0.25">
      <c r="O191" s="9">
        <f>'S5 Maquette'!I206*1.5</f>
        <v>0</v>
      </c>
      <c r="P191" s="9">
        <f>'S6 Maquette'!I206*1.5</f>
        <v>0</v>
      </c>
    </row>
    <row r="192" spans="15:16" x14ac:dyDescent="0.25">
      <c r="O192" s="9">
        <f>'S5 Maquette'!I207*1.5</f>
        <v>0</v>
      </c>
      <c r="P192" s="9">
        <f>'S6 Maquette'!I207*1.5</f>
        <v>0</v>
      </c>
    </row>
    <row r="193" spans="15:16" x14ac:dyDescent="0.25">
      <c r="O193" s="9">
        <f>'S5 Maquette'!I208*1.5</f>
        <v>0</v>
      </c>
      <c r="P193" s="9">
        <f>'S6 Maquette'!I208*1.5</f>
        <v>0</v>
      </c>
    </row>
    <row r="194" spans="15:16" x14ac:dyDescent="0.25">
      <c r="O194" s="9">
        <f>'S5 Maquette'!I209*1.5</f>
        <v>0</v>
      </c>
      <c r="P194" s="9">
        <f>'S6 Maquette'!I209*1.5</f>
        <v>0</v>
      </c>
    </row>
    <row r="195" spans="15:16" x14ac:dyDescent="0.25">
      <c r="O195" s="9">
        <f>'S5 Maquette'!I210*1.5</f>
        <v>0</v>
      </c>
      <c r="P195" s="9">
        <f>'S6 Maquette'!I210*1.5</f>
        <v>0</v>
      </c>
    </row>
    <row r="196" spans="15:16" x14ac:dyDescent="0.25">
      <c r="O196" s="9">
        <f>'S5 Maquette'!I211*1.5</f>
        <v>0</v>
      </c>
      <c r="P196" s="9">
        <f>'S6 Maquette'!I211*1.5</f>
        <v>0</v>
      </c>
    </row>
    <row r="197" spans="15:16" x14ac:dyDescent="0.25">
      <c r="O197" s="9">
        <f>'S5 Maquette'!I212*1.5</f>
        <v>0</v>
      </c>
      <c r="P197" s="9">
        <f>'S6 Maquette'!I212*1.5</f>
        <v>0</v>
      </c>
    </row>
    <row r="198" spans="15:16" x14ac:dyDescent="0.25">
      <c r="O198" s="9">
        <f>'S5 Maquette'!I213*1.5</f>
        <v>0</v>
      </c>
      <c r="P198" s="9">
        <f>'S6 Maquette'!I213*1.5</f>
        <v>0</v>
      </c>
    </row>
    <row r="199" spans="15:16" x14ac:dyDescent="0.25">
      <c r="O199" s="9">
        <f>'S5 Maquette'!I214*1.5</f>
        <v>0</v>
      </c>
      <c r="P199" s="9">
        <f>'S6 Maquette'!I214*1.5</f>
        <v>0</v>
      </c>
    </row>
    <row r="200" spans="15:16" x14ac:dyDescent="0.25">
      <c r="O200" s="9">
        <f>'S5 Maquette'!I215*1.5</f>
        <v>0</v>
      </c>
      <c r="P200" s="9">
        <f>'S6 Maquette'!I215*1.5</f>
        <v>0</v>
      </c>
    </row>
    <row r="201" spans="15:16" x14ac:dyDescent="0.25">
      <c r="O201" s="9">
        <f>'S5 Maquette'!I216*1.5</f>
        <v>0</v>
      </c>
      <c r="P201" s="9">
        <f>'S6 Maquette'!I216*1.5</f>
        <v>0</v>
      </c>
    </row>
    <row r="202" spans="15:16" x14ac:dyDescent="0.25">
      <c r="O202" s="9">
        <f>'S5 Maquette'!I217*1.5</f>
        <v>0</v>
      </c>
      <c r="P202" s="9">
        <f>'S6 Maquette'!I217*1.5</f>
        <v>0</v>
      </c>
    </row>
    <row r="203" spans="15:16" x14ac:dyDescent="0.25">
      <c r="O203" s="9">
        <f>'S5 Maquette'!I218*1.5</f>
        <v>0</v>
      </c>
      <c r="P203" s="9">
        <f>'S6 Maquette'!I218*1.5</f>
        <v>0</v>
      </c>
    </row>
    <row r="204" spans="15:16" x14ac:dyDescent="0.25">
      <c r="O204" s="9">
        <f>'S5 Maquette'!I219*1.5</f>
        <v>0</v>
      </c>
      <c r="P204" s="9">
        <f>'S6 Maquette'!I219*1.5</f>
        <v>0</v>
      </c>
    </row>
    <row r="205" spans="15:16" x14ac:dyDescent="0.25">
      <c r="O205" s="9">
        <f>'S5 Maquette'!I220*1.5</f>
        <v>0</v>
      </c>
      <c r="P205" s="9">
        <f>'S6 Maquette'!I220*1.5</f>
        <v>0</v>
      </c>
    </row>
    <row r="206" spans="15:16" x14ac:dyDescent="0.25">
      <c r="O206" s="9">
        <f>'S5 Maquette'!I221*1.5</f>
        <v>0</v>
      </c>
      <c r="P206" s="9">
        <f>'S6 Maquette'!I221*1.5</f>
        <v>0</v>
      </c>
    </row>
    <row r="207" spans="15:16" x14ac:dyDescent="0.25">
      <c r="O207" s="9">
        <f>'S5 Maquette'!I222*1.5</f>
        <v>0</v>
      </c>
      <c r="P207" s="9">
        <f>'S6 Maquette'!I222*1.5</f>
        <v>0</v>
      </c>
    </row>
    <row r="208" spans="15:16" x14ac:dyDescent="0.25">
      <c r="O208" s="9">
        <f>'S5 Maquette'!I223*1.5</f>
        <v>0</v>
      </c>
      <c r="P208" s="9">
        <f>'S6 Maquette'!I223*1.5</f>
        <v>0</v>
      </c>
    </row>
    <row r="209" spans="15:16" x14ac:dyDescent="0.25">
      <c r="O209" s="9">
        <f>'S5 Maquette'!I224*1.5</f>
        <v>0</v>
      </c>
      <c r="P209" s="9">
        <f>'S6 Maquette'!I224*1.5</f>
        <v>0</v>
      </c>
    </row>
    <row r="210" spans="15:16" x14ac:dyDescent="0.25">
      <c r="O210" s="9">
        <f>'S5 Maquette'!I225*1.5</f>
        <v>0</v>
      </c>
      <c r="P210" s="9">
        <f>'S6 Maquette'!I225*1.5</f>
        <v>0</v>
      </c>
    </row>
    <row r="211" spans="15:16" x14ac:dyDescent="0.25">
      <c r="O211" s="9">
        <f>'S5 Maquette'!I226*1.5</f>
        <v>0</v>
      </c>
      <c r="P211" s="9">
        <f>'S6 Maquette'!I226*1.5</f>
        <v>0</v>
      </c>
    </row>
    <row r="212" spans="15:16" x14ac:dyDescent="0.25">
      <c r="O212" s="9">
        <f>'S5 Maquette'!I227*1.5</f>
        <v>0</v>
      </c>
      <c r="P212" s="9">
        <f>'S6 Maquette'!I227*1.5</f>
        <v>0</v>
      </c>
    </row>
    <row r="213" spans="15:16" x14ac:dyDescent="0.25">
      <c r="O213" s="9">
        <f>'S5 Maquette'!I228*1.5</f>
        <v>0</v>
      </c>
      <c r="P213" s="9">
        <f>'S6 Maquette'!I228*1.5</f>
        <v>0</v>
      </c>
    </row>
    <row r="214" spans="15:16" x14ac:dyDescent="0.25">
      <c r="O214" s="9">
        <f>'S5 Maquette'!I229*1.5</f>
        <v>0</v>
      </c>
      <c r="P214" s="9">
        <f>'S6 Maquette'!I229*1.5</f>
        <v>0</v>
      </c>
    </row>
    <row r="215" spans="15:16" x14ac:dyDescent="0.25">
      <c r="O215" s="9">
        <f>'S5 Maquette'!I230*1.5</f>
        <v>0</v>
      </c>
      <c r="P215" s="9">
        <f>'S6 Maquette'!I230*1.5</f>
        <v>0</v>
      </c>
    </row>
    <row r="216" spans="15:16" x14ac:dyDescent="0.25">
      <c r="O216" s="9">
        <f>'S5 Maquette'!I231*1.5</f>
        <v>0</v>
      </c>
      <c r="P216" s="9">
        <f>'S6 Maquette'!I231*1.5</f>
        <v>0</v>
      </c>
    </row>
    <row r="217" spans="15:16" x14ac:dyDescent="0.25">
      <c r="O217" s="9">
        <f>'S5 Maquette'!I232*1.5</f>
        <v>0</v>
      </c>
      <c r="P217" s="9">
        <f>'S6 Maquette'!I232*1.5</f>
        <v>0</v>
      </c>
    </row>
    <row r="218" spans="15:16" x14ac:dyDescent="0.25">
      <c r="O218" s="9">
        <f>'S5 Maquette'!I233*1.5</f>
        <v>0</v>
      </c>
      <c r="P218" s="9">
        <f>'S6 Maquette'!I233*1.5</f>
        <v>0</v>
      </c>
    </row>
    <row r="219" spans="15:16" x14ac:dyDescent="0.25">
      <c r="O219" s="9">
        <f>'S5 Maquette'!I234*1.5</f>
        <v>0</v>
      </c>
      <c r="P219" s="9">
        <f>'S6 Maquette'!I234*1.5</f>
        <v>0</v>
      </c>
    </row>
    <row r="220" spans="15:16" x14ac:dyDescent="0.25">
      <c r="O220" s="9">
        <f>'S5 Maquette'!I235*1.5</f>
        <v>0</v>
      </c>
      <c r="P220" s="9">
        <f>'S6 Maquette'!I235*1.5</f>
        <v>0</v>
      </c>
    </row>
    <row r="221" spans="15:16" x14ac:dyDescent="0.25">
      <c r="O221" s="9">
        <f>'S5 Maquette'!I236*1.5</f>
        <v>0</v>
      </c>
      <c r="P221" s="9">
        <f>'S6 Maquette'!I236*1.5</f>
        <v>0</v>
      </c>
    </row>
    <row r="222" spans="15:16" x14ac:dyDescent="0.25">
      <c r="O222" s="9">
        <f>'S5 Maquette'!I237*1.5</f>
        <v>0</v>
      </c>
      <c r="P222" s="9">
        <f>'S6 Maquette'!I237*1.5</f>
        <v>0</v>
      </c>
    </row>
    <row r="223" spans="15:16" x14ac:dyDescent="0.25">
      <c r="O223" s="9">
        <f>'S5 Maquette'!I238*1.5</f>
        <v>0</v>
      </c>
      <c r="P223" s="9">
        <f>'S6 Maquette'!I238*1.5</f>
        <v>0</v>
      </c>
    </row>
    <row r="224" spans="15:16" x14ac:dyDescent="0.25">
      <c r="O224" s="9">
        <f>'S5 Maquette'!I239*1.5</f>
        <v>0</v>
      </c>
      <c r="P224" s="9">
        <f>'S6 Maquette'!I239*1.5</f>
        <v>0</v>
      </c>
    </row>
    <row r="225" spans="15:16" x14ac:dyDescent="0.25">
      <c r="O225" s="9">
        <f>'S5 Maquette'!I240*1.5</f>
        <v>0</v>
      </c>
      <c r="P225" s="9">
        <f>'S6 Maquette'!I240*1.5</f>
        <v>0</v>
      </c>
    </row>
    <row r="226" spans="15:16" x14ac:dyDescent="0.25">
      <c r="O226" s="9">
        <f>'S5 Maquette'!I241*1.5</f>
        <v>0</v>
      </c>
      <c r="P226" s="9">
        <f>'S6 Maquette'!I241*1.5</f>
        <v>0</v>
      </c>
    </row>
    <row r="227" spans="15:16" x14ac:dyDescent="0.25">
      <c r="O227" s="9">
        <f>'S5 Maquette'!I242*1.5</f>
        <v>0</v>
      </c>
      <c r="P227" s="9">
        <f>'S6 Maquette'!I242*1.5</f>
        <v>0</v>
      </c>
    </row>
    <row r="228" spans="15:16" x14ac:dyDescent="0.25">
      <c r="O228" s="9">
        <f>'S5 Maquette'!I243*1.5</f>
        <v>0</v>
      </c>
      <c r="P228" s="9">
        <f>'S6 Maquette'!I243*1.5</f>
        <v>0</v>
      </c>
    </row>
    <row r="229" spans="15:16" x14ac:dyDescent="0.25">
      <c r="O229" s="9">
        <f>'S5 Maquette'!I244*1.5</f>
        <v>0</v>
      </c>
      <c r="P229" s="9">
        <f>'S6 Maquette'!I244*1.5</f>
        <v>0</v>
      </c>
    </row>
    <row r="230" spans="15:16" x14ac:dyDescent="0.25">
      <c r="O230" s="9">
        <f>'S5 Maquette'!I245*1.5</f>
        <v>0</v>
      </c>
      <c r="P230" s="9">
        <f>'S6 Maquette'!I245*1.5</f>
        <v>0</v>
      </c>
    </row>
    <row r="231" spans="15:16" x14ac:dyDescent="0.25">
      <c r="O231" s="9">
        <f>'S5 Maquette'!I246*1.5</f>
        <v>0</v>
      </c>
      <c r="P231" s="9">
        <f>'S6 Maquette'!I246*1.5</f>
        <v>0</v>
      </c>
    </row>
    <row r="232" spans="15:16" x14ac:dyDescent="0.25">
      <c r="O232" s="9">
        <f>'S5 Maquette'!I247*1.5</f>
        <v>0</v>
      </c>
      <c r="P232" s="9">
        <f>'S6 Maquette'!I247*1.5</f>
        <v>0</v>
      </c>
    </row>
    <row r="233" spans="15:16" x14ac:dyDescent="0.25">
      <c r="O233" s="9">
        <f>'S5 Maquette'!I248*1.5</f>
        <v>0</v>
      </c>
      <c r="P233" s="9">
        <f>'S6 Maquette'!I248*1.5</f>
        <v>0</v>
      </c>
    </row>
    <row r="234" spans="15:16" x14ac:dyDescent="0.25">
      <c r="O234" s="9">
        <f>'S5 Maquette'!I249*1.5</f>
        <v>0</v>
      </c>
      <c r="P234" s="9">
        <f>'S6 Maquette'!I249*1.5</f>
        <v>0</v>
      </c>
    </row>
    <row r="235" spans="15:16" x14ac:dyDescent="0.25">
      <c r="O235" s="9">
        <f>'S5 Maquette'!I250*1.5</f>
        <v>0</v>
      </c>
      <c r="P235" s="9">
        <f>'S6 Maquette'!I250*1.5</f>
        <v>0</v>
      </c>
    </row>
    <row r="236" spans="15:16" x14ac:dyDescent="0.25">
      <c r="O236" s="9">
        <f>'S5 Maquette'!I251*1.5</f>
        <v>0</v>
      </c>
      <c r="P236" s="9">
        <f>'S6 Maquette'!I251*1.5</f>
        <v>0</v>
      </c>
    </row>
    <row r="237" spans="15:16" x14ac:dyDescent="0.25">
      <c r="O237" s="9">
        <f>'S5 Maquette'!I252*1.5</f>
        <v>0</v>
      </c>
      <c r="P237" s="9">
        <f>'S6 Maquette'!I252*1.5</f>
        <v>0</v>
      </c>
    </row>
    <row r="238" spans="15:16" x14ac:dyDescent="0.25">
      <c r="O238" s="9">
        <f>'S5 Maquette'!I253*1.5</f>
        <v>0</v>
      </c>
      <c r="P238" s="9">
        <f>'S6 Maquette'!I253*1.5</f>
        <v>0</v>
      </c>
    </row>
    <row r="239" spans="15:16" x14ac:dyDescent="0.25">
      <c r="O239" s="9">
        <f>'S5 Maquette'!I254*1.5</f>
        <v>0</v>
      </c>
      <c r="P239" s="9">
        <f>'S6 Maquette'!I254*1.5</f>
        <v>0</v>
      </c>
    </row>
    <row r="240" spans="15:16" x14ac:dyDescent="0.25">
      <c r="O240" s="9">
        <f>'S5 Maquette'!I255*1.5</f>
        <v>0</v>
      </c>
      <c r="P240" s="9">
        <f>'S6 Maquette'!I255*1.5</f>
        <v>0</v>
      </c>
    </row>
    <row r="241" spans="15:16" x14ac:dyDescent="0.25">
      <c r="O241" s="9">
        <f>'S5 Maquette'!I256*1.5</f>
        <v>0</v>
      </c>
      <c r="P241" s="9">
        <f>'S6 Maquette'!I256*1.5</f>
        <v>0</v>
      </c>
    </row>
    <row r="242" spans="15:16" x14ac:dyDescent="0.25">
      <c r="O242" s="9">
        <f>'S5 Maquette'!I257*1.5</f>
        <v>0</v>
      </c>
      <c r="P242" s="9">
        <f>'S6 Maquette'!I257*1.5</f>
        <v>0</v>
      </c>
    </row>
    <row r="243" spans="15:16" x14ac:dyDescent="0.25">
      <c r="O243" s="9">
        <f>'S5 Maquette'!I258*1.5</f>
        <v>0</v>
      </c>
      <c r="P243" s="9">
        <f>'S6 Maquette'!I258*1.5</f>
        <v>0</v>
      </c>
    </row>
    <row r="244" spans="15:16" x14ac:dyDescent="0.25">
      <c r="O244" s="9">
        <f>'S5 Maquette'!I259*1.5</f>
        <v>0</v>
      </c>
      <c r="P244" s="9">
        <f>'S6 Maquette'!I259*1.5</f>
        <v>0</v>
      </c>
    </row>
    <row r="245" spans="15:16" x14ac:dyDescent="0.25">
      <c r="O245" s="9">
        <f>'S5 Maquette'!I260*1.5</f>
        <v>0</v>
      </c>
      <c r="P245" s="9">
        <f>'S6 Maquette'!I260*1.5</f>
        <v>0</v>
      </c>
    </row>
    <row r="246" spans="15:16" x14ac:dyDescent="0.25">
      <c r="O246" s="9">
        <f>'S5 Maquette'!I261*1.5</f>
        <v>0</v>
      </c>
      <c r="P246" s="9">
        <f>'S6 Maquette'!I261*1.5</f>
        <v>0</v>
      </c>
    </row>
    <row r="247" spans="15:16" x14ac:dyDescent="0.25">
      <c r="O247" s="9">
        <f>'S5 Maquette'!I262*1.5</f>
        <v>0</v>
      </c>
      <c r="P247" s="9">
        <f>'S6 Maquette'!I262*1.5</f>
        <v>0</v>
      </c>
    </row>
    <row r="248" spans="15:16" x14ac:dyDescent="0.25">
      <c r="O248" s="9">
        <f>'S5 Maquette'!I263*1.5</f>
        <v>0</v>
      </c>
      <c r="P248" s="9">
        <f>'S6 Maquette'!I263*1.5</f>
        <v>0</v>
      </c>
    </row>
    <row r="249" spans="15:16" x14ac:dyDescent="0.25">
      <c r="O249" s="9">
        <f>'S5 Maquette'!I264*1.5</f>
        <v>0</v>
      </c>
      <c r="P249" s="9">
        <f>'S6 Maquette'!I264*1.5</f>
        <v>0</v>
      </c>
    </row>
    <row r="250" spans="15:16" x14ac:dyDescent="0.25">
      <c r="O250" s="9">
        <f>'S5 Maquette'!I265*1.5</f>
        <v>0</v>
      </c>
      <c r="P250" s="9">
        <f>'S6 Maquette'!I265*1.5</f>
        <v>0</v>
      </c>
    </row>
    <row r="251" spans="15:16" x14ac:dyDescent="0.25">
      <c r="O251" s="9">
        <f>'S5 Maquette'!I266*1.5</f>
        <v>0</v>
      </c>
      <c r="P251" s="9">
        <f>'S6 Maquette'!I266*1.5</f>
        <v>0</v>
      </c>
    </row>
    <row r="252" spans="15:16" x14ac:dyDescent="0.25">
      <c r="O252" s="9">
        <f>'S5 Maquette'!I267*1.5</f>
        <v>0</v>
      </c>
      <c r="P252" s="9">
        <f>'S6 Maquette'!I267*1.5</f>
        <v>0</v>
      </c>
    </row>
    <row r="253" spans="15:16" x14ac:dyDescent="0.25">
      <c r="O253" s="9">
        <f>'S5 Maquette'!I268*1.5</f>
        <v>0</v>
      </c>
      <c r="P253" s="9">
        <f>'S6 Maquette'!I268*1.5</f>
        <v>0</v>
      </c>
    </row>
    <row r="254" spans="15:16" x14ac:dyDescent="0.25">
      <c r="O254" s="9">
        <f>'S5 Maquette'!I269*1.5</f>
        <v>0</v>
      </c>
      <c r="P254" s="9">
        <f>'S6 Maquette'!I269*1.5</f>
        <v>0</v>
      </c>
    </row>
    <row r="255" spans="15:16" x14ac:dyDescent="0.25">
      <c r="O255" s="9">
        <f>'S5 Maquette'!I270*1.5</f>
        <v>0</v>
      </c>
      <c r="P255" s="9">
        <f>'S6 Maquette'!I270*1.5</f>
        <v>0</v>
      </c>
    </row>
    <row r="256" spans="15:16" x14ac:dyDescent="0.25">
      <c r="O256" s="9">
        <f>'S5 Maquette'!I271*1.5</f>
        <v>0</v>
      </c>
      <c r="P256" s="9">
        <f>'S6 Maquette'!I271*1.5</f>
        <v>0</v>
      </c>
    </row>
    <row r="257" spans="15:16" x14ac:dyDescent="0.25">
      <c r="O257" s="9">
        <f>'S5 Maquette'!I272*1.5</f>
        <v>0</v>
      </c>
      <c r="P257" s="9">
        <f>'S6 Maquette'!I272*1.5</f>
        <v>0</v>
      </c>
    </row>
    <row r="258" spans="15:16" x14ac:dyDescent="0.25">
      <c r="O258" s="9">
        <f>'S5 Maquette'!I273*1.5</f>
        <v>0</v>
      </c>
      <c r="P258" s="9">
        <f>'S6 Maquette'!I273*1.5</f>
        <v>0</v>
      </c>
    </row>
    <row r="259" spans="15:16" x14ac:dyDescent="0.25">
      <c r="O259" s="9">
        <f>'S5 Maquette'!I274*1.5</f>
        <v>0</v>
      </c>
      <c r="P259" s="9">
        <f>'S6 Maquette'!I274*1.5</f>
        <v>0</v>
      </c>
    </row>
    <row r="260" spans="15:16" x14ac:dyDescent="0.25">
      <c r="O260" s="9">
        <f>'S5 Maquette'!I275*1.5</f>
        <v>0</v>
      </c>
      <c r="P260" s="9">
        <f>'S6 Maquette'!I275*1.5</f>
        <v>0</v>
      </c>
    </row>
    <row r="261" spans="15:16" x14ac:dyDescent="0.25">
      <c r="O261" s="9">
        <f>'S5 Maquette'!I276*1.5</f>
        <v>0</v>
      </c>
      <c r="P261" s="9">
        <f>'S6 Maquette'!I276*1.5</f>
        <v>0</v>
      </c>
    </row>
    <row r="262" spans="15:16" x14ac:dyDescent="0.25">
      <c r="O262" s="9">
        <f>'S5 Maquette'!I277*1.5</f>
        <v>0</v>
      </c>
      <c r="P262" s="9">
        <f>'S6 Maquette'!I277*1.5</f>
        <v>0</v>
      </c>
    </row>
    <row r="263" spans="15:16" x14ac:dyDescent="0.25">
      <c r="O263" s="9">
        <f>'S5 Maquette'!I278*1.5</f>
        <v>0</v>
      </c>
      <c r="P263" s="9">
        <f>'S6 Maquette'!I278*1.5</f>
        <v>0</v>
      </c>
    </row>
    <row r="264" spans="15:16" x14ac:dyDescent="0.25">
      <c r="O264" s="9">
        <f>'S5 Maquette'!I279*1.5</f>
        <v>0</v>
      </c>
      <c r="P264" s="9">
        <f>'S6 Maquette'!I279*1.5</f>
        <v>0</v>
      </c>
    </row>
    <row r="265" spans="15:16" x14ac:dyDescent="0.25">
      <c r="O265" s="9">
        <f>'S5 Maquette'!I280*1.5</f>
        <v>0</v>
      </c>
      <c r="P265" s="9">
        <f>'S6 Maquette'!I280*1.5</f>
        <v>0</v>
      </c>
    </row>
    <row r="266" spans="15:16" x14ac:dyDescent="0.25">
      <c r="O266" s="9">
        <f>'S5 Maquette'!I281*1.5</f>
        <v>0</v>
      </c>
      <c r="P266" s="9">
        <f>'S6 Maquette'!I281*1.5</f>
        <v>0</v>
      </c>
    </row>
    <row r="267" spans="15:16" x14ac:dyDescent="0.25">
      <c r="O267" s="9">
        <f>'S5 Maquette'!I282*1.5</f>
        <v>0</v>
      </c>
      <c r="P267" s="9">
        <f>'S6 Maquette'!I282*1.5</f>
        <v>0</v>
      </c>
    </row>
    <row r="268" spans="15:16" x14ac:dyDescent="0.25">
      <c r="O268" s="9">
        <f>'S5 Maquette'!I283*1.5</f>
        <v>0</v>
      </c>
      <c r="P268" s="9">
        <f>'S6 Maquette'!I283*1.5</f>
        <v>0</v>
      </c>
    </row>
    <row r="269" spans="15:16" x14ac:dyDescent="0.25">
      <c r="O269" s="9">
        <f>'S5 Maquette'!I284*1.5</f>
        <v>0</v>
      </c>
      <c r="P269" s="9">
        <f>'S6 Maquette'!I284*1.5</f>
        <v>0</v>
      </c>
    </row>
    <row r="270" spans="15:16" x14ac:dyDescent="0.25">
      <c r="O270" s="9">
        <f>'S5 Maquette'!I285*1.5</f>
        <v>0</v>
      </c>
      <c r="P270" s="9">
        <f>'S6 Maquette'!I285*1.5</f>
        <v>0</v>
      </c>
    </row>
    <row r="271" spans="15:16" x14ac:dyDescent="0.25">
      <c r="O271" s="9">
        <f>'S5 Maquette'!I286*1.5</f>
        <v>0</v>
      </c>
      <c r="P271" s="9">
        <f>'S6 Maquette'!I286*1.5</f>
        <v>0</v>
      </c>
    </row>
    <row r="272" spans="15:16" x14ac:dyDescent="0.25">
      <c r="O272" s="9">
        <f>'S5 Maquette'!I287*1.5</f>
        <v>0</v>
      </c>
      <c r="P272" s="9">
        <f>'S6 Maquette'!I287*1.5</f>
        <v>0</v>
      </c>
    </row>
    <row r="273" spans="15:16" x14ac:dyDescent="0.25">
      <c r="O273" s="9">
        <f>'S5 Maquette'!I288*1.5</f>
        <v>0</v>
      </c>
      <c r="P273" s="9">
        <f>'S6 Maquette'!I288*1.5</f>
        <v>0</v>
      </c>
    </row>
    <row r="274" spans="15:16" x14ac:dyDescent="0.25">
      <c r="O274" s="9">
        <f>'S5 Maquette'!I289*1.5</f>
        <v>0</v>
      </c>
      <c r="P274" s="9">
        <f>'S6 Maquette'!I289*1.5</f>
        <v>0</v>
      </c>
    </row>
    <row r="275" spans="15:16" x14ac:dyDescent="0.25">
      <c r="O275" s="9">
        <f>'S5 Maquette'!I290*1.5</f>
        <v>0</v>
      </c>
      <c r="P275" s="9">
        <f>'S6 Maquette'!I290*1.5</f>
        <v>0</v>
      </c>
    </row>
    <row r="276" spans="15:16" x14ac:dyDescent="0.25">
      <c r="O276" s="9">
        <f>'S5 Maquette'!I291*1.5</f>
        <v>0</v>
      </c>
      <c r="P276" s="9">
        <f>'S6 Maquette'!I291*1.5</f>
        <v>0</v>
      </c>
    </row>
    <row r="277" spans="15:16" x14ac:dyDescent="0.25">
      <c r="O277" s="9">
        <f>'S5 Maquette'!I292*1.5</f>
        <v>0</v>
      </c>
      <c r="P277" s="9">
        <f>'S6 Maquette'!I292*1.5</f>
        <v>0</v>
      </c>
    </row>
    <row r="278" spans="15:16" x14ac:dyDescent="0.25">
      <c r="O278" s="9">
        <f>'S5 Maquette'!I293*1.5</f>
        <v>0</v>
      </c>
      <c r="P278" s="9">
        <f>'S6 Maquette'!I293*1.5</f>
        <v>0</v>
      </c>
    </row>
    <row r="279" spans="15:16" x14ac:dyDescent="0.25">
      <c r="O279" s="9">
        <f>'S5 Maquette'!I294*1.5</f>
        <v>0</v>
      </c>
      <c r="P279" s="9">
        <f>'S6 Maquette'!I294*1.5</f>
        <v>0</v>
      </c>
    </row>
    <row r="280" spans="15:16" x14ac:dyDescent="0.25">
      <c r="O280" s="9">
        <f>'S5 Maquette'!I295*1.5</f>
        <v>0</v>
      </c>
      <c r="P280" s="9">
        <f>'S6 Maquette'!I295*1.5</f>
        <v>0</v>
      </c>
    </row>
    <row r="281" spans="15:16" x14ac:dyDescent="0.25">
      <c r="O281" s="9">
        <f>'S5 Maquette'!I296*1.5</f>
        <v>0</v>
      </c>
      <c r="P281" s="9">
        <f>'S6 Maquette'!I296*1.5</f>
        <v>0</v>
      </c>
    </row>
    <row r="282" spans="15:16" x14ac:dyDescent="0.25">
      <c r="O282" s="9">
        <f>'S5 Maquette'!I297*1.5</f>
        <v>0</v>
      </c>
      <c r="P282" s="9">
        <f>'S6 Maquette'!I297*1.5</f>
        <v>0</v>
      </c>
    </row>
    <row r="283" spans="15:16" x14ac:dyDescent="0.25">
      <c r="O283" s="9">
        <f>'S5 Maquette'!I298*1.5</f>
        <v>0</v>
      </c>
      <c r="P283" s="9">
        <f>'S6 Maquette'!I298*1.5</f>
        <v>0</v>
      </c>
    </row>
    <row r="284" spans="15:16" x14ac:dyDescent="0.25">
      <c r="O284" s="9">
        <f>'S5 Maquette'!I299*1.5</f>
        <v>0</v>
      </c>
      <c r="P284" s="9">
        <f>'S6 Maquette'!I299*1.5</f>
        <v>0</v>
      </c>
    </row>
    <row r="285" spans="15:16" x14ac:dyDescent="0.25">
      <c r="O285" s="9">
        <f>'S5 Maquette'!I300*1.5</f>
        <v>0</v>
      </c>
      <c r="P285" s="9">
        <f>'S6 Maquette'!I300*1.5</f>
        <v>0</v>
      </c>
    </row>
    <row r="286" spans="15:16" x14ac:dyDescent="0.25">
      <c r="O286" s="9">
        <f>'S5 Maquette'!I301*1.5</f>
        <v>0</v>
      </c>
      <c r="P286" s="9">
        <f>'S6 Maquette'!I301*1.5</f>
        <v>0</v>
      </c>
    </row>
    <row r="287" spans="15:16" x14ac:dyDescent="0.25">
      <c r="O287" s="9">
        <f>'S5 Maquette'!I302*1.5</f>
        <v>0</v>
      </c>
      <c r="P287" s="9">
        <f>'S6 Maquette'!I302*1.5</f>
        <v>0</v>
      </c>
    </row>
    <row r="288" spans="15:16" x14ac:dyDescent="0.25">
      <c r="O288" s="9">
        <f>'S5 Maquette'!I303*1.5</f>
        <v>0</v>
      </c>
      <c r="P288" s="9">
        <f>'S6 Maquette'!I303*1.5</f>
        <v>0</v>
      </c>
    </row>
    <row r="289" spans="15:16" x14ac:dyDescent="0.25">
      <c r="O289" s="9">
        <f>'S5 Maquette'!I304*1.5</f>
        <v>0</v>
      </c>
      <c r="P289" s="9">
        <f>'S6 Maquette'!I304*1.5</f>
        <v>0</v>
      </c>
    </row>
    <row r="290" spans="15:16" x14ac:dyDescent="0.25">
      <c r="O290" s="9">
        <f>'S5 Maquette'!I305*1.5</f>
        <v>0</v>
      </c>
      <c r="P290" s="9">
        <f>'S6 Maquette'!I305*1.5</f>
        <v>0</v>
      </c>
    </row>
    <row r="291" spans="15:16" x14ac:dyDescent="0.25">
      <c r="O291" s="9">
        <f>'S5 Maquette'!I306*1.5</f>
        <v>0</v>
      </c>
      <c r="P291" s="9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D41"/>
  <sheetViews>
    <sheetView topLeftCell="A33" zoomScaleNormal="100" workbookViewId="0">
      <selection activeCell="F6" sqref="F6"/>
    </sheetView>
  </sheetViews>
  <sheetFormatPr baseColWidth="10" defaultColWidth="11.42578125" defaultRowHeight="15" x14ac:dyDescent="0.25"/>
  <cols>
    <col min="1" max="1" width="25.28515625" customWidth="1"/>
    <col min="2" max="3" width="66.42578125" bestFit="1" customWidth="1"/>
    <col min="4" max="4" width="37.140625" customWidth="1"/>
  </cols>
  <sheetData>
    <row r="1" spans="1:4" ht="43.35" customHeight="1" x14ac:dyDescent="0.25">
      <c r="A1" s="121" t="s">
        <v>192</v>
      </c>
      <c r="B1" s="121"/>
      <c r="C1" s="121"/>
      <c r="D1" s="121"/>
    </row>
    <row r="2" spans="1:4" ht="29.1" customHeight="1" x14ac:dyDescent="0.25">
      <c r="A2" s="45" t="s">
        <v>193</v>
      </c>
      <c r="B2" s="33" t="s">
        <v>27</v>
      </c>
      <c r="C2" s="46"/>
      <c r="D2" s="46"/>
    </row>
    <row r="3" spans="1:4" ht="24.6" customHeight="1" x14ac:dyDescent="0.25">
      <c r="A3" s="32" t="s">
        <v>194</v>
      </c>
      <c r="B3" s="33" t="s">
        <v>52</v>
      </c>
      <c r="C3" s="18"/>
      <c r="D3" s="14"/>
    </row>
    <row r="4" spans="1:4" ht="24.6" customHeight="1" x14ac:dyDescent="0.25">
      <c r="A4" s="1" t="s">
        <v>195</v>
      </c>
      <c r="B4" s="103" t="s">
        <v>196</v>
      </c>
      <c r="C4" s="103"/>
      <c r="D4" s="103"/>
    </row>
    <row r="5" spans="1:4" ht="24.6" customHeight="1" x14ac:dyDescent="0.25">
      <c r="A5" s="1" t="s">
        <v>197</v>
      </c>
      <c r="B5" s="9" t="s">
        <v>198</v>
      </c>
      <c r="C5" s="18"/>
      <c r="D5" s="14"/>
    </row>
    <row r="6" spans="1:4" ht="24.6" customHeight="1" x14ac:dyDescent="0.25">
      <c r="A6" s="1" t="s">
        <v>2</v>
      </c>
      <c r="B6" s="9" t="s">
        <v>12</v>
      </c>
      <c r="C6" s="18" t="s">
        <v>12</v>
      </c>
      <c r="D6" s="14"/>
    </row>
    <row r="7" spans="1:4" x14ac:dyDescent="0.25">
      <c r="A7" s="2"/>
      <c r="B7" s="2"/>
      <c r="C7" s="2"/>
      <c r="D7" s="2"/>
    </row>
    <row r="8" spans="1:4" ht="20.100000000000001" customHeight="1" x14ac:dyDescent="0.3">
      <c r="A8" s="128" t="s">
        <v>199</v>
      </c>
      <c r="B8" s="128"/>
      <c r="C8" s="128"/>
      <c r="D8" s="128"/>
    </row>
    <row r="9" spans="1:4" ht="20.45" customHeight="1" x14ac:dyDescent="0.25">
      <c r="A9" s="18" t="s">
        <v>200</v>
      </c>
      <c r="B9" s="129" t="s">
        <v>196</v>
      </c>
      <c r="C9" s="129"/>
      <c r="D9" s="129"/>
    </row>
    <row r="10" spans="1:4" x14ac:dyDescent="0.25">
      <c r="A10" s="2"/>
      <c r="B10" s="2"/>
      <c r="C10" s="2"/>
      <c r="D10" s="2"/>
    </row>
    <row r="11" spans="1:4" x14ac:dyDescent="0.25">
      <c r="A11" s="120" t="s">
        <v>201</v>
      </c>
      <c r="B11" s="120"/>
      <c r="C11" s="120" t="s">
        <v>202</v>
      </c>
      <c r="D11" s="120"/>
    </row>
    <row r="12" spans="1:4" x14ac:dyDescent="0.25">
      <c r="A12" s="120"/>
      <c r="B12" s="120"/>
      <c r="C12" s="120"/>
      <c r="D12" s="120"/>
    </row>
    <row r="13" spans="1:4" ht="9" customHeight="1" x14ac:dyDescent="0.25">
      <c r="A13" s="120">
        <f>Calcul!A10</f>
        <v>990</v>
      </c>
      <c r="B13" s="120"/>
      <c r="C13" s="120">
        <f ca="1">Calcul!A22</f>
        <v>930</v>
      </c>
      <c r="D13" s="120"/>
    </row>
    <row r="14" spans="1:4" ht="11.45" customHeight="1" x14ac:dyDescent="0.25">
      <c r="A14" s="120"/>
      <c r="B14" s="120"/>
      <c r="C14" s="120"/>
      <c r="D14" s="120"/>
    </row>
    <row r="18" spans="1:4" ht="21" x14ac:dyDescent="0.35">
      <c r="A18" s="127" t="s">
        <v>203</v>
      </c>
      <c r="B18" s="127"/>
      <c r="C18" s="127"/>
      <c r="D18" s="127"/>
    </row>
    <row r="19" spans="1:4" x14ac:dyDescent="0.25">
      <c r="A19" t="s">
        <v>204</v>
      </c>
    </row>
    <row r="20" spans="1:4" x14ac:dyDescent="0.25">
      <c r="A20" s="123" t="s">
        <v>205</v>
      </c>
      <c r="B20" s="124"/>
      <c r="C20" s="124"/>
      <c r="D20" s="125"/>
    </row>
    <row r="21" spans="1:4" x14ac:dyDescent="0.25">
      <c r="A21" s="119" t="s">
        <v>206</v>
      </c>
      <c r="B21" s="119"/>
      <c r="C21" s="119"/>
      <c r="D21" s="119"/>
    </row>
    <row r="22" spans="1:4" x14ac:dyDescent="0.25">
      <c r="A22" s="119"/>
      <c r="B22" s="119"/>
      <c r="C22" s="119"/>
      <c r="D22" s="119"/>
    </row>
    <row r="23" spans="1:4" x14ac:dyDescent="0.25">
      <c r="A23" s="119"/>
      <c r="B23" s="119"/>
      <c r="C23" s="119"/>
      <c r="D23" s="119"/>
    </row>
    <row r="24" spans="1:4" x14ac:dyDescent="0.25">
      <c r="A24" s="123" t="s">
        <v>207</v>
      </c>
      <c r="B24" s="124"/>
      <c r="C24" s="124"/>
      <c r="D24" s="125"/>
    </row>
    <row r="25" spans="1:4" x14ac:dyDescent="0.25">
      <c r="A25" s="110" t="s">
        <v>208</v>
      </c>
      <c r="B25" s="111"/>
      <c r="C25" s="111"/>
      <c r="D25" s="112"/>
    </row>
    <row r="26" spans="1:4" x14ac:dyDescent="0.25">
      <c r="A26" s="113"/>
      <c r="B26" s="114"/>
      <c r="C26" s="114"/>
      <c r="D26" s="115"/>
    </row>
    <row r="27" spans="1:4" x14ac:dyDescent="0.25">
      <c r="A27" s="116"/>
      <c r="B27" s="117"/>
      <c r="C27" s="117"/>
      <c r="D27" s="118"/>
    </row>
    <row r="28" spans="1:4" x14ac:dyDescent="0.25">
      <c r="A28" s="123" t="s">
        <v>209</v>
      </c>
      <c r="B28" s="124"/>
      <c r="C28" s="124"/>
      <c r="D28" s="125"/>
    </row>
    <row r="29" spans="1:4" x14ac:dyDescent="0.25">
      <c r="A29" s="119" t="s">
        <v>210</v>
      </c>
      <c r="B29" s="119"/>
      <c r="C29" s="119"/>
      <c r="D29" s="119"/>
    </row>
    <row r="30" spans="1:4" x14ac:dyDescent="0.25">
      <c r="A30" s="119"/>
      <c r="B30" s="119"/>
      <c r="C30" s="119"/>
      <c r="D30" s="119"/>
    </row>
    <row r="31" spans="1:4" x14ac:dyDescent="0.25">
      <c r="A31" s="119"/>
      <c r="B31" s="119"/>
      <c r="C31" s="119"/>
      <c r="D31" s="119"/>
    </row>
    <row r="32" spans="1:4" x14ac:dyDescent="0.25">
      <c r="A32" s="123" t="s">
        <v>211</v>
      </c>
      <c r="B32" s="124"/>
      <c r="C32" s="124"/>
      <c r="D32" s="125"/>
    </row>
    <row r="33" spans="1:4" x14ac:dyDescent="0.25">
      <c r="A33" s="119" t="s">
        <v>212</v>
      </c>
      <c r="B33" s="119"/>
      <c r="C33" s="119"/>
      <c r="D33" s="119"/>
    </row>
    <row r="34" spans="1:4" x14ac:dyDescent="0.25">
      <c r="A34" s="119"/>
      <c r="B34" s="119"/>
      <c r="C34" s="119"/>
      <c r="D34" s="119"/>
    </row>
    <row r="35" spans="1:4" x14ac:dyDescent="0.25">
      <c r="A35" s="119"/>
      <c r="B35" s="119"/>
      <c r="C35" s="119"/>
      <c r="D35" s="119"/>
    </row>
    <row r="36" spans="1:4" ht="21" x14ac:dyDescent="0.35">
      <c r="A36" s="127" t="s">
        <v>213</v>
      </c>
      <c r="B36" s="127"/>
      <c r="C36" s="127"/>
      <c r="D36" s="127"/>
    </row>
    <row r="37" spans="1:4" x14ac:dyDescent="0.25">
      <c r="A37" s="119"/>
      <c r="B37" s="119"/>
      <c r="C37" s="119"/>
      <c r="D37" s="119"/>
    </row>
    <row r="38" spans="1:4" x14ac:dyDescent="0.25">
      <c r="A38" s="119"/>
      <c r="B38" s="119"/>
      <c r="C38" s="119"/>
      <c r="D38" s="119"/>
    </row>
    <row r="39" spans="1:4" x14ac:dyDescent="0.25">
      <c r="A39" s="126" t="s">
        <v>214</v>
      </c>
      <c r="B39" s="126"/>
      <c r="C39" s="126"/>
      <c r="D39" s="126"/>
    </row>
    <row r="40" spans="1:4" x14ac:dyDescent="0.25">
      <c r="A40" s="122" t="s">
        <v>215</v>
      </c>
      <c r="B40" s="122"/>
      <c r="C40" s="122"/>
      <c r="D40" s="122"/>
    </row>
    <row r="41" spans="1:4" x14ac:dyDescent="0.25">
      <c r="A41" s="122" t="s">
        <v>216</v>
      </c>
      <c r="B41" s="122"/>
      <c r="C41" s="122"/>
      <c r="D41" s="12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197" priority="2">
      <formula>$B2="Licence"</formula>
    </cfRule>
  </conditionalFormatting>
  <conditionalFormatting sqref="C5">
    <cfRule type="expression" dxfId="196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>
    <pageSetUpPr fitToPage="1"/>
  </sheetPr>
  <dimension ref="A1:O300"/>
  <sheetViews>
    <sheetView zoomScale="70" zoomScaleNormal="70" workbookViewId="0">
      <pane ySplit="18" topLeftCell="A41" activePane="bottomLeft" state="frozen"/>
      <selection pane="bottomLeft" activeCell="B45" sqref="B45"/>
    </sheetView>
  </sheetViews>
  <sheetFormatPr baseColWidth="10" defaultColWidth="11.42578125" defaultRowHeight="15" x14ac:dyDescent="0.2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 x14ac:dyDescent="0.25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5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25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 x14ac:dyDescent="0.25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 x14ac:dyDescent="0.25">
      <c r="A7" s="131" t="s">
        <v>217</v>
      </c>
      <c r="B7" s="134" t="str">
        <f>'Fiche Générale'!B3</f>
        <v>Portail_SHS</v>
      </c>
      <c r="C7" s="131" t="s">
        <v>218</v>
      </c>
      <c r="D7" s="131"/>
      <c r="E7" s="133" t="str">
        <f>'Fiche Générale'!B4</f>
        <v>PSYCHOLOGIE</v>
      </c>
      <c r="F7" s="134"/>
      <c r="G7" s="131" t="s">
        <v>219</v>
      </c>
      <c r="H7" s="151" t="str">
        <f>'Fiche Générale'!B5</f>
        <v>HLPSC24</v>
      </c>
      <c r="I7" s="151"/>
      <c r="J7" s="151"/>
    </row>
    <row r="8" spans="1:10" ht="18" customHeight="1" x14ac:dyDescent="0.25">
      <c r="A8" s="131"/>
      <c r="B8" s="136"/>
      <c r="C8" s="131"/>
      <c r="D8" s="131"/>
      <c r="E8" s="135"/>
      <c r="F8" s="136"/>
      <c r="G8" s="131"/>
      <c r="H8" s="151"/>
      <c r="I8" s="151"/>
      <c r="J8" s="151"/>
    </row>
    <row r="9" spans="1:10" ht="18" customHeight="1" x14ac:dyDescent="0.25">
      <c r="A9" s="131"/>
      <c r="B9" s="136"/>
      <c r="C9" s="131"/>
      <c r="D9" s="131"/>
      <c r="E9" s="137"/>
      <c r="F9" s="138"/>
      <c r="G9" s="131"/>
      <c r="H9" s="151"/>
      <c r="I9" s="151"/>
      <c r="J9" s="151"/>
    </row>
    <row r="10" spans="1:10" ht="18" customHeight="1" x14ac:dyDescent="0.25">
      <c r="A10" s="131"/>
      <c r="B10" s="136"/>
      <c r="C10" s="132" t="s">
        <v>220</v>
      </c>
      <c r="D10" s="132"/>
      <c r="E10" s="139" t="str">
        <f>'Fiche Générale'!B9</f>
        <v>PSYCHOLOGIE</v>
      </c>
      <c r="F10" s="140"/>
      <c r="G10" s="140"/>
      <c r="H10" s="140"/>
      <c r="I10" s="140"/>
      <c r="J10" s="141"/>
    </row>
    <row r="11" spans="1:10" ht="18" customHeight="1" x14ac:dyDescent="0.25">
      <c r="A11" s="131"/>
      <c r="B11" s="138"/>
      <c r="C11" s="132"/>
      <c r="D11" s="132"/>
      <c r="E11" s="142"/>
      <c r="F11" s="143"/>
      <c r="G11" s="143"/>
      <c r="H11" s="143"/>
      <c r="I11" s="143"/>
      <c r="J11" s="144"/>
    </row>
    <row r="13" spans="1:10" x14ac:dyDescent="0.25">
      <c r="A13" s="130" t="s">
        <v>221</v>
      </c>
      <c r="B13" s="145" t="s">
        <v>222</v>
      </c>
      <c r="C13" s="130" t="s">
        <v>223</v>
      </c>
      <c r="D13" s="130"/>
      <c r="E13" s="130" t="s">
        <v>224</v>
      </c>
      <c r="F13" s="130"/>
      <c r="G13" s="130" t="s">
        <v>201</v>
      </c>
      <c r="H13" s="103">
        <f>Calcul!A7</f>
        <v>522</v>
      </c>
      <c r="I13" s="103"/>
    </row>
    <row r="14" spans="1:10" x14ac:dyDescent="0.25">
      <c r="A14" s="130"/>
      <c r="B14" s="146"/>
      <c r="C14" s="130"/>
      <c r="D14" s="130"/>
      <c r="E14" s="130"/>
      <c r="F14" s="130"/>
      <c r="G14" s="130"/>
      <c r="H14" s="103"/>
      <c r="I14" s="103"/>
    </row>
    <row r="15" spans="1:10" x14ac:dyDescent="0.25">
      <c r="A15" s="130" t="s">
        <v>225</v>
      </c>
      <c r="B15" s="145" t="s">
        <v>185</v>
      </c>
      <c r="C15" s="147" t="s">
        <v>226</v>
      </c>
      <c r="D15" s="148"/>
      <c r="E15" s="130" t="s">
        <v>227</v>
      </c>
      <c r="F15" s="130"/>
      <c r="G15" s="130" t="s">
        <v>202</v>
      </c>
      <c r="H15" s="9">
        <f>Calcul!A20</f>
        <v>492</v>
      </c>
      <c r="I15" s="9"/>
    </row>
    <row r="16" spans="1:10" x14ac:dyDescent="0.25">
      <c r="A16" s="130"/>
      <c r="B16" s="146"/>
      <c r="C16" s="149"/>
      <c r="D16" s="150"/>
      <c r="E16" s="130"/>
      <c r="F16" s="130"/>
      <c r="G16" s="130"/>
      <c r="H16" s="9"/>
      <c r="I16" s="9"/>
    </row>
    <row r="17" spans="1:15" x14ac:dyDescent="0.25">
      <c r="I17" s="16"/>
      <c r="J17" s="16"/>
      <c r="K17" s="16"/>
      <c r="L17" s="16"/>
      <c r="M17" s="16"/>
      <c r="N17" s="16"/>
    </row>
    <row r="18" spans="1:15" ht="49.35" customHeight="1" x14ac:dyDescent="0.25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35" customHeight="1" x14ac:dyDescent="0.25">
      <c r="A19" s="48">
        <v>0</v>
      </c>
      <c r="B19" s="49" t="s">
        <v>235</v>
      </c>
      <c r="C19" s="51" t="s">
        <v>13</v>
      </c>
      <c r="D19" s="51">
        <v>6</v>
      </c>
      <c r="E19" s="62"/>
      <c r="F19" s="62"/>
      <c r="G19" s="62"/>
      <c r="H19" s="63"/>
      <c r="I19" s="63"/>
      <c r="J19" s="63"/>
      <c r="K19" s="63"/>
      <c r="L19" s="63"/>
      <c r="M19" s="63"/>
      <c r="N19" s="62"/>
      <c r="O19" s="5"/>
    </row>
    <row r="20" spans="1:15" ht="43.35" customHeight="1" x14ac:dyDescent="0.25">
      <c r="A20" s="48" t="s">
        <v>236</v>
      </c>
      <c r="B20" s="49" t="s">
        <v>237</v>
      </c>
      <c r="C20" s="51" t="s">
        <v>23</v>
      </c>
      <c r="D20" s="63"/>
      <c r="E20" s="62"/>
      <c r="F20" s="62"/>
      <c r="G20" s="62"/>
      <c r="H20" s="63"/>
      <c r="I20" s="63"/>
      <c r="J20" s="63"/>
      <c r="K20" s="63"/>
      <c r="L20" s="63"/>
      <c r="M20" s="63"/>
      <c r="N20" s="62"/>
      <c r="O20" s="5"/>
    </row>
    <row r="21" spans="1:15" ht="43.35" customHeight="1" x14ac:dyDescent="0.25">
      <c r="A21" s="48" t="s">
        <v>238</v>
      </c>
      <c r="B21" s="49" t="s">
        <v>239</v>
      </c>
      <c r="C21" s="51" t="s">
        <v>23</v>
      </c>
      <c r="D21" s="63"/>
      <c r="E21" s="62"/>
      <c r="F21" s="62"/>
      <c r="G21" s="62"/>
      <c r="H21" s="63"/>
      <c r="I21" s="63"/>
      <c r="J21" s="63"/>
      <c r="K21" s="63"/>
      <c r="L21" s="63"/>
      <c r="M21" s="63"/>
      <c r="N21" s="62"/>
      <c r="O21" s="5"/>
    </row>
    <row r="22" spans="1:15" ht="43.35" customHeight="1" x14ac:dyDescent="0.25">
      <c r="A22" s="48" t="s">
        <v>240</v>
      </c>
      <c r="B22" s="50" t="s">
        <v>241</v>
      </c>
      <c r="C22" s="51" t="s">
        <v>23</v>
      </c>
      <c r="D22" s="63"/>
      <c r="E22" s="62"/>
      <c r="F22" s="62"/>
      <c r="G22" s="62"/>
      <c r="H22" s="63"/>
      <c r="I22" s="63"/>
      <c r="J22" s="63"/>
      <c r="K22" s="63"/>
      <c r="L22" s="63"/>
      <c r="M22" s="63"/>
      <c r="N22" s="62"/>
      <c r="O22" s="5"/>
    </row>
    <row r="23" spans="1:15" ht="43.35" customHeight="1" x14ac:dyDescent="0.25">
      <c r="A23" s="6">
        <v>1</v>
      </c>
      <c r="B23" s="90" t="s">
        <v>242</v>
      </c>
      <c r="C23" s="6" t="s">
        <v>13</v>
      </c>
      <c r="D23" s="6">
        <v>6</v>
      </c>
      <c r="E23" s="5"/>
      <c r="F23" s="5" t="s">
        <v>25</v>
      </c>
      <c r="G23" s="72" t="s">
        <v>243</v>
      </c>
      <c r="H23" s="6" t="s">
        <v>141</v>
      </c>
      <c r="I23" s="6"/>
      <c r="J23" s="6"/>
      <c r="K23" s="67"/>
      <c r="L23" s="6"/>
      <c r="M23" s="6" t="s">
        <v>14</v>
      </c>
      <c r="N23" s="5"/>
      <c r="O23" s="5" t="s">
        <v>244</v>
      </c>
    </row>
    <row r="24" spans="1:15" ht="43.35" customHeight="1" x14ac:dyDescent="0.25">
      <c r="A24" s="6" t="s">
        <v>245</v>
      </c>
      <c r="B24" s="91" t="s">
        <v>246</v>
      </c>
      <c r="C24" s="6" t="s">
        <v>23</v>
      </c>
      <c r="D24" s="6"/>
      <c r="E24" s="5"/>
      <c r="F24" s="5"/>
      <c r="G24" s="72" t="s">
        <v>247</v>
      </c>
      <c r="H24" s="6"/>
      <c r="I24" s="6">
        <v>12</v>
      </c>
      <c r="J24" s="6">
        <v>12</v>
      </c>
      <c r="K24" s="67"/>
      <c r="L24" s="6"/>
      <c r="M24" s="6"/>
      <c r="N24" s="5"/>
      <c r="O24" s="5"/>
    </row>
    <row r="25" spans="1:15" ht="43.35" customHeight="1" x14ac:dyDescent="0.25">
      <c r="A25" s="6" t="s">
        <v>248</v>
      </c>
      <c r="B25" s="71" t="s">
        <v>249</v>
      </c>
      <c r="C25" s="6" t="s">
        <v>23</v>
      </c>
      <c r="D25" s="6"/>
      <c r="E25" s="5"/>
      <c r="F25" s="5"/>
      <c r="G25" s="72" t="s">
        <v>250</v>
      </c>
      <c r="H25" s="6"/>
      <c r="I25" s="6">
        <v>12</v>
      </c>
      <c r="J25" s="6">
        <v>12</v>
      </c>
      <c r="K25" s="67"/>
      <c r="L25" s="6"/>
      <c r="M25" s="6"/>
      <c r="N25" s="5"/>
      <c r="O25" s="5"/>
    </row>
    <row r="26" spans="1:15" ht="43.35" customHeight="1" x14ac:dyDescent="0.25">
      <c r="A26" s="6">
        <v>2</v>
      </c>
      <c r="B26" s="78" t="s">
        <v>251</v>
      </c>
      <c r="C26" s="6" t="s">
        <v>13</v>
      </c>
      <c r="D26" s="6">
        <v>6</v>
      </c>
      <c r="E26" s="5"/>
      <c r="F26" s="5" t="s">
        <v>25</v>
      </c>
      <c r="G26" s="72" t="s">
        <v>252</v>
      </c>
      <c r="H26" s="6" t="s">
        <v>141</v>
      </c>
      <c r="I26" s="6"/>
      <c r="J26" s="6"/>
      <c r="K26" s="67"/>
      <c r="L26" s="6"/>
      <c r="M26" s="6" t="s">
        <v>14</v>
      </c>
      <c r="N26" s="5"/>
      <c r="O26" s="5" t="s">
        <v>244</v>
      </c>
    </row>
    <row r="27" spans="1:15" ht="43.35" customHeight="1" x14ac:dyDescent="0.25">
      <c r="A27" s="6" t="s">
        <v>253</v>
      </c>
      <c r="B27" s="91" t="s">
        <v>254</v>
      </c>
      <c r="C27" s="6" t="s">
        <v>23</v>
      </c>
      <c r="D27" s="6"/>
      <c r="E27" s="5"/>
      <c r="F27" s="5"/>
      <c r="G27" s="72" t="s">
        <v>255</v>
      </c>
      <c r="H27" s="6"/>
      <c r="I27" s="6">
        <v>12</v>
      </c>
      <c r="J27" s="6">
        <v>12</v>
      </c>
      <c r="K27" s="67"/>
      <c r="L27" s="6"/>
      <c r="M27" s="6"/>
      <c r="N27" s="5"/>
      <c r="O27" s="5"/>
    </row>
    <row r="28" spans="1:15" ht="43.35" customHeight="1" x14ac:dyDescent="0.25">
      <c r="A28" s="6" t="s">
        <v>256</v>
      </c>
      <c r="B28" s="92" t="s">
        <v>257</v>
      </c>
      <c r="C28" s="6" t="s">
        <v>23</v>
      </c>
      <c r="D28" s="6"/>
      <c r="E28" s="5"/>
      <c r="F28" s="5"/>
      <c r="G28" s="72" t="s">
        <v>258</v>
      </c>
      <c r="H28" s="6"/>
      <c r="I28" s="6">
        <v>12</v>
      </c>
      <c r="J28" s="6">
        <v>12</v>
      </c>
      <c r="K28" s="67"/>
      <c r="L28" s="6"/>
      <c r="M28" s="6"/>
      <c r="N28" s="5"/>
      <c r="O28" s="5"/>
    </row>
    <row r="29" spans="1:15" ht="43.35" customHeight="1" x14ac:dyDescent="0.25">
      <c r="A29" s="6">
        <v>3</v>
      </c>
      <c r="B29" s="90" t="s">
        <v>259</v>
      </c>
      <c r="C29" s="6" t="s">
        <v>13</v>
      </c>
      <c r="D29" s="6">
        <v>6</v>
      </c>
      <c r="E29" s="5"/>
      <c r="F29" s="5" t="s">
        <v>25</v>
      </c>
      <c r="G29" s="72" t="s">
        <v>260</v>
      </c>
      <c r="H29" s="6" t="s">
        <v>141</v>
      </c>
      <c r="I29" s="6"/>
      <c r="J29" s="6"/>
      <c r="K29" s="67"/>
      <c r="L29" s="6"/>
      <c r="M29" s="6" t="s">
        <v>14</v>
      </c>
      <c r="N29" s="5"/>
      <c r="O29" s="5" t="s">
        <v>244</v>
      </c>
    </row>
    <row r="30" spans="1:15" ht="43.35" customHeight="1" x14ac:dyDescent="0.25">
      <c r="A30" s="6" t="s">
        <v>261</v>
      </c>
      <c r="B30" s="91" t="s">
        <v>262</v>
      </c>
      <c r="C30" s="6" t="s">
        <v>23</v>
      </c>
      <c r="D30" s="6"/>
      <c r="E30" s="5"/>
      <c r="F30" s="5"/>
      <c r="G30" s="72" t="s">
        <v>263</v>
      </c>
      <c r="H30" s="6"/>
      <c r="I30" s="6">
        <v>12</v>
      </c>
      <c r="J30" s="6">
        <v>12</v>
      </c>
      <c r="K30" s="67"/>
      <c r="L30" s="6"/>
      <c r="M30" s="6"/>
      <c r="N30" s="5"/>
      <c r="O30" s="5"/>
    </row>
    <row r="31" spans="1:15" ht="43.35" customHeight="1" x14ac:dyDescent="0.25">
      <c r="A31" s="23" t="s">
        <v>264</v>
      </c>
      <c r="B31" s="91" t="s">
        <v>265</v>
      </c>
      <c r="C31" s="6" t="s">
        <v>23</v>
      </c>
      <c r="D31" s="6"/>
      <c r="E31" s="5"/>
      <c r="F31" s="5"/>
      <c r="G31" s="72" t="s">
        <v>266</v>
      </c>
      <c r="H31" s="6"/>
      <c r="I31" s="6">
        <v>12</v>
      </c>
      <c r="J31" s="6">
        <v>12</v>
      </c>
      <c r="K31" s="67"/>
      <c r="L31" s="6"/>
      <c r="M31" s="6"/>
      <c r="N31" s="5"/>
      <c r="O31" s="5"/>
    </row>
    <row r="32" spans="1:15" ht="43.35" customHeight="1" x14ac:dyDescent="0.25">
      <c r="A32" s="23" t="s">
        <v>267</v>
      </c>
      <c r="B32" s="76" t="s">
        <v>268</v>
      </c>
      <c r="C32" s="6" t="s">
        <v>23</v>
      </c>
      <c r="D32" s="6"/>
      <c r="E32" s="5"/>
      <c r="F32" s="5"/>
      <c r="G32" s="72" t="s">
        <v>269</v>
      </c>
      <c r="H32" s="6"/>
      <c r="I32" s="6">
        <v>24</v>
      </c>
      <c r="J32" s="6">
        <v>8</v>
      </c>
      <c r="K32" s="67"/>
      <c r="L32" s="6"/>
      <c r="M32" s="6"/>
      <c r="N32" s="5"/>
      <c r="O32" s="5"/>
    </row>
    <row r="33" spans="1:15" ht="43.35" customHeight="1" x14ac:dyDescent="0.25">
      <c r="A33" s="23">
        <v>4</v>
      </c>
      <c r="B33" s="90" t="s">
        <v>270</v>
      </c>
      <c r="C33" s="6" t="s">
        <v>13</v>
      </c>
      <c r="D33" s="6">
        <v>6</v>
      </c>
      <c r="E33" s="5"/>
      <c r="F33" s="5" t="s">
        <v>25</v>
      </c>
      <c r="G33" s="72" t="s">
        <v>271</v>
      </c>
      <c r="H33" s="6" t="s">
        <v>141</v>
      </c>
      <c r="I33" s="6"/>
      <c r="J33" s="6"/>
      <c r="K33" s="67"/>
      <c r="L33" s="6"/>
      <c r="M33" s="6" t="s">
        <v>14</v>
      </c>
      <c r="N33" s="5"/>
      <c r="O33" s="5"/>
    </row>
    <row r="34" spans="1:15" ht="43.35" customHeight="1" x14ac:dyDescent="0.25">
      <c r="A34" s="23" t="s">
        <v>272</v>
      </c>
      <c r="B34" s="68" t="s">
        <v>273</v>
      </c>
      <c r="C34" s="6" t="s">
        <v>23</v>
      </c>
      <c r="D34" s="6"/>
      <c r="E34" s="5"/>
      <c r="F34" s="5"/>
      <c r="G34" s="72" t="s">
        <v>274</v>
      </c>
      <c r="H34" s="6"/>
      <c r="I34" s="6"/>
      <c r="J34" s="6"/>
      <c r="K34" s="67"/>
      <c r="L34" s="6"/>
      <c r="M34" s="6"/>
      <c r="N34" s="5"/>
      <c r="O34" s="5"/>
    </row>
    <row r="35" spans="1:15" ht="43.35" customHeight="1" x14ac:dyDescent="0.25">
      <c r="A35" s="23"/>
      <c r="B35" s="68" t="s">
        <v>275</v>
      </c>
      <c r="C35" s="6" t="s">
        <v>38</v>
      </c>
      <c r="D35" s="6"/>
      <c r="E35" s="5"/>
      <c r="F35" s="5"/>
      <c r="G35" s="5"/>
      <c r="H35" s="6"/>
      <c r="I35" s="6"/>
      <c r="J35" s="6"/>
      <c r="K35" s="67"/>
      <c r="L35" s="6"/>
      <c r="M35" s="6"/>
      <c r="N35" s="5"/>
      <c r="O35" s="5"/>
    </row>
    <row r="36" spans="1:15" ht="43.35" customHeight="1" x14ac:dyDescent="0.25">
      <c r="A36" s="23" t="s">
        <v>276</v>
      </c>
      <c r="B36" s="68" t="s">
        <v>277</v>
      </c>
      <c r="C36" s="6" t="s">
        <v>23</v>
      </c>
      <c r="D36" s="6"/>
      <c r="E36" s="5"/>
      <c r="F36" s="5"/>
      <c r="G36" s="5"/>
      <c r="H36" s="6"/>
      <c r="I36" s="6"/>
      <c r="J36" s="6"/>
      <c r="K36" s="67">
        <v>24</v>
      </c>
      <c r="L36" s="6"/>
      <c r="M36" s="6"/>
      <c r="N36" s="5"/>
      <c r="O36" s="5"/>
    </row>
    <row r="37" spans="1:15" ht="43.35" customHeight="1" x14ac:dyDescent="0.25">
      <c r="A37" s="23" t="s">
        <v>278</v>
      </c>
      <c r="B37" s="68" t="s">
        <v>279</v>
      </c>
      <c r="C37" s="6" t="s">
        <v>23</v>
      </c>
      <c r="D37" s="6"/>
      <c r="E37" s="5"/>
      <c r="F37" s="5"/>
      <c r="G37" s="5"/>
      <c r="H37" s="6"/>
      <c r="I37" s="6"/>
      <c r="J37" s="6"/>
      <c r="K37" s="67">
        <v>24</v>
      </c>
      <c r="L37" s="6"/>
      <c r="M37" s="6"/>
      <c r="N37" s="5"/>
      <c r="O37" s="5"/>
    </row>
    <row r="38" spans="1:15" ht="43.35" customHeight="1" x14ac:dyDescent="0.25">
      <c r="A38" s="23" t="s">
        <v>280</v>
      </c>
      <c r="B38" s="75" t="s">
        <v>281</v>
      </c>
      <c r="C38" s="6" t="s">
        <v>23</v>
      </c>
      <c r="D38" s="6"/>
      <c r="E38" s="5"/>
      <c r="F38" s="5"/>
      <c r="G38" s="5"/>
      <c r="H38" s="6"/>
      <c r="I38" s="6"/>
      <c r="J38" s="6"/>
      <c r="K38" s="67">
        <v>24</v>
      </c>
      <c r="L38" s="6"/>
      <c r="M38" s="6"/>
      <c r="N38" s="5"/>
      <c r="O38" s="5"/>
    </row>
    <row r="39" spans="1:15" ht="43.35" customHeight="1" x14ac:dyDescent="0.25">
      <c r="A39" s="23" t="s">
        <v>282</v>
      </c>
      <c r="B39" s="68" t="s">
        <v>283</v>
      </c>
      <c r="C39" s="6" t="s">
        <v>23</v>
      </c>
      <c r="D39" s="10"/>
      <c r="E39" s="7"/>
      <c r="F39" s="7"/>
      <c r="G39" s="7"/>
      <c r="H39" s="10"/>
      <c r="I39" s="6"/>
      <c r="J39" s="6"/>
      <c r="K39" s="67">
        <v>24</v>
      </c>
      <c r="L39" s="6"/>
      <c r="M39" s="6"/>
      <c r="N39" s="7"/>
      <c r="O39" s="7"/>
    </row>
    <row r="40" spans="1:15" ht="43.35" customHeight="1" x14ac:dyDescent="0.25">
      <c r="A40" s="23" t="s">
        <v>284</v>
      </c>
      <c r="B40" s="68" t="s">
        <v>285</v>
      </c>
      <c r="C40" s="6" t="s">
        <v>23</v>
      </c>
      <c r="D40" s="10"/>
      <c r="E40" s="7"/>
      <c r="F40" s="7"/>
      <c r="G40" s="7"/>
      <c r="H40" s="10"/>
      <c r="I40" s="6"/>
      <c r="J40" s="6"/>
      <c r="K40" s="67">
        <v>24</v>
      </c>
      <c r="L40" s="6"/>
      <c r="M40" s="6"/>
      <c r="N40" s="7"/>
      <c r="O40" s="7"/>
    </row>
    <row r="41" spans="1:15" ht="43.35" customHeight="1" x14ac:dyDescent="0.25">
      <c r="A41" s="23" t="s">
        <v>286</v>
      </c>
      <c r="B41" s="68" t="s">
        <v>287</v>
      </c>
      <c r="C41" s="6" t="s">
        <v>23</v>
      </c>
      <c r="D41" s="10"/>
      <c r="E41" s="7"/>
      <c r="F41" s="7"/>
      <c r="G41" s="7"/>
      <c r="H41" s="10"/>
      <c r="I41" s="6"/>
      <c r="J41" s="6"/>
      <c r="K41" s="67">
        <v>24</v>
      </c>
      <c r="L41" s="6"/>
      <c r="M41" s="6"/>
      <c r="N41" s="7"/>
      <c r="O41" s="7"/>
    </row>
    <row r="42" spans="1:15" ht="43.35" customHeight="1" x14ac:dyDescent="0.25">
      <c r="A42" s="23" t="s">
        <v>288</v>
      </c>
      <c r="B42" s="68" t="s">
        <v>289</v>
      </c>
      <c r="C42" s="6" t="s">
        <v>23</v>
      </c>
      <c r="D42" s="10"/>
      <c r="E42" s="7"/>
      <c r="F42" s="7"/>
      <c r="G42" s="7"/>
      <c r="H42" s="10"/>
      <c r="I42" s="6"/>
      <c r="J42" s="6"/>
      <c r="K42" s="67">
        <v>24</v>
      </c>
      <c r="L42" s="6"/>
      <c r="M42" s="6"/>
      <c r="N42" s="7"/>
      <c r="O42" s="7"/>
    </row>
    <row r="43" spans="1:15" ht="43.35" customHeight="1" x14ac:dyDescent="0.25">
      <c r="A43" s="23" t="s">
        <v>290</v>
      </c>
      <c r="B43" s="68" t="s">
        <v>291</v>
      </c>
      <c r="C43" s="6" t="s">
        <v>23</v>
      </c>
      <c r="D43" s="10"/>
      <c r="E43" s="7"/>
      <c r="F43" s="7"/>
      <c r="G43" s="7"/>
      <c r="H43" s="10"/>
      <c r="I43" s="6"/>
      <c r="J43" s="6"/>
      <c r="K43" s="67">
        <v>24</v>
      </c>
      <c r="L43" s="6"/>
      <c r="M43" s="6"/>
      <c r="N43" s="7"/>
      <c r="O43" s="7"/>
    </row>
    <row r="44" spans="1:15" ht="43.35" customHeight="1" x14ac:dyDescent="0.3">
      <c r="A44" s="24" t="s">
        <v>292</v>
      </c>
      <c r="B44" s="27" t="s">
        <v>293</v>
      </c>
      <c r="C44" s="6" t="s">
        <v>23</v>
      </c>
      <c r="D44" s="10"/>
      <c r="E44" s="7"/>
      <c r="F44" s="7"/>
      <c r="G44" s="72" t="s">
        <v>294</v>
      </c>
      <c r="H44" s="10"/>
      <c r="I44" s="13"/>
      <c r="J44" s="13"/>
      <c r="K44" s="6"/>
      <c r="L44" s="6"/>
      <c r="M44" s="6"/>
      <c r="N44" s="7"/>
      <c r="O44" s="7"/>
    </row>
    <row r="45" spans="1:15" ht="43.35" customHeight="1" x14ac:dyDescent="0.3">
      <c r="A45" s="24"/>
      <c r="B45" s="27" t="s">
        <v>275</v>
      </c>
      <c r="C45" s="6" t="s">
        <v>38</v>
      </c>
      <c r="D45" s="10"/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35" customHeight="1" x14ac:dyDescent="0.3">
      <c r="A46" s="24" t="s">
        <v>295</v>
      </c>
      <c r="B46" s="74" t="s">
        <v>296</v>
      </c>
      <c r="C46" s="6" t="s">
        <v>23</v>
      </c>
      <c r="D46" s="10"/>
      <c r="E46" s="7"/>
      <c r="F46" s="7"/>
      <c r="G46" s="7"/>
      <c r="H46" s="10"/>
      <c r="I46" s="6">
        <v>12</v>
      </c>
      <c r="J46" s="6">
        <v>6</v>
      </c>
      <c r="K46" s="6"/>
      <c r="L46" s="6"/>
      <c r="M46" s="6" t="s">
        <v>14</v>
      </c>
      <c r="N46" s="7"/>
      <c r="O46" s="7"/>
    </row>
    <row r="47" spans="1:15" ht="43.35" customHeight="1" x14ac:dyDescent="0.3">
      <c r="A47" s="25" t="s">
        <v>297</v>
      </c>
      <c r="B47" s="28" t="s">
        <v>298</v>
      </c>
      <c r="C47" s="12" t="s">
        <v>23</v>
      </c>
      <c r="D47" s="11"/>
      <c r="E47" s="8"/>
      <c r="F47" s="8"/>
      <c r="G47" s="8"/>
      <c r="H47" s="11"/>
      <c r="I47" s="12">
        <v>12</v>
      </c>
      <c r="J47" s="12">
        <v>12</v>
      </c>
      <c r="K47" s="12"/>
      <c r="L47" s="12"/>
      <c r="M47" s="12" t="s">
        <v>24</v>
      </c>
      <c r="N47" s="8" t="s">
        <v>299</v>
      </c>
      <c r="O47" s="8"/>
    </row>
    <row r="48" spans="1:15" ht="43.35" customHeight="1" x14ac:dyDescent="0.3">
      <c r="A48" s="24" t="s">
        <v>300</v>
      </c>
      <c r="B48" s="27" t="s">
        <v>301</v>
      </c>
      <c r="C48" s="6" t="s">
        <v>23</v>
      </c>
      <c r="D48" s="10"/>
      <c r="E48" s="7"/>
      <c r="F48" s="7"/>
      <c r="G48" s="7"/>
      <c r="H48" s="10"/>
      <c r="I48" s="6">
        <v>12</v>
      </c>
      <c r="J48" s="6">
        <v>6</v>
      </c>
      <c r="K48" s="6"/>
      <c r="L48" s="6"/>
      <c r="M48" s="6" t="s">
        <v>14</v>
      </c>
      <c r="N48" s="7"/>
      <c r="O48" s="7"/>
    </row>
    <row r="49" spans="1:15" ht="43.35" customHeight="1" x14ac:dyDescent="0.3">
      <c r="A49" s="24" t="s">
        <v>302</v>
      </c>
      <c r="B49" s="27" t="s">
        <v>303</v>
      </c>
      <c r="C49" s="6" t="s">
        <v>23</v>
      </c>
      <c r="D49" s="10"/>
      <c r="E49" s="7"/>
      <c r="F49" s="7"/>
      <c r="G49" s="7"/>
      <c r="H49" s="10"/>
      <c r="I49" s="6">
        <v>12</v>
      </c>
      <c r="J49" s="6">
        <v>6</v>
      </c>
      <c r="K49" s="6"/>
      <c r="L49" s="6"/>
      <c r="M49" s="6" t="s">
        <v>14</v>
      </c>
      <c r="N49" s="7"/>
      <c r="O49" s="7"/>
    </row>
    <row r="50" spans="1:15" ht="43.35" customHeight="1" x14ac:dyDescent="0.3">
      <c r="A50" s="24" t="s">
        <v>304</v>
      </c>
      <c r="B50" s="27" t="s">
        <v>305</v>
      </c>
      <c r="C50" s="6" t="s">
        <v>23</v>
      </c>
      <c r="D50" s="10"/>
      <c r="E50" s="7"/>
      <c r="F50" s="7"/>
      <c r="G50" s="72" t="s">
        <v>306</v>
      </c>
      <c r="H50" s="10"/>
      <c r="I50" s="6"/>
      <c r="J50" s="6"/>
      <c r="K50" s="6">
        <v>4</v>
      </c>
      <c r="L50" s="6"/>
      <c r="M50" s="6" t="s">
        <v>14</v>
      </c>
      <c r="N50" s="7"/>
      <c r="O50" s="7"/>
    </row>
    <row r="51" spans="1:15" ht="43.35" customHeight="1" x14ac:dyDescent="0.3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35" customHeight="1" x14ac:dyDescent="0.3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 x14ac:dyDescent="0.3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 x14ac:dyDescent="0.3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 x14ac:dyDescent="0.3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 x14ac:dyDescent="0.3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 x14ac:dyDescent="0.3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 x14ac:dyDescent="0.3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 x14ac:dyDescent="0.3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 x14ac:dyDescent="0.3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 x14ac:dyDescent="0.3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 x14ac:dyDescent="0.3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 x14ac:dyDescent="0.3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 x14ac:dyDescent="0.3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 x14ac:dyDescent="0.3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 x14ac:dyDescent="0.3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 x14ac:dyDescent="0.3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 x14ac:dyDescent="0.3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 x14ac:dyDescent="0.3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 x14ac:dyDescent="0.3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 x14ac:dyDescent="0.3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 x14ac:dyDescent="0.3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 x14ac:dyDescent="0.3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 x14ac:dyDescent="0.3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 x14ac:dyDescent="0.3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 x14ac:dyDescent="0.3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 x14ac:dyDescent="0.3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 x14ac:dyDescent="0.3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 x14ac:dyDescent="0.3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 x14ac:dyDescent="0.3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 x14ac:dyDescent="0.3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 x14ac:dyDescent="0.3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 x14ac:dyDescent="0.3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 x14ac:dyDescent="0.3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 x14ac:dyDescent="0.3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 x14ac:dyDescent="0.3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 x14ac:dyDescent="0.3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 x14ac:dyDescent="0.3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 x14ac:dyDescent="0.3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 x14ac:dyDescent="0.3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 x14ac:dyDescent="0.3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 x14ac:dyDescent="0.3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 x14ac:dyDescent="0.3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 x14ac:dyDescent="0.3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 x14ac:dyDescent="0.3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 x14ac:dyDescent="0.3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 x14ac:dyDescent="0.3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 x14ac:dyDescent="0.3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 x14ac:dyDescent="0.3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 x14ac:dyDescent="0.3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 x14ac:dyDescent="0.3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 x14ac:dyDescent="0.3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 x14ac:dyDescent="0.3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 x14ac:dyDescent="0.3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 x14ac:dyDescent="0.3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 x14ac:dyDescent="0.3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 x14ac:dyDescent="0.3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 x14ac:dyDescent="0.3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 x14ac:dyDescent="0.3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 x14ac:dyDescent="0.3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 x14ac:dyDescent="0.3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 x14ac:dyDescent="0.3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 x14ac:dyDescent="0.3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 x14ac:dyDescent="0.3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 x14ac:dyDescent="0.3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 x14ac:dyDescent="0.3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 x14ac:dyDescent="0.3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 x14ac:dyDescent="0.3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 x14ac:dyDescent="0.3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 x14ac:dyDescent="0.3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 x14ac:dyDescent="0.3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 x14ac:dyDescent="0.3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 x14ac:dyDescent="0.3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 x14ac:dyDescent="0.3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 x14ac:dyDescent="0.3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 x14ac:dyDescent="0.3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 x14ac:dyDescent="0.3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 x14ac:dyDescent="0.3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 x14ac:dyDescent="0.3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 x14ac:dyDescent="0.3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 x14ac:dyDescent="0.3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 x14ac:dyDescent="0.3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 x14ac:dyDescent="0.3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 x14ac:dyDescent="0.3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 x14ac:dyDescent="0.3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 x14ac:dyDescent="0.3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 x14ac:dyDescent="0.3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 x14ac:dyDescent="0.3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 x14ac:dyDescent="0.3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 x14ac:dyDescent="0.3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 x14ac:dyDescent="0.3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 x14ac:dyDescent="0.3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 x14ac:dyDescent="0.3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 x14ac:dyDescent="0.3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 x14ac:dyDescent="0.3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 x14ac:dyDescent="0.3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 x14ac:dyDescent="0.3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 x14ac:dyDescent="0.3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 x14ac:dyDescent="0.3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 x14ac:dyDescent="0.3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 x14ac:dyDescent="0.3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 x14ac:dyDescent="0.3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 x14ac:dyDescent="0.3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 x14ac:dyDescent="0.3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 x14ac:dyDescent="0.3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 x14ac:dyDescent="0.3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 x14ac:dyDescent="0.3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 x14ac:dyDescent="0.3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 x14ac:dyDescent="0.3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 x14ac:dyDescent="0.3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 x14ac:dyDescent="0.3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 x14ac:dyDescent="0.3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 x14ac:dyDescent="0.3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 x14ac:dyDescent="0.3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 x14ac:dyDescent="0.3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 x14ac:dyDescent="0.3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 x14ac:dyDescent="0.3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 x14ac:dyDescent="0.3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 x14ac:dyDescent="0.3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 x14ac:dyDescent="0.3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 x14ac:dyDescent="0.3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 x14ac:dyDescent="0.3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 x14ac:dyDescent="0.3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 x14ac:dyDescent="0.3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 x14ac:dyDescent="0.3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 x14ac:dyDescent="0.3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 x14ac:dyDescent="0.3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 x14ac:dyDescent="0.3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 x14ac:dyDescent="0.3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 x14ac:dyDescent="0.3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 x14ac:dyDescent="0.3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 x14ac:dyDescent="0.3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 x14ac:dyDescent="0.3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 x14ac:dyDescent="0.3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 x14ac:dyDescent="0.3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 x14ac:dyDescent="0.3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 x14ac:dyDescent="0.3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 x14ac:dyDescent="0.3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 x14ac:dyDescent="0.3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 x14ac:dyDescent="0.3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 x14ac:dyDescent="0.3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 x14ac:dyDescent="0.3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 x14ac:dyDescent="0.3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 x14ac:dyDescent="0.3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 x14ac:dyDescent="0.3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 x14ac:dyDescent="0.3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 x14ac:dyDescent="0.3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 x14ac:dyDescent="0.3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 x14ac:dyDescent="0.3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 x14ac:dyDescent="0.3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 x14ac:dyDescent="0.3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 x14ac:dyDescent="0.3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 x14ac:dyDescent="0.3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 x14ac:dyDescent="0.3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 x14ac:dyDescent="0.3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 x14ac:dyDescent="0.3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 x14ac:dyDescent="0.3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 x14ac:dyDescent="0.3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 x14ac:dyDescent="0.3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 x14ac:dyDescent="0.3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 x14ac:dyDescent="0.3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 x14ac:dyDescent="0.3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 x14ac:dyDescent="0.3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 x14ac:dyDescent="0.3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 x14ac:dyDescent="0.3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 x14ac:dyDescent="0.3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 x14ac:dyDescent="0.3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 x14ac:dyDescent="0.3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 x14ac:dyDescent="0.3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 x14ac:dyDescent="0.3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 x14ac:dyDescent="0.3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 x14ac:dyDescent="0.3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 x14ac:dyDescent="0.3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 x14ac:dyDescent="0.3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 x14ac:dyDescent="0.3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 x14ac:dyDescent="0.3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 x14ac:dyDescent="0.3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 x14ac:dyDescent="0.3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 x14ac:dyDescent="0.3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 x14ac:dyDescent="0.3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 x14ac:dyDescent="0.3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 x14ac:dyDescent="0.3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 x14ac:dyDescent="0.3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 x14ac:dyDescent="0.3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 x14ac:dyDescent="0.3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 x14ac:dyDescent="0.3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 x14ac:dyDescent="0.3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 x14ac:dyDescent="0.3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 x14ac:dyDescent="0.3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 x14ac:dyDescent="0.3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 x14ac:dyDescent="0.3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 x14ac:dyDescent="0.3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 x14ac:dyDescent="0.3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 x14ac:dyDescent="0.3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 x14ac:dyDescent="0.3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 x14ac:dyDescent="0.3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 x14ac:dyDescent="0.3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 x14ac:dyDescent="0.3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 x14ac:dyDescent="0.3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 x14ac:dyDescent="0.3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 x14ac:dyDescent="0.3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 x14ac:dyDescent="0.3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 x14ac:dyDescent="0.3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 x14ac:dyDescent="0.3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 x14ac:dyDescent="0.3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 x14ac:dyDescent="0.3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 x14ac:dyDescent="0.3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 x14ac:dyDescent="0.3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 x14ac:dyDescent="0.3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 x14ac:dyDescent="0.3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 x14ac:dyDescent="0.3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 x14ac:dyDescent="0.3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 x14ac:dyDescent="0.3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 x14ac:dyDescent="0.3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 x14ac:dyDescent="0.3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 x14ac:dyDescent="0.3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 x14ac:dyDescent="0.3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 x14ac:dyDescent="0.3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 x14ac:dyDescent="0.3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 x14ac:dyDescent="0.3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 x14ac:dyDescent="0.3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 x14ac:dyDescent="0.3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 x14ac:dyDescent="0.3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 x14ac:dyDescent="0.3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 x14ac:dyDescent="0.3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 x14ac:dyDescent="0.3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 x14ac:dyDescent="0.3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 x14ac:dyDescent="0.3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 x14ac:dyDescent="0.3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 x14ac:dyDescent="0.3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 x14ac:dyDescent="0.3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 x14ac:dyDescent="0.3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 x14ac:dyDescent="0.3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 x14ac:dyDescent="0.3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 x14ac:dyDescent="0.3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 x14ac:dyDescent="0.3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 x14ac:dyDescent="0.3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 x14ac:dyDescent="0.3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 x14ac:dyDescent="0.3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 x14ac:dyDescent="0.3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 x14ac:dyDescent="0.3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 x14ac:dyDescent="0.3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 x14ac:dyDescent="0.3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 x14ac:dyDescent="0.3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 x14ac:dyDescent="0.3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 x14ac:dyDescent="0.3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 x14ac:dyDescent="0.3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 x14ac:dyDescent="0.3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 x14ac:dyDescent="0.3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 x14ac:dyDescent="0.3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formatCells="0" insertRows="0"/>
  <mergeCells count="20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E15:F16"/>
    <mergeCell ref="G7:G9"/>
    <mergeCell ref="C7:D9"/>
    <mergeCell ref="C10:D11"/>
    <mergeCell ref="E7:F9"/>
    <mergeCell ref="G13:G14"/>
    <mergeCell ref="G15:G16"/>
    <mergeCell ref="E10:J11"/>
  </mergeCells>
  <phoneticPr fontId="8" type="noConversion"/>
  <conditionalFormatting sqref="A1:A999">
    <cfRule type="expression" dxfId="195" priority="16">
      <formula>$C1="Option"</formula>
    </cfRule>
  </conditionalFormatting>
  <conditionalFormatting sqref="A23:A43">
    <cfRule type="expression" dxfId="194" priority="17">
      <formula>$F23="Fermeture"</formula>
    </cfRule>
    <cfRule type="expression" dxfId="193" priority="18">
      <formula>$F23="Modification"</formula>
    </cfRule>
    <cfRule type="expression" dxfId="192" priority="19">
      <formula>$F23="Création"</formula>
    </cfRule>
  </conditionalFormatting>
  <conditionalFormatting sqref="A1:O9 A10:E10 K10:O11 A11:D11 A12:O12 A13:H13 J13:O16 A14:F14 A15:G15 A16:F16">
    <cfRule type="expression" dxfId="191" priority="42">
      <formula>$F1="Modification"</formula>
    </cfRule>
    <cfRule type="expression" dxfId="190" priority="43">
      <formula>$F1="Création"</formula>
    </cfRule>
  </conditionalFormatting>
  <conditionalFormatting sqref="A1:O9 K10:O11 A12:O12 J13:O16 A10:E10 A11:D11 A13:H13 A14:F14 A15:G15 A16:F16">
    <cfRule type="expression" dxfId="189" priority="41">
      <formula>$F1="Fermeture"</formula>
    </cfRule>
  </conditionalFormatting>
  <conditionalFormatting sqref="A17:O22">
    <cfRule type="expression" dxfId="188" priority="25">
      <formula>$F17="Fermeture"</formula>
    </cfRule>
    <cfRule type="expression" dxfId="187" priority="26">
      <formula>$F17="Modification"</formula>
    </cfRule>
    <cfRule type="expression" dxfId="186" priority="27">
      <formula>$F17="Création"</formula>
    </cfRule>
  </conditionalFormatting>
  <conditionalFormatting sqref="C35:C44">
    <cfRule type="expression" dxfId="185" priority="13">
      <formula>$F35="Fermeture"</formula>
    </cfRule>
    <cfRule type="expression" dxfId="184" priority="14">
      <formula>$F35="Modification"</formula>
    </cfRule>
    <cfRule type="expression" dxfId="183" priority="15">
      <formula>$F35="Création"</formula>
    </cfRule>
  </conditionalFormatting>
  <conditionalFormatting sqref="C23:H34 L23:O41 B23:B44 D35:H38 A39:H41 A42:O999">
    <cfRule type="expression" dxfId="182" priority="23">
      <formula>$F23="Modification"</formula>
    </cfRule>
    <cfRule type="expression" dxfId="181" priority="24">
      <formula>$F23="Création"</formula>
    </cfRule>
  </conditionalFormatting>
  <conditionalFormatting sqref="D1:E999">
    <cfRule type="expression" dxfId="180" priority="20">
      <formula>$C1="Option"</formula>
    </cfRule>
  </conditionalFormatting>
  <conditionalFormatting sqref="G1:N999">
    <cfRule type="expression" dxfId="179" priority="1">
      <formula>$C1="Option"</formula>
    </cfRule>
  </conditionalFormatting>
  <conditionalFormatting sqref="I23:K41">
    <cfRule type="expression" dxfId="178" priority="2">
      <formula>$F23="Fermeture"</formula>
    </cfRule>
    <cfRule type="expression" dxfId="177" priority="3">
      <formula>$F23="Modification"</formula>
    </cfRule>
    <cfRule type="expression" dxfId="176" priority="4">
      <formula>$F23="Création"</formula>
    </cfRule>
  </conditionalFormatting>
  <conditionalFormatting sqref="L23:O41 A42:O999 C23:H34 D35:H38 A39:H41 B23:B44">
    <cfRule type="expression" dxfId="175" priority="22">
      <formula>$F23="Fermeture"</formula>
    </cfRule>
  </conditionalFormatting>
  <conditionalFormatting sqref="N1:N999">
    <cfRule type="expression" dxfId="174" priority="21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8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abSelected="1" topLeftCell="A34" zoomScaleNormal="100" workbookViewId="0">
      <selection activeCell="A47" sqref="A47"/>
    </sheetView>
  </sheetViews>
  <sheetFormatPr baseColWidth="10" defaultColWidth="11.42578125" defaultRowHeight="15" x14ac:dyDescent="0.25"/>
  <cols>
    <col min="1" max="1" width="79.85546875" style="15" bestFit="1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 x14ac:dyDescent="0.25">
      <c r="A1" s="152"/>
      <c r="B1" s="152"/>
      <c r="C1" s="152"/>
      <c r="D1" s="152"/>
      <c r="E1" s="152"/>
      <c r="F1" s="152"/>
      <c r="G1" s="152"/>
      <c r="H1" s="152"/>
      <c r="I1" s="152"/>
      <c r="J1" s="36"/>
    </row>
    <row r="2" spans="1:19" x14ac:dyDescent="0.25">
      <c r="A2" s="152"/>
      <c r="B2" s="152"/>
      <c r="C2" s="152"/>
      <c r="D2" s="152"/>
      <c r="E2" s="152"/>
      <c r="F2" s="152"/>
      <c r="G2" s="152"/>
      <c r="H2" s="152"/>
      <c r="I2" s="152"/>
      <c r="J2" s="36"/>
    </row>
    <row r="3" spans="1:19" x14ac:dyDescent="0.25">
      <c r="A3" s="152"/>
      <c r="B3" s="152"/>
      <c r="C3" s="152"/>
      <c r="D3" s="152"/>
      <c r="E3" s="152"/>
      <c r="F3" s="152"/>
      <c r="G3" s="152"/>
      <c r="H3" s="152"/>
      <c r="I3" s="152"/>
      <c r="J3" s="36"/>
    </row>
    <row r="4" spans="1:19" x14ac:dyDescent="0.25">
      <c r="A4" s="152"/>
      <c r="B4" s="152"/>
      <c r="C4" s="152"/>
      <c r="D4" s="152"/>
      <c r="E4" s="152"/>
      <c r="F4" s="152"/>
      <c r="G4" s="152"/>
      <c r="H4" s="152"/>
      <c r="I4" s="152"/>
      <c r="J4" s="36"/>
    </row>
    <row r="5" spans="1:19" x14ac:dyDescent="0.25">
      <c r="A5" s="152"/>
      <c r="B5" s="152"/>
      <c r="C5" s="152"/>
      <c r="D5" s="152"/>
      <c r="E5" s="152"/>
      <c r="F5" s="152"/>
      <c r="G5" s="152"/>
      <c r="H5" s="152"/>
      <c r="I5" s="152"/>
      <c r="J5" s="36"/>
    </row>
    <row r="6" spans="1:19" x14ac:dyDescent="0.25">
      <c r="A6" s="152"/>
      <c r="B6" s="152"/>
      <c r="C6" s="152"/>
      <c r="D6" s="152"/>
      <c r="E6" s="152"/>
      <c r="F6" s="152"/>
      <c r="G6" s="152"/>
      <c r="H6" s="152"/>
      <c r="I6" s="152"/>
      <c r="J6" s="36"/>
    </row>
    <row r="7" spans="1:19" ht="14.45" customHeight="1" x14ac:dyDescent="0.25">
      <c r="A7" s="153" t="s">
        <v>217</v>
      </c>
      <c r="B7" s="151" t="str">
        <f>'Fiche Générale'!B3</f>
        <v>Portail_SHS</v>
      </c>
      <c r="C7" s="131" t="s">
        <v>307</v>
      </c>
      <c r="D7" s="131"/>
      <c r="E7" s="156" t="str">
        <f>'Fiche Générale'!B4</f>
        <v>PSYCHOLOGIE</v>
      </c>
      <c r="F7" s="157"/>
      <c r="G7" s="131" t="s">
        <v>308</v>
      </c>
      <c r="H7" s="151" t="str">
        <f>'Fiche Générale'!B5</f>
        <v>HLPSC24</v>
      </c>
      <c r="I7" s="151"/>
      <c r="J7" s="37"/>
      <c r="K7" s="20"/>
    </row>
    <row r="8" spans="1:19" ht="14.45" customHeight="1" x14ac:dyDescent="0.25">
      <c r="A8" s="154"/>
      <c r="B8" s="151"/>
      <c r="C8" s="131"/>
      <c r="D8" s="131"/>
      <c r="E8" s="156"/>
      <c r="F8" s="157"/>
      <c r="G8" s="131"/>
      <c r="H8" s="151"/>
      <c r="I8" s="151"/>
      <c r="J8" s="37"/>
      <c r="K8" s="20"/>
    </row>
    <row r="9" spans="1:19" ht="14.45" customHeight="1" x14ac:dyDescent="0.25">
      <c r="A9" s="154"/>
      <c r="B9" s="151"/>
      <c r="C9" s="131"/>
      <c r="D9" s="131"/>
      <c r="E9" s="156"/>
      <c r="F9" s="157"/>
      <c r="G9" s="131"/>
      <c r="H9" s="151"/>
      <c r="I9" s="151"/>
      <c r="J9" s="37"/>
      <c r="K9" s="20"/>
    </row>
    <row r="10" spans="1:19" ht="14.45" customHeight="1" x14ac:dyDescent="0.25">
      <c r="A10" s="154"/>
      <c r="B10" s="151"/>
      <c r="C10" s="132" t="s">
        <v>220</v>
      </c>
      <c r="D10" s="132"/>
      <c r="E10" s="139" t="str">
        <f>'Fiche Générale'!B9</f>
        <v>PSYCHOLOGIE</v>
      </c>
      <c r="F10" s="140"/>
      <c r="G10" s="140"/>
      <c r="H10" s="140"/>
      <c r="I10" s="141"/>
      <c r="J10" s="38"/>
      <c r="K10" s="20"/>
    </row>
    <row r="11" spans="1:19" ht="14.45" customHeight="1" x14ac:dyDescent="0.25">
      <c r="A11" s="155"/>
      <c r="B11" s="151"/>
      <c r="C11" s="132"/>
      <c r="D11" s="132"/>
      <c r="E11" s="142"/>
      <c r="F11" s="143"/>
      <c r="G11" s="143"/>
      <c r="H11" s="143"/>
      <c r="I11" s="144"/>
      <c r="J11" s="38"/>
      <c r="K11" s="20"/>
    </row>
    <row r="12" spans="1:19" x14ac:dyDescent="0.25">
      <c r="C12" s="15"/>
      <c r="I12" s="34"/>
      <c r="J12" s="34"/>
      <c r="M12" s="147" t="s">
        <v>309</v>
      </c>
      <c r="N12" s="148"/>
      <c r="O12" s="158"/>
      <c r="P12" s="147" t="s">
        <v>310</v>
      </c>
      <c r="Q12" s="148"/>
      <c r="R12" s="148"/>
      <c r="S12" s="158"/>
    </row>
    <row r="13" spans="1:19" x14ac:dyDescent="0.25">
      <c r="A13" s="160" t="s">
        <v>221</v>
      </c>
      <c r="B13" s="162" t="str">
        <f>'S5 Maquette'!B13:B14</f>
        <v>3 ème Année de Licence</v>
      </c>
      <c r="C13" s="162"/>
      <c r="D13" s="160" t="s">
        <v>311</v>
      </c>
      <c r="E13" s="162" t="str">
        <f>'S5 Maquette'!E13:F14</f>
        <v>HLPSC3</v>
      </c>
      <c r="F13" s="162"/>
      <c r="G13" s="162"/>
      <c r="I13" s="34"/>
      <c r="J13" s="34"/>
      <c r="M13" s="149"/>
      <c r="N13" s="150"/>
      <c r="O13" s="159"/>
      <c r="P13" s="149"/>
      <c r="Q13" s="150"/>
      <c r="R13" s="150"/>
      <c r="S13" s="159"/>
    </row>
    <row r="14" spans="1:19" x14ac:dyDescent="0.25">
      <c r="A14" s="161"/>
      <c r="B14" s="162"/>
      <c r="C14" s="162"/>
      <c r="D14" s="161"/>
      <c r="E14" s="162"/>
      <c r="F14" s="162"/>
      <c r="G14" s="162"/>
      <c r="I14" s="34"/>
      <c r="J14" s="34"/>
      <c r="M14" s="130" t="s">
        <v>312</v>
      </c>
      <c r="N14" s="147" t="s">
        <v>313</v>
      </c>
      <c r="O14" s="158"/>
      <c r="P14" s="152"/>
      <c r="Q14" s="165"/>
      <c r="R14" s="168"/>
      <c r="S14" s="160"/>
    </row>
    <row r="15" spans="1:19" x14ac:dyDescent="0.25">
      <c r="A15" s="160" t="s">
        <v>314</v>
      </c>
      <c r="B15" s="170" t="str">
        <f>'S5 Maquette'!B15:B16</f>
        <v>Semestre 5</v>
      </c>
      <c r="C15" s="171"/>
      <c r="D15" s="160" t="s">
        <v>315</v>
      </c>
      <c r="E15" s="162" t="str">
        <f>'S5 Maquette'!E15:F16</f>
        <v>HLS5PSC</v>
      </c>
      <c r="F15" s="162"/>
      <c r="G15" s="162"/>
      <c r="I15" s="34"/>
      <c r="J15" s="34"/>
      <c r="M15" s="130"/>
      <c r="N15" s="163"/>
      <c r="O15" s="164"/>
      <c r="P15" s="152"/>
      <c r="Q15" s="166"/>
      <c r="R15" s="168"/>
      <c r="S15" s="169"/>
    </row>
    <row r="16" spans="1:19" x14ac:dyDescent="0.25">
      <c r="A16" s="161"/>
      <c r="B16" s="172"/>
      <c r="C16" s="173"/>
      <c r="D16" s="161"/>
      <c r="E16" s="162"/>
      <c r="F16" s="162"/>
      <c r="G16" s="162"/>
      <c r="I16" s="34"/>
      <c r="J16" s="34"/>
      <c r="M16" s="130"/>
      <c r="N16" s="163"/>
      <c r="O16" s="164"/>
      <c r="P16" s="152"/>
      <c r="Q16" s="166"/>
      <c r="R16" s="168"/>
      <c r="S16" s="169"/>
    </row>
    <row r="17" spans="1:20" x14ac:dyDescent="0.25">
      <c r="L17" s="16"/>
      <c r="M17" s="130"/>
      <c r="N17" s="149"/>
      <c r="O17" s="159"/>
      <c r="P17" s="152"/>
      <c r="Q17" s="167"/>
      <c r="R17" s="168"/>
      <c r="S17" s="161"/>
    </row>
    <row r="18" spans="1:20" ht="59.45" customHeight="1" x14ac:dyDescent="0.25">
      <c r="A18" s="3" t="s">
        <v>316</v>
      </c>
      <c r="B18" s="35" t="s">
        <v>317</v>
      </c>
      <c r="C18" s="3" t="s">
        <v>5</v>
      </c>
      <c r="D18" s="3" t="s">
        <v>318</v>
      </c>
      <c r="E18" s="3" t="s">
        <v>319</v>
      </c>
      <c r="F18" s="3" t="s">
        <v>320</v>
      </c>
      <c r="G18" s="3" t="s">
        <v>321</v>
      </c>
      <c r="H18" s="3" t="s">
        <v>322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317</v>
      </c>
      <c r="O18" s="3" t="s">
        <v>328</v>
      </c>
      <c r="P18" s="3" t="s">
        <v>329</v>
      </c>
      <c r="Q18" s="3" t="s">
        <v>317</v>
      </c>
      <c r="R18" s="3" t="s">
        <v>328</v>
      </c>
      <c r="S18" s="4" t="s">
        <v>330</v>
      </c>
      <c r="T18" s="4" t="s">
        <v>331</v>
      </c>
    </row>
    <row r="19" spans="1:20" ht="30.6" customHeight="1" x14ac:dyDescent="0.25">
      <c r="A19" s="52" t="str">
        <f>'S5 Maquette'!B19</f>
        <v xml:space="preserve">UE Competences transversales 5 </v>
      </c>
      <c r="B19" s="53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4"/>
    </row>
    <row r="20" spans="1:20" ht="30.6" customHeight="1" x14ac:dyDescent="0.25">
      <c r="A20" s="52" t="str">
        <f>'S5 Maquette'!B20</f>
        <v>Competences numeriques 3</v>
      </c>
      <c r="B20" s="53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4"/>
    </row>
    <row r="21" spans="1:20" ht="30.6" customHeight="1" x14ac:dyDescent="0.25">
      <c r="A21" s="52" t="str">
        <f>'S5 Maquette'!B21</f>
        <v xml:space="preserve">Competences informationnelles 3 </v>
      </c>
      <c r="B21" s="53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4"/>
    </row>
    <row r="22" spans="1:20" ht="30.6" customHeight="1" x14ac:dyDescent="0.25">
      <c r="A22" s="52" t="str">
        <f>'S5 Maquette'!B22</f>
        <v xml:space="preserve">Anglais 5 </v>
      </c>
      <c r="B22" s="53" t="str">
        <f>'S5 Maquette'!C22</f>
        <v>ECUE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4"/>
    </row>
    <row r="23" spans="1:20" ht="30.6" customHeight="1" x14ac:dyDescent="0.25">
      <c r="A23" s="90" t="s">
        <v>242</v>
      </c>
      <c r="B23" s="54" t="str">
        <f>'[1]S5 Maquette'!C23</f>
        <v>UE</v>
      </c>
      <c r="C23" s="60"/>
      <c r="D23" s="59"/>
      <c r="E23" s="59"/>
      <c r="F23" s="59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55"/>
    </row>
    <row r="24" spans="1:20" ht="30.6" customHeight="1" x14ac:dyDescent="0.25">
      <c r="A24" s="91" t="s">
        <v>246</v>
      </c>
      <c r="B24" s="54" t="str">
        <f>'[1]S5 Maquette'!C24</f>
        <v>ECUE</v>
      </c>
      <c r="C24" s="60"/>
      <c r="D24" s="6">
        <v>1</v>
      </c>
      <c r="E24" s="6" t="s">
        <v>332</v>
      </c>
      <c r="F24" s="6" t="s">
        <v>332</v>
      </c>
      <c r="G24" s="39"/>
      <c r="H24" s="39" t="s">
        <v>332</v>
      </c>
      <c r="I24" s="39" t="s">
        <v>332</v>
      </c>
      <c r="J24" s="39"/>
      <c r="K24" s="39" t="s">
        <v>20</v>
      </c>
      <c r="L24" s="39"/>
      <c r="M24" s="39"/>
      <c r="N24" s="39" t="s">
        <v>11</v>
      </c>
      <c r="O24" s="39">
        <v>1</v>
      </c>
      <c r="P24" s="39" t="s">
        <v>20</v>
      </c>
      <c r="Q24" s="39" t="s">
        <v>11</v>
      </c>
      <c r="R24" s="39">
        <v>1</v>
      </c>
      <c r="S24" s="61"/>
      <c r="T24" s="55"/>
    </row>
    <row r="25" spans="1:20" ht="30.6" customHeight="1" x14ac:dyDescent="0.25">
      <c r="A25" s="71" t="s">
        <v>249</v>
      </c>
      <c r="B25" s="54" t="str">
        <f>'[1]S5 Maquette'!C25</f>
        <v>ECUE</v>
      </c>
      <c r="C25" s="60">
        <f>'[1]S5 Maquette'!F25</f>
        <v>0</v>
      </c>
      <c r="D25" s="6">
        <v>1</v>
      </c>
      <c r="E25" s="6" t="s">
        <v>332</v>
      </c>
      <c r="F25" s="6" t="s">
        <v>332</v>
      </c>
      <c r="G25" s="39"/>
      <c r="H25" s="39" t="s">
        <v>332</v>
      </c>
      <c r="I25" s="39" t="s">
        <v>332</v>
      </c>
      <c r="J25" s="39"/>
      <c r="K25" s="39" t="s">
        <v>20</v>
      </c>
      <c r="L25" s="39"/>
      <c r="M25" s="39"/>
      <c r="N25" s="39" t="s">
        <v>11</v>
      </c>
      <c r="O25" s="39">
        <v>1</v>
      </c>
      <c r="P25" s="39" t="s">
        <v>20</v>
      </c>
      <c r="Q25" s="39" t="s">
        <v>11</v>
      </c>
      <c r="R25" s="39">
        <v>1</v>
      </c>
      <c r="S25" s="61"/>
      <c r="T25" s="55"/>
    </row>
    <row r="26" spans="1:20" ht="30.6" customHeight="1" x14ac:dyDescent="0.25">
      <c r="A26" s="78" t="s">
        <v>251</v>
      </c>
      <c r="B26" s="54" t="str">
        <f>'[1]S5 Maquette'!C26</f>
        <v>UE</v>
      </c>
      <c r="C26" s="60"/>
      <c r="D26" s="59"/>
      <c r="E26" s="59"/>
      <c r="F26" s="59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55"/>
    </row>
    <row r="27" spans="1:20" ht="30.6" customHeight="1" x14ac:dyDescent="0.25">
      <c r="A27" s="91" t="s">
        <v>254</v>
      </c>
      <c r="B27" s="100" t="str">
        <f>'[1]S5 Maquette'!C27</f>
        <v>ECUE</v>
      </c>
      <c r="C27" s="97">
        <f>'[1]S5 Maquette'!F27</f>
        <v>0</v>
      </c>
      <c r="D27" s="98">
        <v>1</v>
      </c>
      <c r="E27" s="98" t="s">
        <v>332</v>
      </c>
      <c r="F27" s="98" t="s">
        <v>332</v>
      </c>
      <c r="G27" s="99"/>
      <c r="H27" s="99" t="s">
        <v>332</v>
      </c>
      <c r="I27" s="99" t="s">
        <v>332</v>
      </c>
      <c r="J27" s="99"/>
      <c r="K27" s="99" t="s">
        <v>30</v>
      </c>
      <c r="L27" s="99">
        <v>2</v>
      </c>
      <c r="M27" s="99">
        <v>1</v>
      </c>
      <c r="N27" s="99" t="s">
        <v>11</v>
      </c>
      <c r="O27" s="99">
        <v>1</v>
      </c>
      <c r="P27" s="99" t="s">
        <v>20</v>
      </c>
      <c r="Q27" s="99" t="s">
        <v>11</v>
      </c>
      <c r="R27" s="99">
        <v>1</v>
      </c>
      <c r="S27" s="101"/>
      <c r="T27" s="102" t="s">
        <v>367</v>
      </c>
    </row>
    <row r="28" spans="1:20" ht="30.6" customHeight="1" x14ac:dyDescent="0.25">
      <c r="A28" s="77" t="s">
        <v>333</v>
      </c>
      <c r="B28" s="100" t="str">
        <f>'[1]S5 Maquette'!C28</f>
        <v>ECUE</v>
      </c>
      <c r="C28" s="97">
        <f>'[1]S5 Maquette'!F28</f>
        <v>0</v>
      </c>
      <c r="D28" s="98">
        <v>1</v>
      </c>
      <c r="E28" s="98" t="s">
        <v>332</v>
      </c>
      <c r="F28" s="98" t="s">
        <v>332</v>
      </c>
      <c r="G28" s="99"/>
      <c r="H28" s="99" t="s">
        <v>332</v>
      </c>
      <c r="I28" s="99" t="s">
        <v>332</v>
      </c>
      <c r="J28" s="99"/>
      <c r="K28" s="99" t="s">
        <v>30</v>
      </c>
      <c r="L28" s="99">
        <v>2</v>
      </c>
      <c r="M28" s="99">
        <v>1</v>
      </c>
      <c r="N28" s="99" t="s">
        <v>11</v>
      </c>
      <c r="O28" s="99" t="s">
        <v>366</v>
      </c>
      <c r="P28" s="99" t="s">
        <v>20</v>
      </c>
      <c r="Q28" s="99" t="s">
        <v>11</v>
      </c>
      <c r="R28" s="99" t="s">
        <v>366</v>
      </c>
      <c r="S28" s="101"/>
      <c r="T28" s="102" t="s">
        <v>367</v>
      </c>
    </row>
    <row r="29" spans="1:20" ht="30.6" customHeight="1" x14ac:dyDescent="0.25">
      <c r="A29" s="90" t="s">
        <v>259</v>
      </c>
      <c r="B29" s="42" t="str">
        <f>'[1]S5 Maquette'!C29</f>
        <v>UE</v>
      </c>
      <c r="C29" s="41"/>
      <c r="D29" s="6"/>
      <c r="E29" s="6"/>
      <c r="F29" s="6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4"/>
    </row>
    <row r="30" spans="1:20" ht="30.6" customHeight="1" x14ac:dyDescent="0.25">
      <c r="A30" s="91" t="s">
        <v>262</v>
      </c>
      <c r="B30" s="100" t="str">
        <f>'[1]S5 Maquette'!C30</f>
        <v>ECUE</v>
      </c>
      <c r="C30" s="97">
        <f>'[1]S5 Maquette'!F30</f>
        <v>0</v>
      </c>
      <c r="D30" s="98">
        <v>1</v>
      </c>
      <c r="E30" s="98" t="s">
        <v>332</v>
      </c>
      <c r="F30" s="98" t="s">
        <v>332</v>
      </c>
      <c r="G30" s="99"/>
      <c r="H30" s="99" t="s">
        <v>332</v>
      </c>
      <c r="I30" s="99" t="s">
        <v>332</v>
      </c>
      <c r="J30" s="99"/>
      <c r="K30" s="99" t="s">
        <v>20</v>
      </c>
      <c r="L30" s="39"/>
      <c r="M30" s="39">
        <v>1</v>
      </c>
      <c r="N30" s="99" t="s">
        <v>11</v>
      </c>
      <c r="O30" s="99" t="s">
        <v>366</v>
      </c>
      <c r="P30" s="99" t="s">
        <v>20</v>
      </c>
      <c r="Q30" s="99" t="s">
        <v>11</v>
      </c>
      <c r="R30" s="99" t="s">
        <v>366</v>
      </c>
      <c r="S30" s="39"/>
      <c r="T30" s="44"/>
    </row>
    <row r="31" spans="1:20" ht="30.6" customHeight="1" x14ac:dyDescent="0.25">
      <c r="A31" s="91" t="s">
        <v>265</v>
      </c>
      <c r="B31" s="42" t="str">
        <f>'[1]S5 Maquette'!C31</f>
        <v>ECUE</v>
      </c>
      <c r="C31" s="41">
        <f>'[1]S5 Maquette'!F31</f>
        <v>0</v>
      </c>
      <c r="D31" s="6">
        <v>1</v>
      </c>
      <c r="E31" s="6" t="s">
        <v>332</v>
      </c>
      <c r="F31" s="6" t="s">
        <v>332</v>
      </c>
      <c r="G31" s="39"/>
      <c r="H31" s="39" t="s">
        <v>332</v>
      </c>
      <c r="I31" s="39" t="s">
        <v>332</v>
      </c>
      <c r="J31" s="39"/>
      <c r="K31" s="39" t="s">
        <v>20</v>
      </c>
      <c r="L31" s="39"/>
      <c r="M31" s="39">
        <v>1</v>
      </c>
      <c r="N31" s="39" t="s">
        <v>11</v>
      </c>
      <c r="O31" s="39">
        <v>1</v>
      </c>
      <c r="P31" s="39" t="s">
        <v>20</v>
      </c>
      <c r="Q31" s="39" t="s">
        <v>11</v>
      </c>
      <c r="R31" s="39">
        <v>1</v>
      </c>
      <c r="S31" s="39"/>
      <c r="T31" s="44"/>
    </row>
    <row r="32" spans="1:20" ht="30.6" customHeight="1" x14ac:dyDescent="0.25">
      <c r="A32" s="76" t="s">
        <v>268</v>
      </c>
      <c r="B32" s="100" t="str">
        <f>'[1]S5 Maquette'!C32</f>
        <v>ECUE</v>
      </c>
      <c r="C32" s="97">
        <f>'[1]S5 Maquette'!F32</f>
        <v>0</v>
      </c>
      <c r="D32" s="98">
        <v>1</v>
      </c>
      <c r="E32" s="98" t="s">
        <v>332</v>
      </c>
      <c r="F32" s="98" t="s">
        <v>332</v>
      </c>
      <c r="G32" s="99"/>
      <c r="H32" s="99" t="s">
        <v>332</v>
      </c>
      <c r="I32" s="99" t="s">
        <v>332</v>
      </c>
      <c r="J32" s="99"/>
      <c r="K32" s="99" t="s">
        <v>20</v>
      </c>
      <c r="L32" s="39"/>
      <c r="M32" s="39">
        <v>1</v>
      </c>
      <c r="N32" s="99" t="s">
        <v>11</v>
      </c>
      <c r="O32" s="99">
        <v>2</v>
      </c>
      <c r="P32" s="99" t="s">
        <v>20</v>
      </c>
      <c r="Q32" s="99" t="s">
        <v>11</v>
      </c>
      <c r="R32" s="99">
        <v>2</v>
      </c>
      <c r="S32" s="39"/>
      <c r="T32" s="44"/>
    </row>
    <row r="33" spans="1:20" ht="30.6" customHeight="1" x14ac:dyDescent="0.25">
      <c r="A33" s="90" t="s">
        <v>270</v>
      </c>
      <c r="B33" s="42" t="str">
        <f>'[1]S5 Maquette'!C33</f>
        <v>UE</v>
      </c>
      <c r="C33" s="41"/>
      <c r="D33" s="6"/>
      <c r="E33" s="6"/>
      <c r="F33" s="6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</row>
    <row r="34" spans="1:20" ht="30.6" customHeight="1" x14ac:dyDescent="0.25">
      <c r="A34" s="68" t="s">
        <v>273</v>
      </c>
      <c r="B34" s="42" t="str">
        <f>'[1]S5 Maquette'!C34</f>
        <v>ECUE</v>
      </c>
      <c r="C34" s="41">
        <f>'[1]S5 Maquette'!F34</f>
        <v>0</v>
      </c>
      <c r="D34" s="6">
        <v>1</v>
      </c>
      <c r="E34" s="6" t="s">
        <v>332</v>
      </c>
      <c r="F34" s="6" t="s">
        <v>332</v>
      </c>
      <c r="G34" s="39"/>
      <c r="H34" s="39" t="s">
        <v>332</v>
      </c>
      <c r="I34" s="39" t="s">
        <v>332</v>
      </c>
      <c r="J34" s="39"/>
      <c r="K34" s="39" t="s">
        <v>20</v>
      </c>
      <c r="L34" s="39"/>
      <c r="M34" s="39"/>
      <c r="N34" s="39" t="s">
        <v>37</v>
      </c>
      <c r="O34" s="39"/>
      <c r="P34" s="39" t="s">
        <v>20</v>
      </c>
      <c r="Q34" s="39" t="s">
        <v>37</v>
      </c>
      <c r="R34" s="39"/>
      <c r="S34" s="39"/>
      <c r="T34" s="44"/>
    </row>
    <row r="35" spans="1:20" ht="30.6" customHeight="1" x14ac:dyDescent="0.25">
      <c r="A35" s="68" t="s">
        <v>275</v>
      </c>
      <c r="B35" s="42" t="str">
        <f>'[1]S5 Maquette'!C35</f>
        <v>OPTION</v>
      </c>
      <c r="C35" s="41">
        <f>'[1]S5 Maquette'!F35</f>
        <v>0</v>
      </c>
      <c r="D35" s="6"/>
      <c r="E35" s="6"/>
      <c r="F35" s="6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4"/>
    </row>
    <row r="36" spans="1:20" ht="30.6" customHeight="1" x14ac:dyDescent="0.25">
      <c r="A36" s="68" t="s">
        <v>277</v>
      </c>
      <c r="B36" s="42" t="str">
        <f>'[1]S5 Maquette'!C36</f>
        <v>ECUE</v>
      </c>
      <c r="C36" s="41">
        <f>'[1]S5 Maquette'!F36</f>
        <v>0</v>
      </c>
      <c r="D36" s="6"/>
      <c r="E36" s="6"/>
      <c r="F36" s="6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</row>
    <row r="37" spans="1:20" ht="30.6" customHeight="1" x14ac:dyDescent="0.25">
      <c r="A37" s="68" t="s">
        <v>279</v>
      </c>
      <c r="B37" s="42" t="str">
        <f>'[1]S5 Maquette'!C37</f>
        <v>ECUE</v>
      </c>
      <c r="C37" s="41">
        <f>'[1]S5 Maquette'!F37</f>
        <v>0</v>
      </c>
      <c r="D37" s="6"/>
      <c r="E37" s="6"/>
      <c r="F37" s="6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 x14ac:dyDescent="0.25">
      <c r="A38" s="75" t="s">
        <v>281</v>
      </c>
      <c r="B38" s="42" t="str">
        <f>'[1]S5 Maquette'!C38</f>
        <v>ECUE</v>
      </c>
      <c r="C38" s="41">
        <f>'[1]S5 Maquette'!F38</f>
        <v>0</v>
      </c>
      <c r="D38" s="6"/>
      <c r="E38" s="6"/>
      <c r="F38" s="6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6" customHeight="1" x14ac:dyDescent="0.25">
      <c r="A39" s="68" t="s">
        <v>283</v>
      </c>
      <c r="B39" s="42" t="str">
        <f>'[1]S5 Maquette'!C39</f>
        <v>ECUE</v>
      </c>
      <c r="C39" s="41">
        <f>'[1]S5 Maquette'!F39</f>
        <v>0</v>
      </c>
      <c r="D39" s="6"/>
      <c r="E39" s="6"/>
      <c r="F39" s="6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6" customHeight="1" x14ac:dyDescent="0.25">
      <c r="A40" s="68" t="s">
        <v>285</v>
      </c>
      <c r="B40" s="42" t="str">
        <f>'[1]S5 Maquette'!C40</f>
        <v>ECUE</v>
      </c>
      <c r="C40" s="41">
        <f>'[1]S5 Maquette'!F40</f>
        <v>0</v>
      </c>
      <c r="D40" s="6"/>
      <c r="E40" s="6"/>
      <c r="F40" s="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6" customHeight="1" x14ac:dyDescent="0.25">
      <c r="A41" s="68" t="s">
        <v>287</v>
      </c>
      <c r="B41" s="42" t="str">
        <f>'[1]S5 Maquette'!C41</f>
        <v>ECUE</v>
      </c>
      <c r="C41" s="41">
        <f>'[1]S5 Maquette'!F41</f>
        <v>0</v>
      </c>
      <c r="D41" s="6"/>
      <c r="E41" s="6"/>
      <c r="F41" s="6"/>
      <c r="G41" s="39"/>
      <c r="H41" s="39"/>
      <c r="I41" s="39"/>
      <c r="J41" s="39"/>
      <c r="K41" s="39"/>
      <c r="L41"/>
      <c r="M41" s="39"/>
      <c r="N41" s="39"/>
      <c r="O41" s="39"/>
      <c r="P41" s="39"/>
      <c r="Q41" s="39"/>
      <c r="R41" s="39"/>
      <c r="S41" s="39"/>
      <c r="T41" s="44"/>
    </row>
    <row r="42" spans="1:20" ht="30.6" customHeight="1" x14ac:dyDescent="0.25">
      <c r="A42" s="68" t="s">
        <v>289</v>
      </c>
      <c r="B42" s="42" t="str">
        <f>'[1]S5 Maquette'!C42</f>
        <v>ECUE</v>
      </c>
      <c r="C42" s="41">
        <f>'[1]S5 Maquette'!F42</f>
        <v>0</v>
      </c>
      <c r="D42" s="6"/>
      <c r="E42" s="6"/>
      <c r="F42" s="6"/>
      <c r="G42" s="39"/>
      <c r="H42" s="39"/>
      <c r="I42" s="39"/>
      <c r="J42" s="39"/>
      <c r="K42" s="39"/>
      <c r="L42"/>
      <c r="M42" s="39"/>
      <c r="N42" s="39"/>
      <c r="O42" s="39"/>
      <c r="P42" s="39"/>
      <c r="Q42" s="39"/>
      <c r="R42" s="39"/>
      <c r="S42" s="39"/>
      <c r="T42" s="44"/>
    </row>
    <row r="43" spans="1:20" ht="30.6" customHeight="1" x14ac:dyDescent="0.25">
      <c r="A43" s="68" t="s">
        <v>291</v>
      </c>
      <c r="B43" s="42" t="str">
        <f>'[1]S5 Maquette'!C43</f>
        <v>ECUE</v>
      </c>
      <c r="C43" s="41">
        <f>'[1]S5 Maquette'!F43</f>
        <v>0</v>
      </c>
      <c r="D43" s="6"/>
      <c r="E43" s="6"/>
      <c r="F43" s="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6" customHeight="1" x14ac:dyDescent="0.25">
      <c r="A44" s="27" t="s">
        <v>293</v>
      </c>
      <c r="B44" s="42" t="str">
        <f>'[1]S5 Maquette'!C44</f>
        <v>ECUE</v>
      </c>
      <c r="C44" s="6"/>
      <c r="D44" s="6">
        <v>1</v>
      </c>
      <c r="E44" s="6" t="s">
        <v>332</v>
      </c>
      <c r="F44" s="6" t="s">
        <v>332</v>
      </c>
      <c r="G44" s="39"/>
      <c r="H44" s="39" t="s">
        <v>332</v>
      </c>
      <c r="I44" s="39" t="s">
        <v>332</v>
      </c>
      <c r="J44" s="39"/>
      <c r="K44" s="39" t="s">
        <v>20</v>
      </c>
      <c r="L44" s="39"/>
      <c r="M44" s="39"/>
      <c r="N44" s="39" t="s">
        <v>11</v>
      </c>
      <c r="O44" s="39">
        <v>1</v>
      </c>
      <c r="P44" s="39" t="s">
        <v>20</v>
      </c>
      <c r="Q44" s="39" t="s">
        <v>11</v>
      </c>
      <c r="R44" s="39">
        <v>1</v>
      </c>
      <c r="S44" s="39"/>
      <c r="T44" s="44"/>
    </row>
    <row r="45" spans="1:20" ht="30.6" customHeight="1" x14ac:dyDescent="0.25">
      <c r="A45" s="27" t="s">
        <v>275</v>
      </c>
      <c r="B45" s="42" t="str">
        <f>'[1]S5 Maquette'!C45</f>
        <v>OPTION</v>
      </c>
      <c r="C45" s="41">
        <f>'[1]S5 Maquette'!F45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6" customHeight="1" x14ac:dyDescent="0.25">
      <c r="A46" s="74" t="s">
        <v>296</v>
      </c>
      <c r="B46" s="42" t="str">
        <f>'[1]S5 Maquette'!C46</f>
        <v>ECUE</v>
      </c>
      <c r="C46" s="41">
        <f>'[1]S5 Maquette'!F46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6" customHeight="1" x14ac:dyDescent="0.25">
      <c r="A47" s="28" t="s">
        <v>298</v>
      </c>
      <c r="B47" s="42" t="str">
        <f>'[1]S5 Maquette'!C47</f>
        <v>ECUE</v>
      </c>
      <c r="C47" s="41">
        <f>'[1]S5 Maquette'!F47</f>
        <v>0</v>
      </c>
      <c r="D47" s="6"/>
      <c r="E47" s="6"/>
      <c r="F47" s="6"/>
      <c r="G47" s="39"/>
      <c r="H47" s="39"/>
      <c r="I47" s="39"/>
      <c r="J47" s="39"/>
      <c r="K47" s="39"/>
      <c r="L47"/>
      <c r="M47" s="39"/>
      <c r="N47" s="39"/>
      <c r="O47" s="39"/>
      <c r="P47" s="39"/>
      <c r="Q47" s="39"/>
      <c r="R47" s="39"/>
      <c r="S47" s="39"/>
      <c r="T47" s="44"/>
    </row>
    <row r="48" spans="1:20" ht="30.6" customHeight="1" x14ac:dyDescent="0.25">
      <c r="A48" s="27" t="s">
        <v>301</v>
      </c>
      <c r="B48" s="42" t="str">
        <f>'[1]S5 Maquette'!C48</f>
        <v>ECUE</v>
      </c>
      <c r="C48" s="41">
        <f>'[1]S5 Maquette'!F48</f>
        <v>0</v>
      </c>
      <c r="D48" s="6"/>
      <c r="E48" s="6"/>
      <c r="F48" s="6"/>
      <c r="G48" s="39"/>
      <c r="H48" s="39"/>
      <c r="I48" s="39"/>
      <c r="J48" s="39"/>
      <c r="K48" s="39"/>
      <c r="L48"/>
      <c r="M48" s="39"/>
      <c r="N48" s="39"/>
      <c r="O48" s="39"/>
      <c r="P48" s="39"/>
      <c r="Q48" s="39"/>
      <c r="R48" s="39"/>
      <c r="S48" s="39"/>
      <c r="T48" s="44"/>
    </row>
    <row r="49" spans="1:20" ht="30.6" customHeight="1" x14ac:dyDescent="0.25">
      <c r="A49" s="27" t="s">
        <v>303</v>
      </c>
      <c r="B49" s="42" t="str">
        <f>'[1]S5 Maquette'!C49</f>
        <v>ECUE</v>
      </c>
      <c r="C49" s="41">
        <f>'[1]S5 Maquette'!F49</f>
        <v>0</v>
      </c>
      <c r="D49" s="39"/>
      <c r="E49" s="39"/>
      <c r="F49" s="39"/>
      <c r="G49" s="39"/>
      <c r="H49" s="39"/>
      <c r="I49" s="39"/>
      <c r="J49" s="39"/>
      <c r="K49" s="39"/>
      <c r="L49"/>
      <c r="M49" s="39"/>
      <c r="N49" s="39"/>
      <c r="O49" s="39"/>
      <c r="P49" s="39"/>
      <c r="Q49" s="39"/>
      <c r="R49" s="39"/>
      <c r="S49" s="39"/>
      <c r="T49" s="44"/>
    </row>
    <row r="50" spans="1:20" ht="30.6" customHeight="1" x14ac:dyDescent="0.25">
      <c r="A50" s="27" t="s">
        <v>305</v>
      </c>
      <c r="B50" s="42" t="str">
        <f>'[1]S5 Maquette'!C50</f>
        <v>ECUE</v>
      </c>
      <c r="C50" s="6"/>
      <c r="D50" s="6"/>
      <c r="E50" s="6" t="s">
        <v>334</v>
      </c>
      <c r="F50" s="6" t="s">
        <v>334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 x14ac:dyDescent="0.25">
      <c r="A51" s="42">
        <f>'S5 Maquette'!B51</f>
        <v>0</v>
      </c>
      <c r="B51" s="42">
        <f>'[1]S5 Maquette'!C51</f>
        <v>0</v>
      </c>
      <c r="C51" s="41">
        <f>'[1]S5 Maquette'!F51</f>
        <v>0</v>
      </c>
      <c r="D51" s="39"/>
      <c r="E51" s="39"/>
      <c r="F51" s="39"/>
      <c r="G51" s="39"/>
      <c r="H51" s="39"/>
      <c r="I51" s="39"/>
      <c r="J51" s="39"/>
      <c r="K51" s="39"/>
      <c r="L51"/>
      <c r="M51" s="39"/>
      <c r="N51" s="39"/>
      <c r="O51" s="39"/>
      <c r="P51" s="39"/>
      <c r="Q51" s="39"/>
      <c r="R51" s="39"/>
      <c r="S51" s="39"/>
      <c r="T51" s="44"/>
    </row>
    <row r="52" spans="1:20" ht="30.6" customHeight="1" x14ac:dyDescent="0.25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 x14ac:dyDescent="0.25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 x14ac:dyDescent="0.25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 x14ac:dyDescent="0.25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 x14ac:dyDescent="0.25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 x14ac:dyDescent="0.25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 x14ac:dyDescent="0.25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 x14ac:dyDescent="0.25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 x14ac:dyDescent="0.25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 x14ac:dyDescent="0.25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/>
      <c r="M61" s="39"/>
      <c r="N61" s="39"/>
      <c r="O61" s="39"/>
      <c r="P61" s="39"/>
      <c r="Q61" s="39"/>
      <c r="R61" s="39"/>
      <c r="S61" s="39"/>
      <c r="T61" s="44"/>
    </row>
    <row r="62" spans="1:20" ht="30.6" customHeight="1" x14ac:dyDescent="0.25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/>
      <c r="M62" s="39"/>
      <c r="N62" s="39"/>
      <c r="O62" s="39"/>
      <c r="P62" s="39"/>
      <c r="Q62" s="39"/>
      <c r="R62" s="39"/>
      <c r="S62" s="39"/>
      <c r="T62" s="44"/>
    </row>
    <row r="63" spans="1:20" ht="30.6" customHeight="1" x14ac:dyDescent="0.25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/>
      <c r="M63" s="39"/>
      <c r="N63" s="39"/>
      <c r="O63" s="39"/>
      <c r="P63" s="39"/>
      <c r="Q63" s="39"/>
      <c r="R63" s="39"/>
      <c r="S63" s="39"/>
      <c r="T63" s="44"/>
    </row>
    <row r="64" spans="1:20" ht="30.6" customHeight="1" x14ac:dyDescent="0.25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/>
      <c r="M64" s="39"/>
      <c r="N64" s="39"/>
      <c r="O64" s="39"/>
      <c r="P64" s="39"/>
      <c r="Q64" s="39"/>
      <c r="R64" s="39"/>
      <c r="S64" s="39"/>
      <c r="T64" s="44"/>
    </row>
    <row r="65" spans="1:20" ht="30.6" customHeight="1" x14ac:dyDescent="0.25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/>
      <c r="M65" s="39"/>
      <c r="N65" s="39"/>
      <c r="O65" s="39"/>
      <c r="P65" s="39"/>
      <c r="Q65" s="39"/>
      <c r="R65" s="39"/>
      <c r="S65" s="39"/>
      <c r="T65" s="44"/>
    </row>
    <row r="66" spans="1:20" ht="30.6" customHeight="1" x14ac:dyDescent="0.25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/>
      <c r="M66" s="39"/>
      <c r="N66" s="39"/>
      <c r="O66" s="39"/>
      <c r="P66" s="39"/>
      <c r="Q66" s="39"/>
      <c r="R66" s="39"/>
      <c r="S66" s="39"/>
      <c r="T66" s="44"/>
    </row>
    <row r="67" spans="1:20" ht="30.6" customHeight="1" x14ac:dyDescent="0.25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/>
      <c r="M67" s="39"/>
      <c r="N67" s="39"/>
      <c r="O67" s="39"/>
      <c r="P67" s="39"/>
      <c r="Q67" s="39"/>
      <c r="R67" s="39"/>
      <c r="S67" s="39"/>
      <c r="T67" s="44"/>
    </row>
    <row r="68" spans="1:20" ht="30.6" customHeight="1" x14ac:dyDescent="0.25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 x14ac:dyDescent="0.25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 x14ac:dyDescent="0.25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 x14ac:dyDescent="0.25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 x14ac:dyDescent="0.25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 x14ac:dyDescent="0.25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 x14ac:dyDescent="0.25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 x14ac:dyDescent="0.25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 x14ac:dyDescent="0.25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 x14ac:dyDescent="0.25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 x14ac:dyDescent="0.25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 x14ac:dyDescent="0.25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 x14ac:dyDescent="0.25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 x14ac:dyDescent="0.25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 x14ac:dyDescent="0.25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 x14ac:dyDescent="0.25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 x14ac:dyDescent="0.25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 x14ac:dyDescent="0.25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 x14ac:dyDescent="0.25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 x14ac:dyDescent="0.25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 x14ac:dyDescent="0.25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 x14ac:dyDescent="0.25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 x14ac:dyDescent="0.25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 x14ac:dyDescent="0.25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 x14ac:dyDescent="0.25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 x14ac:dyDescent="0.25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 x14ac:dyDescent="0.25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 x14ac:dyDescent="0.25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 x14ac:dyDescent="0.25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 x14ac:dyDescent="0.25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 x14ac:dyDescent="0.25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 x14ac:dyDescent="0.25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 x14ac:dyDescent="0.25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 x14ac:dyDescent="0.25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 x14ac:dyDescent="0.25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 x14ac:dyDescent="0.25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 x14ac:dyDescent="0.25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 x14ac:dyDescent="0.25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 x14ac:dyDescent="0.25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 x14ac:dyDescent="0.25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 x14ac:dyDescent="0.25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 x14ac:dyDescent="0.25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 x14ac:dyDescent="0.25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 x14ac:dyDescent="0.25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 x14ac:dyDescent="0.25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 x14ac:dyDescent="0.25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 x14ac:dyDescent="0.25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 x14ac:dyDescent="0.25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 x14ac:dyDescent="0.25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 x14ac:dyDescent="0.25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 x14ac:dyDescent="0.25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 x14ac:dyDescent="0.25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 x14ac:dyDescent="0.25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 x14ac:dyDescent="0.25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 x14ac:dyDescent="0.25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 x14ac:dyDescent="0.25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 x14ac:dyDescent="0.25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 x14ac:dyDescent="0.25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 x14ac:dyDescent="0.25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 x14ac:dyDescent="0.25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 x14ac:dyDescent="0.25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 x14ac:dyDescent="0.25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 x14ac:dyDescent="0.25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 x14ac:dyDescent="0.25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 x14ac:dyDescent="0.25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 x14ac:dyDescent="0.25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 x14ac:dyDescent="0.25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 x14ac:dyDescent="0.25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 x14ac:dyDescent="0.25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 x14ac:dyDescent="0.25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 x14ac:dyDescent="0.25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 x14ac:dyDescent="0.25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 x14ac:dyDescent="0.25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 x14ac:dyDescent="0.25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 x14ac:dyDescent="0.25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 x14ac:dyDescent="0.25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 x14ac:dyDescent="0.25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 x14ac:dyDescent="0.25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 x14ac:dyDescent="0.25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 x14ac:dyDescent="0.25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 x14ac:dyDescent="0.25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 x14ac:dyDescent="0.25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 x14ac:dyDescent="0.25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 x14ac:dyDescent="0.25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 x14ac:dyDescent="0.25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 x14ac:dyDescent="0.25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 x14ac:dyDescent="0.25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 x14ac:dyDescent="0.25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 x14ac:dyDescent="0.25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 x14ac:dyDescent="0.25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 x14ac:dyDescent="0.25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 x14ac:dyDescent="0.25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 x14ac:dyDescent="0.25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 x14ac:dyDescent="0.25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 x14ac:dyDescent="0.25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 x14ac:dyDescent="0.25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 x14ac:dyDescent="0.25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 x14ac:dyDescent="0.25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 x14ac:dyDescent="0.25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 x14ac:dyDescent="0.25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 x14ac:dyDescent="0.25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 x14ac:dyDescent="0.25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 x14ac:dyDescent="0.25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 x14ac:dyDescent="0.25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 x14ac:dyDescent="0.25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 x14ac:dyDescent="0.25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 x14ac:dyDescent="0.25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 x14ac:dyDescent="0.25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 x14ac:dyDescent="0.25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 x14ac:dyDescent="0.25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 x14ac:dyDescent="0.25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 x14ac:dyDescent="0.25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 x14ac:dyDescent="0.25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 x14ac:dyDescent="0.25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 x14ac:dyDescent="0.25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 x14ac:dyDescent="0.25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 x14ac:dyDescent="0.25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 x14ac:dyDescent="0.25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 x14ac:dyDescent="0.25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 x14ac:dyDescent="0.25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 x14ac:dyDescent="0.25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 x14ac:dyDescent="0.25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 x14ac:dyDescent="0.25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 x14ac:dyDescent="0.25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 x14ac:dyDescent="0.25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 x14ac:dyDescent="0.25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 x14ac:dyDescent="0.25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 x14ac:dyDescent="0.25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 x14ac:dyDescent="0.25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 x14ac:dyDescent="0.25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 x14ac:dyDescent="0.25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 x14ac:dyDescent="0.25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 x14ac:dyDescent="0.25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 x14ac:dyDescent="0.25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 x14ac:dyDescent="0.25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 x14ac:dyDescent="0.25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 x14ac:dyDescent="0.25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 x14ac:dyDescent="0.25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 x14ac:dyDescent="0.25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 x14ac:dyDescent="0.25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 x14ac:dyDescent="0.25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 x14ac:dyDescent="0.25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 x14ac:dyDescent="0.25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 x14ac:dyDescent="0.25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 x14ac:dyDescent="0.25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 x14ac:dyDescent="0.25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 x14ac:dyDescent="0.25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 x14ac:dyDescent="0.25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 x14ac:dyDescent="0.25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 x14ac:dyDescent="0.25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 x14ac:dyDescent="0.25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 x14ac:dyDescent="0.25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 x14ac:dyDescent="0.25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 x14ac:dyDescent="0.25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 x14ac:dyDescent="0.25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 x14ac:dyDescent="0.25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 x14ac:dyDescent="0.25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 x14ac:dyDescent="0.25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 x14ac:dyDescent="0.25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 x14ac:dyDescent="0.25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 x14ac:dyDescent="0.25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 x14ac:dyDescent="0.25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 x14ac:dyDescent="0.25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 x14ac:dyDescent="0.25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 x14ac:dyDescent="0.25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 x14ac:dyDescent="0.25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 x14ac:dyDescent="0.25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 x14ac:dyDescent="0.25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 x14ac:dyDescent="0.25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 x14ac:dyDescent="0.25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 x14ac:dyDescent="0.25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 x14ac:dyDescent="0.25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 x14ac:dyDescent="0.25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 x14ac:dyDescent="0.25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 x14ac:dyDescent="0.25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 x14ac:dyDescent="0.25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 x14ac:dyDescent="0.25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 x14ac:dyDescent="0.25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 x14ac:dyDescent="0.25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 x14ac:dyDescent="0.25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 x14ac:dyDescent="0.25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 x14ac:dyDescent="0.25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 x14ac:dyDescent="0.25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 x14ac:dyDescent="0.25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 x14ac:dyDescent="0.25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 x14ac:dyDescent="0.25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 x14ac:dyDescent="0.25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 x14ac:dyDescent="0.25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 x14ac:dyDescent="0.25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 x14ac:dyDescent="0.25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 x14ac:dyDescent="0.25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 x14ac:dyDescent="0.25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 x14ac:dyDescent="0.25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 x14ac:dyDescent="0.25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 x14ac:dyDescent="0.25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 x14ac:dyDescent="0.25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 x14ac:dyDescent="0.25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 x14ac:dyDescent="0.25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 x14ac:dyDescent="0.25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 x14ac:dyDescent="0.25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 x14ac:dyDescent="0.25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 x14ac:dyDescent="0.25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 x14ac:dyDescent="0.25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 x14ac:dyDescent="0.25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 x14ac:dyDescent="0.25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 x14ac:dyDescent="0.25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 x14ac:dyDescent="0.25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 x14ac:dyDescent="0.25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 x14ac:dyDescent="0.25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 x14ac:dyDescent="0.25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 x14ac:dyDescent="0.25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 x14ac:dyDescent="0.25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 x14ac:dyDescent="0.25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 x14ac:dyDescent="0.25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 x14ac:dyDescent="0.25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 x14ac:dyDescent="0.25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 x14ac:dyDescent="0.25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 x14ac:dyDescent="0.25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 x14ac:dyDescent="0.25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 x14ac:dyDescent="0.25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 x14ac:dyDescent="0.25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 x14ac:dyDescent="0.25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 x14ac:dyDescent="0.25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 x14ac:dyDescent="0.25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 x14ac:dyDescent="0.25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 x14ac:dyDescent="0.25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 x14ac:dyDescent="0.25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 x14ac:dyDescent="0.25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 x14ac:dyDescent="0.25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 x14ac:dyDescent="0.25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 x14ac:dyDescent="0.25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 x14ac:dyDescent="0.25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 x14ac:dyDescent="0.25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73" priority="208">
      <formula>$C1="OPTION"</formula>
    </cfRule>
    <cfRule type="expression" dxfId="172" priority="206">
      <formula>$C1="Parcours Pédagogique"</formula>
    </cfRule>
    <cfRule type="expression" dxfId="171" priority="207">
      <formula>$C1="BLOC"</formula>
    </cfRule>
  </conditionalFormatting>
  <conditionalFormatting sqref="A23:A50">
    <cfRule type="expression" dxfId="170" priority="85">
      <formula>$F23="Fermeture"</formula>
    </cfRule>
    <cfRule type="expression" dxfId="169" priority="86">
      <formula>$F23="Modification"</formula>
    </cfRule>
    <cfRule type="expression" dxfId="168" priority="87">
      <formula>$F23="Création"</formula>
    </cfRule>
  </conditionalFormatting>
  <conditionalFormatting sqref="A18:S22 A52:S60 A61:K67 M61:S67 A68:S300 T18">
    <cfRule type="expression" dxfId="167" priority="215">
      <formula>$C18="Modification"</formula>
    </cfRule>
  </conditionalFormatting>
  <conditionalFormatting sqref="A52:S60 A68:S298 A16:S22 M61:S67 A61:K67 T16">
    <cfRule type="expression" dxfId="166" priority="211">
      <formula>$C16="Modification MCC"</formula>
    </cfRule>
  </conditionalFormatting>
  <conditionalFormatting sqref="B28:K28 N28:R28">
    <cfRule type="expression" dxfId="165" priority="28">
      <formula>$C28="Fermeture"</formula>
    </cfRule>
    <cfRule type="expression" dxfId="164" priority="27">
      <formula>$C28="Création"</formula>
    </cfRule>
    <cfRule type="expression" dxfId="163" priority="26">
      <formula>$C28="Modification"</formula>
    </cfRule>
    <cfRule type="expression" dxfId="162" priority="25">
      <formula>$C28="Modification MCC"</formula>
    </cfRule>
  </conditionalFormatting>
  <conditionalFormatting sqref="B30:N30 P30:Q30 B31:R32">
    <cfRule type="expression" dxfId="161" priority="66">
      <formula>$C30="Fermeture"</formula>
    </cfRule>
    <cfRule type="expression" dxfId="160" priority="65">
      <formula>$C30="Création"</formula>
    </cfRule>
    <cfRule type="expression" dxfId="159" priority="64">
      <formula>$C30="Modification"</formula>
    </cfRule>
  </conditionalFormatting>
  <conditionalFormatting sqref="B1:S9 B10:E10 J10:S11 B11:D11 B12:M12 P12 B13:L13 B14:N14 P14:S17 B15:M17 B301:S999">
    <cfRule type="expression" dxfId="158" priority="214">
      <formula>$D1="Fermeture"</formula>
    </cfRule>
    <cfRule type="expression" dxfId="157" priority="213">
      <formula>$D1="Création"</formula>
    </cfRule>
  </conditionalFormatting>
  <conditionalFormatting sqref="B23:S23 B26:S26 B29:S29 B33:S33 B35:S40 B43:S43 B45:S46 M41:S42 M47:S49 M51:S51 B41:K42 B47:K49 A51:K51 S30:S32">
    <cfRule type="expression" dxfId="156" priority="81">
      <formula>$C23="Modification MCC"</formula>
    </cfRule>
  </conditionalFormatting>
  <conditionalFormatting sqref="B23:S23 B26:S26 B29:S29 S30:S32 B33:S33 B35:S40 B41:K42 M41:S42 B43:S43 B45:S46 B47:K49 M47:S49 A51:K51 M51:S51">
    <cfRule type="expression" dxfId="155" priority="83">
      <formula>$C23="Création"</formula>
    </cfRule>
    <cfRule type="expression" dxfId="154" priority="82">
      <formula>$C23="Modification"</formula>
    </cfRule>
    <cfRule type="expression" dxfId="153" priority="84">
      <formula>$C23="Fermeture"</formula>
    </cfRule>
  </conditionalFormatting>
  <conditionalFormatting sqref="B24:S25">
    <cfRule type="expression" dxfId="152" priority="72">
      <formula>$C24="Modification"</formula>
    </cfRule>
    <cfRule type="expression" dxfId="151" priority="74">
      <formula>$C24="Fermeture"</formula>
    </cfRule>
    <cfRule type="expression" dxfId="150" priority="71">
      <formula>$C24="Modification MCC"</formula>
    </cfRule>
    <cfRule type="expression" dxfId="149" priority="73">
      <formula>$C24="Création"</formula>
    </cfRule>
  </conditionalFormatting>
  <conditionalFormatting sqref="B27:S27">
    <cfRule type="expression" dxfId="148" priority="69">
      <formula>$C27="Création"</formula>
    </cfRule>
    <cfRule type="expression" dxfId="147" priority="68">
      <formula>$C27="Modification"</formula>
    </cfRule>
    <cfRule type="expression" dxfId="146" priority="67">
      <formula>$C27="Modification MCC"</formula>
    </cfRule>
    <cfRule type="expression" dxfId="145" priority="70">
      <formula>$C27="Fermeture"</formula>
    </cfRule>
  </conditionalFormatting>
  <conditionalFormatting sqref="B34:S34">
    <cfRule type="expression" dxfId="144" priority="59">
      <formula>$C34="Modification MCC"</formula>
    </cfRule>
    <cfRule type="expression" dxfId="143" priority="60">
      <formula>$C34="Modification"</formula>
    </cfRule>
    <cfRule type="expression" dxfId="142" priority="61">
      <formula>$C34="Création"</formula>
    </cfRule>
    <cfRule type="expression" dxfId="141" priority="62">
      <formula>$C34="Fermeture"</formula>
    </cfRule>
  </conditionalFormatting>
  <conditionalFormatting sqref="B44:S44">
    <cfRule type="expression" dxfId="140" priority="51">
      <formula>$C44="Modification"</formula>
    </cfRule>
    <cfRule type="expression" dxfId="139" priority="50">
      <formula>$C44="Modification MCC"</formula>
    </cfRule>
    <cfRule type="expression" dxfId="138" priority="53">
      <formula>$C44="Fermeture"</formula>
    </cfRule>
    <cfRule type="expression" dxfId="137" priority="52">
      <formula>$C44="Création"</formula>
    </cfRule>
  </conditionalFormatting>
  <conditionalFormatting sqref="B50:S50">
    <cfRule type="expression" dxfId="136" priority="44">
      <formula>$C50="Fermeture"</formula>
    </cfRule>
    <cfRule type="expression" dxfId="135" priority="43">
      <formula>$C50="Création"</formula>
    </cfRule>
    <cfRule type="expression" dxfId="134" priority="42">
      <formula>$C50="Modification"</formula>
    </cfRule>
    <cfRule type="expression" dxfId="133" priority="41">
      <formula>$C50="Modification MCC"</formula>
    </cfRule>
  </conditionalFormatting>
  <conditionalFormatting sqref="C41:K42 M41:S42 C47:K49 M47:S49 C51:K51 M51:S51">
    <cfRule type="expression" dxfId="132" priority="75">
      <formula>$B41="Option"</formula>
    </cfRule>
  </conditionalFormatting>
  <conditionalFormatting sqref="C1:S40">
    <cfRule type="expression" dxfId="131" priority="2">
      <formula>$B1="Option"</formula>
    </cfRule>
  </conditionalFormatting>
  <conditionalFormatting sqref="C43:S46">
    <cfRule type="expression" dxfId="130" priority="45">
      <formula>$B43="Option"</formula>
    </cfRule>
  </conditionalFormatting>
  <conditionalFormatting sqref="C50:S50">
    <cfRule type="expression" dxfId="129" priority="34">
      <formula>$B50="Option"</formula>
    </cfRule>
  </conditionalFormatting>
  <conditionalFormatting sqref="C52:S60 C61:K67 M61:S67 C68:S999">
    <cfRule type="expression" dxfId="128" priority="198">
      <formula>$B52="Option"</formula>
    </cfRule>
  </conditionalFormatting>
  <conditionalFormatting sqref="J1:J34">
    <cfRule type="expression" dxfId="127" priority="24">
      <formula>$I1="NON"</formula>
    </cfRule>
  </conditionalFormatting>
  <conditionalFormatting sqref="J35:J43 J45:J49 J51">
    <cfRule type="expression" dxfId="126" priority="77">
      <formula>$I35="NON"</formula>
    </cfRule>
  </conditionalFormatting>
  <conditionalFormatting sqref="J44">
    <cfRule type="expression" dxfId="125" priority="48">
      <formula>$I44="NON"</formula>
    </cfRule>
  </conditionalFormatting>
  <conditionalFormatting sqref="J50">
    <cfRule type="expression" dxfId="124" priority="39">
      <formula>$I50="NON"</formula>
    </cfRule>
  </conditionalFormatting>
  <conditionalFormatting sqref="J52:J999">
    <cfRule type="expression" dxfId="123" priority="204">
      <formula>$I52="NON"</formula>
    </cfRule>
  </conditionalFormatting>
  <conditionalFormatting sqref="L1:L40">
    <cfRule type="expression" dxfId="122" priority="14">
      <formula>$K1="CCI (CC Intégral)"</formula>
    </cfRule>
    <cfRule type="expression" dxfId="121" priority="15">
      <formula>$K1="CT (Contrôle terminal)"</formula>
    </cfRule>
  </conditionalFormatting>
  <conditionalFormatting sqref="L43 L45:L46 L18:L23 L26 L29 L33 L35:L40">
    <cfRule type="expression" dxfId="120" priority="79">
      <formula>$K1="CT (Contrôle terminal)"</formula>
    </cfRule>
    <cfRule type="expression" dxfId="119" priority="80">
      <formula>$K1="CCI (CC Intégral)"</formula>
    </cfRule>
  </conditionalFormatting>
  <conditionalFormatting sqref="L43:L46">
    <cfRule type="expression" dxfId="118" priority="46">
      <formula>$K43="CCI (CC Intégral)"</formula>
    </cfRule>
    <cfRule type="expression" dxfId="117" priority="47">
      <formula>$K43="CT (Contrôle terminal)"</formula>
    </cfRule>
  </conditionalFormatting>
  <conditionalFormatting sqref="L50">
    <cfRule type="expression" dxfId="116" priority="36">
      <formula>$K50="CT (Contrôle terminal)"</formula>
    </cfRule>
    <cfRule type="expression" dxfId="115" priority="35">
      <formula>$K50="CCI (CC Intégral)"</formula>
    </cfRule>
  </conditionalFormatting>
  <conditionalFormatting sqref="L52:L60 L68:L300 M18">
    <cfRule type="expression" dxfId="114" priority="209">
      <formula>$K1="CT (Contrôle terminal)"</formula>
    </cfRule>
  </conditionalFormatting>
  <conditionalFormatting sqref="L52:L60 L68:L300">
    <cfRule type="expression" dxfId="113" priority="210">
      <formula>$K35="CCI (CC Intégral)"</formula>
    </cfRule>
  </conditionalFormatting>
  <conditionalFormatting sqref="L52:L60 L68:L999">
    <cfRule type="expression" dxfId="112" priority="199">
      <formula>$K52="CCI (CC Intégral)"</formula>
    </cfRule>
    <cfRule type="expression" dxfId="111" priority="200">
      <formula>$K52="CT (Contrôle terminal)"</formula>
    </cfRule>
  </conditionalFormatting>
  <conditionalFormatting sqref="L28:M28">
    <cfRule type="expression" dxfId="110" priority="20">
      <formula>$C28="Fermeture"</formula>
    </cfRule>
    <cfRule type="expression" dxfId="109" priority="19">
      <formula>$C28="Création"</formula>
    </cfRule>
    <cfRule type="expression" dxfId="108" priority="18">
      <formula>$C28="Modification"</formula>
    </cfRule>
    <cfRule type="expression" dxfId="107" priority="17">
      <formula>$C28="Modification MCC"</formula>
    </cfRule>
  </conditionalFormatting>
  <conditionalFormatting sqref="M1:M34">
    <cfRule type="expression" dxfId="106" priority="16">
      <formula>$K1="CT (Contrôle terminal)"</formula>
    </cfRule>
  </conditionalFormatting>
  <conditionalFormatting sqref="M35:M43 M45:M49 M51">
    <cfRule type="expression" dxfId="105" priority="78">
      <formula>$K35="CT (Contrôle terminal)"</formula>
    </cfRule>
  </conditionalFormatting>
  <conditionalFormatting sqref="M44">
    <cfRule type="expression" dxfId="104" priority="49">
      <formula>$K44="CT (Contrôle terminal)"</formula>
    </cfRule>
  </conditionalFormatting>
  <conditionalFormatting sqref="M50">
    <cfRule type="expression" dxfId="103" priority="40">
      <formula>$K50="CT (Contrôle terminal)"</formula>
    </cfRule>
  </conditionalFormatting>
  <conditionalFormatting sqref="M52:M999">
    <cfRule type="expression" dxfId="102" priority="205">
      <formula>$K52="CT (Contrôle terminal)"</formula>
    </cfRule>
  </conditionalFormatting>
  <conditionalFormatting sqref="N1:O999">
    <cfRule type="expression" dxfId="101" priority="7">
      <formula>$K1="CCI (CC Intégral)"</formula>
    </cfRule>
  </conditionalFormatting>
  <conditionalFormatting sqref="O30">
    <cfRule type="expression" dxfId="100" priority="9">
      <formula>$C30="Modification MCC"</formula>
    </cfRule>
    <cfRule type="expression" dxfId="99" priority="12">
      <formula>$C30="Fermeture"</formula>
    </cfRule>
    <cfRule type="expression" dxfId="98" priority="10">
      <formula>$C30="Modification"</formula>
    </cfRule>
    <cfRule type="expression" dxfId="97" priority="11">
      <formula>$C30="Création"</formula>
    </cfRule>
  </conditionalFormatting>
  <conditionalFormatting sqref="P30:Q30 B31:R32 B30:N30">
    <cfRule type="expression" dxfId="96" priority="63">
      <formula>$C30="Modification MCC"</formula>
    </cfRule>
  </conditionalFormatting>
  <conditionalFormatting sqref="P14:S17 B15:M17 B301:S999 B1:S9 J10:S11 B12:M12 B13:L13 B14:N14 B10:E10 B11:D11 P12">
    <cfRule type="expression" dxfId="95" priority="212">
      <formula>$D1="Modification"</formula>
    </cfRule>
  </conditionalFormatting>
  <conditionalFormatting sqref="Q30 Q31:R999">
    <cfRule type="expression" dxfId="94" priority="37">
      <formula>$P30="Autres"</formula>
    </cfRule>
  </conditionalFormatting>
  <conditionalFormatting sqref="Q1:R29">
    <cfRule type="expression" dxfId="93" priority="21">
      <formula>$P1="Autres"</formula>
    </cfRule>
  </conditionalFormatting>
  <conditionalFormatting sqref="R30">
    <cfRule type="expression" dxfId="92" priority="1">
      <formula>$K30="CCI (CC Intégral)"</formula>
    </cfRule>
    <cfRule type="expression" dxfId="91" priority="3">
      <formula>$C30="Modification MCC"</formula>
    </cfRule>
    <cfRule type="expression" dxfId="90" priority="4">
      <formula>$C30="Modification"</formula>
    </cfRule>
    <cfRule type="expression" dxfId="89" priority="5">
      <formula>$C30="Création"</formula>
    </cfRule>
    <cfRule type="expression" dxfId="88" priority="6">
      <formula>$C30="Fermeture"</formula>
    </cfRule>
  </conditionalFormatting>
  <conditionalFormatting sqref="S1:S999">
    <cfRule type="expression" dxfId="87" priority="29">
      <formula>$P1="CT (Contrôle terminal)"</formula>
    </cfRule>
  </conditionalFormatting>
  <conditionalFormatting sqref="S28">
    <cfRule type="expression" dxfId="86" priority="33">
      <formula>$C28="Fermeture"</formula>
    </cfRule>
    <cfRule type="expression" dxfId="85" priority="32">
      <formula>$C28="Création"</formula>
    </cfRule>
    <cfRule type="expression" dxfId="84" priority="31">
      <formula>$C28="Modification"</formula>
    </cfRule>
    <cfRule type="expression" dxfId="83" priority="30">
      <formula>$C28="Modification MCC"</formula>
    </cfRule>
  </conditionalFormatting>
  <conditionalFormatting sqref="T18 A18:S22 A52:S60 A61:K67 M61:S67 A68:S300">
    <cfRule type="expression" dxfId="82" priority="217">
      <formula>$C18="Fermeture"</formula>
    </cfRule>
    <cfRule type="expression" dxfId="81" priority="216">
      <formula>$C18="Création"</formula>
    </cfRule>
  </conditionalFormatting>
  <conditionalFormatting sqref="T18">
    <cfRule type="expression" dxfId="80" priority="202">
      <formula>$P18="CT (Contrôle terminal)"</formula>
    </cfRule>
  </conditionalFormatting>
  <dataValidations count="6">
    <dataValidation type="list" allowBlank="1" showInputMessage="1" showErrorMessage="1" sqref="G19 E19:F22 H19:I22 E23:I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N19:N300 Q19:Q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>
    <pageSetUpPr fitToPage="1"/>
  </sheetPr>
  <dimension ref="A1:O300"/>
  <sheetViews>
    <sheetView zoomScale="80" zoomScaleNormal="80" workbookViewId="0">
      <pane ySplit="18" topLeftCell="A23" activePane="bottomLeft" state="frozen"/>
      <selection pane="bottomLeft" activeCell="B23" sqref="B23"/>
    </sheetView>
  </sheetViews>
  <sheetFormatPr baseColWidth="10" defaultColWidth="11.42578125" defaultRowHeight="15" x14ac:dyDescent="0.2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6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 x14ac:dyDescent="0.25">
      <c r="A1" s="152"/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5">
      <c r="A3" s="152"/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25">
      <c r="A4" s="152"/>
      <c r="B4" s="152"/>
      <c r="C4" s="152"/>
      <c r="D4" s="152"/>
      <c r="E4" s="152"/>
      <c r="F4" s="152"/>
      <c r="G4" s="152"/>
      <c r="H4" s="152"/>
      <c r="I4" s="152"/>
      <c r="J4" s="152"/>
    </row>
    <row r="5" spans="1:10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</row>
    <row r="6" spans="1:10" x14ac:dyDescent="0.25">
      <c r="A6" s="152"/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8" customHeight="1" x14ac:dyDescent="0.25">
      <c r="A7" s="131" t="s">
        <v>217</v>
      </c>
      <c r="B7" s="134" t="str">
        <f>'Fiche Générale'!B3</f>
        <v>Portail_SHS</v>
      </c>
      <c r="C7" s="131" t="s">
        <v>218</v>
      </c>
      <c r="D7" s="131"/>
      <c r="E7" s="133" t="str">
        <f>'Fiche Générale'!B4</f>
        <v>PSYCHOLOGIE</v>
      </c>
      <c r="F7" s="134"/>
      <c r="G7" s="131" t="s">
        <v>219</v>
      </c>
      <c r="H7" s="174" t="str">
        <f>'Fiche Générale'!B5</f>
        <v>HLPSC24</v>
      </c>
      <c r="I7" s="174"/>
      <c r="J7" s="174"/>
    </row>
    <row r="8" spans="1:10" ht="18" customHeight="1" x14ac:dyDescent="0.25">
      <c r="A8" s="131"/>
      <c r="B8" s="136"/>
      <c r="C8" s="131"/>
      <c r="D8" s="131"/>
      <c r="E8" s="135"/>
      <c r="F8" s="136"/>
      <c r="G8" s="131"/>
      <c r="H8" s="174"/>
      <c r="I8" s="174"/>
      <c r="J8" s="174"/>
    </row>
    <row r="9" spans="1:10" ht="18" customHeight="1" x14ac:dyDescent="0.25">
      <c r="A9" s="131"/>
      <c r="B9" s="136"/>
      <c r="C9" s="131"/>
      <c r="D9" s="131"/>
      <c r="E9" s="137"/>
      <c r="F9" s="138"/>
      <c r="G9" s="131"/>
      <c r="H9" s="174"/>
      <c r="I9" s="174"/>
      <c r="J9" s="174"/>
    </row>
    <row r="10" spans="1:10" ht="18" customHeight="1" x14ac:dyDescent="0.25">
      <c r="A10" s="131"/>
      <c r="B10" s="136"/>
      <c r="C10" s="132" t="s">
        <v>220</v>
      </c>
      <c r="D10" s="132"/>
      <c r="E10" s="139" t="str">
        <f>'Fiche Générale'!B9</f>
        <v>PSYCHOLOGIE</v>
      </c>
      <c r="F10" s="140"/>
      <c r="G10" s="140"/>
      <c r="H10" s="140"/>
      <c r="I10" s="140"/>
      <c r="J10" s="141"/>
    </row>
    <row r="11" spans="1:10" ht="18" customHeight="1" x14ac:dyDescent="0.25">
      <c r="A11" s="131"/>
      <c r="B11" s="138"/>
      <c r="C11" s="132"/>
      <c r="D11" s="132"/>
      <c r="E11" s="142"/>
      <c r="F11" s="143"/>
      <c r="G11" s="143"/>
      <c r="H11" s="143"/>
      <c r="I11" s="143"/>
      <c r="J11" s="144"/>
    </row>
    <row r="13" spans="1:10" x14ac:dyDescent="0.25">
      <c r="A13" s="130" t="s">
        <v>221</v>
      </c>
      <c r="B13" s="171" t="str">
        <f>'S5 Maquette'!B13:B14</f>
        <v>3 ème Année de Licence</v>
      </c>
      <c r="C13" s="130" t="s">
        <v>223</v>
      </c>
      <c r="D13" s="130"/>
      <c r="E13" s="162" t="str">
        <f>'S5 Maquette'!E13:F14</f>
        <v>HLPSC3</v>
      </c>
      <c r="F13" s="162"/>
      <c r="G13" s="130" t="s">
        <v>201</v>
      </c>
      <c r="H13" s="103">
        <f>Calcul!D7</f>
        <v>468</v>
      </c>
      <c r="I13" s="103"/>
    </row>
    <row r="14" spans="1:10" x14ac:dyDescent="0.25">
      <c r="A14" s="130"/>
      <c r="B14" s="173"/>
      <c r="C14" s="130"/>
      <c r="D14" s="130"/>
      <c r="E14" s="162"/>
      <c r="F14" s="162"/>
      <c r="G14" s="130"/>
      <c r="H14" s="103"/>
      <c r="I14" s="103"/>
    </row>
    <row r="15" spans="1:10" x14ac:dyDescent="0.25">
      <c r="A15" s="130" t="s">
        <v>225</v>
      </c>
      <c r="B15" s="145" t="s">
        <v>186</v>
      </c>
      <c r="C15" s="147" t="s">
        <v>226</v>
      </c>
      <c r="D15" s="148"/>
      <c r="E15" s="130" t="s">
        <v>335</v>
      </c>
      <c r="F15" s="130"/>
      <c r="G15" s="130" t="s">
        <v>202</v>
      </c>
      <c r="H15" s="103">
        <f ca="1">Calcul!D20</f>
        <v>438</v>
      </c>
      <c r="I15" s="103"/>
    </row>
    <row r="16" spans="1:10" x14ac:dyDescent="0.25">
      <c r="A16" s="130"/>
      <c r="B16" s="146"/>
      <c r="C16" s="149"/>
      <c r="D16" s="150"/>
      <c r="E16" s="130"/>
      <c r="F16" s="130"/>
      <c r="G16" s="130"/>
      <c r="H16" s="103"/>
      <c r="I16" s="103"/>
    </row>
    <row r="17" spans="1:15" x14ac:dyDescent="0.25">
      <c r="I17" s="16"/>
      <c r="J17" s="16"/>
      <c r="K17" s="16"/>
      <c r="L17" s="16"/>
      <c r="M17" s="16"/>
      <c r="N17" s="16"/>
    </row>
    <row r="18" spans="1:15" ht="49.35" customHeight="1" x14ac:dyDescent="0.25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35" customHeight="1" x14ac:dyDescent="0.25">
      <c r="A19" s="51">
        <v>0</v>
      </c>
      <c r="B19" s="49" t="s">
        <v>336</v>
      </c>
      <c r="C19" s="51" t="s">
        <v>13</v>
      </c>
      <c r="D19" s="51">
        <v>6</v>
      </c>
      <c r="E19" s="62"/>
      <c r="F19" s="62"/>
      <c r="G19" s="62"/>
      <c r="H19" s="63"/>
      <c r="I19" s="63"/>
      <c r="J19" s="63"/>
      <c r="K19" s="63"/>
      <c r="L19" s="63"/>
      <c r="M19" s="63"/>
      <c r="N19" s="62"/>
      <c r="O19" s="5"/>
    </row>
    <row r="20" spans="1:15" ht="43.35" customHeight="1" x14ac:dyDescent="0.25">
      <c r="A20" s="51" t="s">
        <v>236</v>
      </c>
      <c r="B20" s="49" t="s">
        <v>237</v>
      </c>
      <c r="C20" s="51" t="s">
        <v>23</v>
      </c>
      <c r="D20" s="63"/>
      <c r="E20" s="62"/>
      <c r="F20" s="62"/>
      <c r="G20" s="62"/>
      <c r="H20" s="63"/>
      <c r="I20" s="63"/>
      <c r="J20" s="63"/>
      <c r="K20" s="63"/>
      <c r="L20" s="63"/>
      <c r="M20" s="63"/>
      <c r="N20" s="62"/>
      <c r="O20" s="5"/>
    </row>
    <row r="21" spans="1:15" ht="43.35" customHeight="1" x14ac:dyDescent="0.25">
      <c r="A21" s="51" t="s">
        <v>238</v>
      </c>
      <c r="B21" s="49" t="s">
        <v>239</v>
      </c>
      <c r="C21" s="51" t="s">
        <v>23</v>
      </c>
      <c r="D21" s="63"/>
      <c r="E21" s="62"/>
      <c r="F21" s="62"/>
      <c r="G21" s="62"/>
      <c r="H21" s="63"/>
      <c r="I21" s="63"/>
      <c r="J21" s="63"/>
      <c r="K21" s="63"/>
      <c r="L21" s="63"/>
      <c r="M21" s="63"/>
      <c r="N21" s="62"/>
      <c r="O21" s="5"/>
    </row>
    <row r="22" spans="1:15" ht="43.35" customHeight="1" x14ac:dyDescent="0.25">
      <c r="A22" s="51" t="s">
        <v>240</v>
      </c>
      <c r="B22" s="50" t="s">
        <v>337</v>
      </c>
      <c r="C22" s="51" t="s">
        <v>23</v>
      </c>
      <c r="D22" s="63"/>
      <c r="E22" s="62"/>
      <c r="F22" s="62"/>
      <c r="G22" s="62"/>
      <c r="H22" s="63"/>
      <c r="I22" s="63"/>
      <c r="J22" s="63"/>
      <c r="K22" s="63"/>
      <c r="L22" s="63"/>
      <c r="M22" s="63"/>
      <c r="N22" s="62"/>
      <c r="O22" s="5"/>
    </row>
    <row r="23" spans="1:15" ht="43.35" customHeight="1" x14ac:dyDescent="0.3">
      <c r="A23" s="6">
        <v>1</v>
      </c>
      <c r="B23" s="69" t="s">
        <v>338</v>
      </c>
      <c r="C23" s="6" t="s">
        <v>13</v>
      </c>
      <c r="D23" s="6">
        <v>6</v>
      </c>
      <c r="E23" s="5"/>
      <c r="F23" s="5" t="s">
        <v>25</v>
      </c>
      <c r="G23" s="6" t="s">
        <v>339</v>
      </c>
      <c r="H23" s="6" t="s">
        <v>141</v>
      </c>
      <c r="I23" s="6"/>
      <c r="J23" s="6"/>
      <c r="K23" s="67"/>
      <c r="L23" s="6"/>
      <c r="M23" s="6" t="s">
        <v>14</v>
      </c>
      <c r="N23" s="5"/>
      <c r="O23" s="5" t="s">
        <v>244</v>
      </c>
    </row>
    <row r="24" spans="1:15" ht="43.35" customHeight="1" x14ac:dyDescent="0.3">
      <c r="A24" s="6" t="s">
        <v>245</v>
      </c>
      <c r="B24" s="70" t="s">
        <v>340</v>
      </c>
      <c r="C24" s="6" t="s">
        <v>23</v>
      </c>
      <c r="D24" s="6"/>
      <c r="E24" s="5"/>
      <c r="F24" s="5"/>
      <c r="G24" s="6" t="s">
        <v>341</v>
      </c>
      <c r="H24" s="6"/>
      <c r="I24" s="6">
        <v>8</v>
      </c>
      <c r="J24" s="6">
        <v>18</v>
      </c>
      <c r="K24" s="67"/>
      <c r="L24" s="6"/>
      <c r="M24" s="6"/>
      <c r="N24" s="5"/>
      <c r="O24" s="5"/>
    </row>
    <row r="25" spans="1:15" ht="43.35" customHeight="1" x14ac:dyDescent="0.3">
      <c r="A25" s="23" t="s">
        <v>248</v>
      </c>
      <c r="B25" s="66" t="s">
        <v>342</v>
      </c>
      <c r="C25" s="6" t="s">
        <v>23</v>
      </c>
      <c r="D25" s="6"/>
      <c r="E25" s="5"/>
      <c r="F25" s="5"/>
      <c r="G25" s="6" t="s">
        <v>343</v>
      </c>
      <c r="H25" s="6"/>
      <c r="I25" s="6">
        <v>8</v>
      </c>
      <c r="J25" s="6">
        <v>18</v>
      </c>
      <c r="K25" s="67"/>
      <c r="L25" s="6"/>
      <c r="M25" s="6"/>
      <c r="N25" s="5"/>
      <c r="O25" s="5"/>
    </row>
    <row r="26" spans="1:15" ht="43.35" customHeight="1" x14ac:dyDescent="0.3">
      <c r="A26" s="23">
        <v>2</v>
      </c>
      <c r="B26" s="80" t="s">
        <v>344</v>
      </c>
      <c r="C26" s="6" t="s">
        <v>13</v>
      </c>
      <c r="D26" s="6">
        <v>6</v>
      </c>
      <c r="E26" s="5"/>
      <c r="F26" s="5" t="s">
        <v>25</v>
      </c>
      <c r="G26" s="6" t="s">
        <v>345</v>
      </c>
      <c r="H26" s="6" t="s">
        <v>141</v>
      </c>
      <c r="I26" s="6"/>
      <c r="J26" s="6"/>
      <c r="K26" s="67"/>
      <c r="L26" s="6"/>
      <c r="M26" s="6" t="s">
        <v>14</v>
      </c>
      <c r="N26" s="5"/>
      <c r="O26" s="5" t="s">
        <v>244</v>
      </c>
    </row>
    <row r="27" spans="1:15" ht="43.35" customHeight="1" x14ac:dyDescent="0.3">
      <c r="A27" s="23" t="s">
        <v>253</v>
      </c>
      <c r="B27" s="66" t="s">
        <v>346</v>
      </c>
      <c r="C27" s="6" t="s">
        <v>23</v>
      </c>
      <c r="D27" s="6"/>
      <c r="E27" s="5"/>
      <c r="F27" s="5"/>
      <c r="G27" s="6" t="s">
        <v>347</v>
      </c>
      <c r="H27" s="6"/>
      <c r="I27" s="6">
        <v>8</v>
      </c>
      <c r="J27" s="6">
        <v>18</v>
      </c>
      <c r="K27" s="67"/>
      <c r="L27" s="6"/>
      <c r="M27" s="6"/>
      <c r="N27" s="5"/>
      <c r="O27" s="5"/>
    </row>
    <row r="28" spans="1:15" ht="43.35" customHeight="1" x14ac:dyDescent="0.3">
      <c r="A28" s="23" t="s">
        <v>256</v>
      </c>
      <c r="B28" s="79" t="s">
        <v>348</v>
      </c>
      <c r="C28" s="6" t="s">
        <v>23</v>
      </c>
      <c r="D28" s="6"/>
      <c r="E28" s="5"/>
      <c r="F28" s="5"/>
      <c r="G28" s="6" t="s">
        <v>349</v>
      </c>
      <c r="H28" s="6"/>
      <c r="I28" s="6">
        <v>8</v>
      </c>
      <c r="J28" s="6">
        <v>18</v>
      </c>
      <c r="K28" s="67"/>
      <c r="L28" s="6"/>
      <c r="M28" s="6"/>
      <c r="N28" s="5"/>
      <c r="O28" s="5"/>
    </row>
    <row r="29" spans="1:15" ht="43.35" customHeight="1" x14ac:dyDescent="0.3">
      <c r="A29" s="23">
        <v>3</v>
      </c>
      <c r="B29" s="65" t="s">
        <v>350</v>
      </c>
      <c r="C29" s="6" t="s">
        <v>13</v>
      </c>
      <c r="D29" s="6">
        <v>6</v>
      </c>
      <c r="E29" s="5"/>
      <c r="F29" s="5" t="s">
        <v>25</v>
      </c>
      <c r="G29" s="6" t="s">
        <v>351</v>
      </c>
      <c r="H29" s="6" t="s">
        <v>141</v>
      </c>
      <c r="I29" s="6"/>
      <c r="J29" s="6"/>
      <c r="K29" s="67"/>
      <c r="L29" s="6"/>
      <c r="M29" s="6" t="s">
        <v>14</v>
      </c>
      <c r="N29" s="5"/>
      <c r="O29" s="5" t="s">
        <v>244</v>
      </c>
    </row>
    <row r="30" spans="1:15" ht="43.35" customHeight="1" x14ac:dyDescent="0.3">
      <c r="A30" s="23" t="s">
        <v>261</v>
      </c>
      <c r="B30" s="66" t="s">
        <v>352</v>
      </c>
      <c r="C30" s="6" t="s">
        <v>23</v>
      </c>
      <c r="D30" s="6"/>
      <c r="E30" s="5"/>
      <c r="F30" s="5"/>
      <c r="G30" s="6" t="s">
        <v>353</v>
      </c>
      <c r="H30" s="6"/>
      <c r="I30" s="6">
        <v>8</v>
      </c>
      <c r="J30" s="6">
        <v>12</v>
      </c>
      <c r="K30" s="67"/>
      <c r="L30" s="6"/>
      <c r="M30" s="6"/>
      <c r="N30" s="5"/>
      <c r="O30" s="5"/>
    </row>
    <row r="31" spans="1:15" ht="43.35" customHeight="1" x14ac:dyDescent="0.3">
      <c r="A31" s="23" t="s">
        <v>264</v>
      </c>
      <c r="B31" s="66" t="s">
        <v>354</v>
      </c>
      <c r="C31" s="6" t="s">
        <v>23</v>
      </c>
      <c r="D31" s="6"/>
      <c r="E31" s="5"/>
      <c r="F31" s="5"/>
      <c r="G31" s="6" t="s">
        <v>355</v>
      </c>
      <c r="H31" s="6"/>
      <c r="I31" s="6">
        <v>8</v>
      </c>
      <c r="J31" s="6">
        <v>12</v>
      </c>
      <c r="K31" s="67"/>
      <c r="L31" s="6"/>
      <c r="M31" s="6"/>
      <c r="N31" s="5"/>
      <c r="O31" s="5"/>
    </row>
    <row r="32" spans="1:15" ht="43.35" customHeight="1" x14ac:dyDescent="0.3">
      <c r="A32" s="23">
        <v>4</v>
      </c>
      <c r="B32" s="69" t="s">
        <v>356</v>
      </c>
      <c r="C32" s="6" t="s">
        <v>13</v>
      </c>
      <c r="D32" s="6">
        <v>6</v>
      </c>
      <c r="E32" s="5"/>
      <c r="F32" s="5" t="s">
        <v>25</v>
      </c>
      <c r="G32" s="6" t="s">
        <v>357</v>
      </c>
      <c r="H32" s="6" t="s">
        <v>141</v>
      </c>
      <c r="I32" s="6"/>
      <c r="J32" s="6"/>
      <c r="K32" s="67"/>
      <c r="L32" s="6"/>
      <c r="M32" s="6" t="s">
        <v>14</v>
      </c>
      <c r="N32" s="5"/>
      <c r="O32" s="5"/>
    </row>
    <row r="33" spans="1:15" ht="43.35" customHeight="1" x14ac:dyDescent="0.25">
      <c r="A33" s="23" t="s">
        <v>272</v>
      </c>
      <c r="B33" s="15" t="s">
        <v>358</v>
      </c>
      <c r="C33" s="6" t="s">
        <v>23</v>
      </c>
      <c r="D33" s="6"/>
      <c r="E33" s="5"/>
      <c r="F33" s="5"/>
      <c r="G33" s="6" t="s">
        <v>359</v>
      </c>
      <c r="H33" s="6"/>
      <c r="I33" s="6"/>
      <c r="J33" s="6"/>
      <c r="K33" s="67"/>
      <c r="L33" s="6"/>
      <c r="M33" s="6"/>
      <c r="N33" s="5"/>
      <c r="O33" s="5"/>
    </row>
    <row r="34" spans="1:15" ht="43.35" customHeight="1" x14ac:dyDescent="0.25">
      <c r="A34" s="23"/>
      <c r="B34" s="15" t="s">
        <v>275</v>
      </c>
      <c r="C34" s="6" t="s">
        <v>38</v>
      </c>
      <c r="D34" s="6"/>
      <c r="E34" s="5"/>
      <c r="F34" s="5"/>
      <c r="G34" s="6"/>
      <c r="H34" s="6"/>
      <c r="I34" s="6"/>
      <c r="J34" s="6"/>
      <c r="K34" s="67"/>
      <c r="L34" s="6"/>
      <c r="M34" s="6"/>
      <c r="N34" s="5"/>
      <c r="O34" s="5"/>
    </row>
    <row r="35" spans="1:15" ht="43.35" customHeight="1" x14ac:dyDescent="0.25">
      <c r="A35" s="23" t="s">
        <v>276</v>
      </c>
      <c r="B35" s="68" t="s">
        <v>277</v>
      </c>
      <c r="C35" s="6" t="s">
        <v>23</v>
      </c>
      <c r="D35" s="6"/>
      <c r="E35" s="5"/>
      <c r="F35" s="5"/>
      <c r="G35" s="6"/>
      <c r="H35" s="6"/>
      <c r="I35" s="6"/>
      <c r="J35" s="6"/>
      <c r="K35" s="67">
        <v>24</v>
      </c>
      <c r="L35" s="6"/>
      <c r="M35" s="6"/>
      <c r="N35" s="5"/>
      <c r="O35" s="5"/>
    </row>
    <row r="36" spans="1:15" ht="43.35" customHeight="1" x14ac:dyDescent="0.25">
      <c r="A36" s="23" t="s">
        <v>278</v>
      </c>
      <c r="B36" s="68" t="s">
        <v>279</v>
      </c>
      <c r="C36" s="6" t="s">
        <v>23</v>
      </c>
      <c r="D36" s="6"/>
      <c r="E36" s="5"/>
      <c r="F36" s="5"/>
      <c r="G36" s="6"/>
      <c r="H36" s="6"/>
      <c r="I36" s="6"/>
      <c r="J36" s="6"/>
      <c r="K36" s="67">
        <v>24</v>
      </c>
      <c r="L36" s="6"/>
      <c r="M36" s="6"/>
      <c r="N36" s="5"/>
      <c r="O36" s="5"/>
    </row>
    <row r="37" spans="1:15" ht="43.35" customHeight="1" x14ac:dyDescent="0.25">
      <c r="A37" s="23" t="s">
        <v>280</v>
      </c>
      <c r="B37" s="75" t="s">
        <v>281</v>
      </c>
      <c r="C37" s="6" t="s">
        <v>23</v>
      </c>
      <c r="D37" s="6"/>
      <c r="E37" s="5"/>
      <c r="F37" s="5"/>
      <c r="G37" s="5"/>
      <c r="H37" s="6"/>
      <c r="I37" s="6"/>
      <c r="J37" s="6"/>
      <c r="K37" s="67">
        <v>24</v>
      </c>
      <c r="L37" s="6"/>
      <c r="M37" s="6"/>
      <c r="N37" s="5"/>
      <c r="O37" s="5"/>
    </row>
    <row r="38" spans="1:15" ht="43.35" customHeight="1" x14ac:dyDescent="0.25">
      <c r="A38" s="23" t="s">
        <v>282</v>
      </c>
      <c r="B38" s="68" t="s">
        <v>283</v>
      </c>
      <c r="C38" s="6" t="s">
        <v>23</v>
      </c>
      <c r="D38" s="10"/>
      <c r="E38" s="7"/>
      <c r="F38" s="7"/>
      <c r="G38" s="7"/>
      <c r="H38" s="10"/>
      <c r="I38" s="6"/>
      <c r="J38" s="6"/>
      <c r="K38" s="67">
        <v>24</v>
      </c>
      <c r="L38" s="6"/>
      <c r="M38" s="6"/>
      <c r="N38" s="7"/>
      <c r="O38" s="5"/>
    </row>
    <row r="39" spans="1:15" ht="43.35" customHeight="1" x14ac:dyDescent="0.25">
      <c r="A39" s="23" t="s">
        <v>284</v>
      </c>
      <c r="B39" s="68" t="s">
        <v>285</v>
      </c>
      <c r="C39" s="6" t="s">
        <v>23</v>
      </c>
      <c r="D39" s="10"/>
      <c r="E39" s="7"/>
      <c r="F39" s="7"/>
      <c r="G39" s="7"/>
      <c r="H39" s="10"/>
      <c r="I39" s="6"/>
      <c r="J39" s="6"/>
      <c r="K39" s="67">
        <v>24</v>
      </c>
      <c r="L39" s="6"/>
      <c r="M39" s="6"/>
      <c r="N39" s="7"/>
      <c r="O39" s="7"/>
    </row>
    <row r="40" spans="1:15" ht="43.35" customHeight="1" x14ac:dyDescent="0.25">
      <c r="A40" s="23" t="s">
        <v>286</v>
      </c>
      <c r="B40" s="68" t="s">
        <v>287</v>
      </c>
      <c r="C40" s="6" t="s">
        <v>23</v>
      </c>
      <c r="D40" s="10"/>
      <c r="E40" s="7"/>
      <c r="F40" s="7"/>
      <c r="G40" s="7"/>
      <c r="H40" s="10"/>
      <c r="I40" s="6"/>
      <c r="J40" s="6"/>
      <c r="K40" s="67">
        <v>24</v>
      </c>
      <c r="L40" s="6"/>
      <c r="M40" s="6"/>
      <c r="N40" s="7"/>
      <c r="O40" s="7"/>
    </row>
    <row r="41" spans="1:15" ht="43.35" customHeight="1" x14ac:dyDescent="0.25">
      <c r="A41" s="23" t="s">
        <v>288</v>
      </c>
      <c r="B41" s="68" t="s">
        <v>289</v>
      </c>
      <c r="C41" s="6" t="s">
        <v>23</v>
      </c>
      <c r="D41" s="10"/>
      <c r="E41" s="7"/>
      <c r="F41" s="7"/>
      <c r="G41" s="7"/>
      <c r="H41" s="10"/>
      <c r="I41" s="6"/>
      <c r="J41" s="6"/>
      <c r="K41" s="67">
        <v>24</v>
      </c>
      <c r="L41" s="6"/>
      <c r="M41" s="6"/>
      <c r="N41" s="7"/>
      <c r="O41" s="7"/>
    </row>
    <row r="42" spans="1:15" ht="43.35" customHeight="1" x14ac:dyDescent="0.25">
      <c r="A42" s="23" t="s">
        <v>290</v>
      </c>
      <c r="B42" s="68" t="s">
        <v>291</v>
      </c>
      <c r="C42" s="6" t="s">
        <v>23</v>
      </c>
      <c r="D42" s="10"/>
      <c r="E42" s="7"/>
      <c r="F42" s="7"/>
      <c r="G42" s="7"/>
      <c r="H42" s="10"/>
      <c r="I42" s="6"/>
      <c r="J42" s="6"/>
      <c r="K42" s="67">
        <v>24</v>
      </c>
      <c r="L42" s="6"/>
      <c r="M42" s="6"/>
      <c r="N42" s="7"/>
      <c r="O42" s="7"/>
    </row>
    <row r="43" spans="1:15" ht="43.35" customHeight="1" x14ac:dyDescent="0.3">
      <c r="A43" s="24" t="s">
        <v>292</v>
      </c>
      <c r="B43" s="27" t="s">
        <v>360</v>
      </c>
      <c r="C43" s="6" t="s">
        <v>23</v>
      </c>
      <c r="D43" s="10"/>
      <c r="E43" s="7"/>
      <c r="F43" s="7"/>
      <c r="G43" s="73" t="s">
        <v>361</v>
      </c>
      <c r="H43" s="10"/>
      <c r="I43" s="13"/>
      <c r="J43" s="13"/>
      <c r="K43" s="6"/>
      <c r="L43" s="6"/>
      <c r="M43" s="6"/>
      <c r="N43" s="7"/>
      <c r="O43" s="7"/>
    </row>
    <row r="44" spans="1:15" ht="43.35" customHeight="1" x14ac:dyDescent="0.3">
      <c r="A44" s="24"/>
      <c r="B44" s="27" t="s">
        <v>275</v>
      </c>
      <c r="C44" s="6" t="s">
        <v>38</v>
      </c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35" customHeight="1" x14ac:dyDescent="0.3">
      <c r="A45" s="24" t="s">
        <v>295</v>
      </c>
      <c r="B45" s="74" t="s">
        <v>362</v>
      </c>
      <c r="C45" s="6" t="s">
        <v>23</v>
      </c>
      <c r="D45" s="10"/>
      <c r="E45" s="7"/>
      <c r="F45" s="7"/>
      <c r="G45" s="7"/>
      <c r="H45" s="10"/>
      <c r="I45" s="6">
        <v>12</v>
      </c>
      <c r="J45" s="6">
        <v>6</v>
      </c>
      <c r="K45" s="6"/>
      <c r="L45" s="6"/>
      <c r="M45" s="6" t="s">
        <v>14</v>
      </c>
      <c r="N45" s="7"/>
      <c r="O45" s="7"/>
    </row>
    <row r="46" spans="1:15" ht="43.35" customHeight="1" x14ac:dyDescent="0.3">
      <c r="A46" s="25" t="s">
        <v>297</v>
      </c>
      <c r="B46" s="28" t="s">
        <v>298</v>
      </c>
      <c r="C46" s="12" t="s">
        <v>23</v>
      </c>
      <c r="D46" s="11"/>
      <c r="E46" s="8"/>
      <c r="F46" s="8"/>
      <c r="G46" s="8"/>
      <c r="H46" s="11"/>
      <c r="I46" s="12">
        <v>12</v>
      </c>
      <c r="J46" s="12">
        <v>12</v>
      </c>
      <c r="K46" s="12"/>
      <c r="L46" s="12"/>
      <c r="M46" s="12" t="s">
        <v>24</v>
      </c>
      <c r="N46" s="8" t="s">
        <v>299</v>
      </c>
      <c r="O46" s="7"/>
    </row>
    <row r="47" spans="1:15" ht="43.35" customHeight="1" x14ac:dyDescent="0.3">
      <c r="A47" s="24" t="s">
        <v>300</v>
      </c>
      <c r="B47" s="27" t="s">
        <v>301</v>
      </c>
      <c r="C47" s="6" t="s">
        <v>23</v>
      </c>
      <c r="D47" s="10"/>
      <c r="E47" s="7"/>
      <c r="F47" s="7"/>
      <c r="G47" s="7"/>
      <c r="H47" s="10"/>
      <c r="I47" s="6">
        <v>12</v>
      </c>
      <c r="J47" s="6">
        <v>6</v>
      </c>
      <c r="K47" s="6"/>
      <c r="L47" s="6"/>
      <c r="M47" s="6" t="s">
        <v>14</v>
      </c>
      <c r="N47" s="7"/>
      <c r="O47" s="8"/>
    </row>
    <row r="48" spans="1:15" ht="43.35" customHeight="1" x14ac:dyDescent="0.3">
      <c r="A48" s="24" t="s">
        <v>302</v>
      </c>
      <c r="B48" s="27" t="s">
        <v>303</v>
      </c>
      <c r="C48" s="6" t="s">
        <v>23</v>
      </c>
      <c r="D48" s="10"/>
      <c r="E48" s="7"/>
      <c r="F48" s="7"/>
      <c r="G48" s="7"/>
      <c r="H48" s="10"/>
      <c r="I48" s="6">
        <v>12</v>
      </c>
      <c r="J48" s="6">
        <v>6</v>
      </c>
      <c r="K48" s="6"/>
      <c r="L48" s="6"/>
      <c r="M48" s="6" t="s">
        <v>14</v>
      </c>
      <c r="N48" s="7"/>
      <c r="O48" s="7"/>
    </row>
    <row r="49" spans="1:15" ht="43.35" customHeight="1" x14ac:dyDescent="0.3">
      <c r="A49" s="24" t="s">
        <v>304</v>
      </c>
      <c r="B49" s="27" t="s">
        <v>305</v>
      </c>
      <c r="C49" s="6" t="s">
        <v>23</v>
      </c>
      <c r="D49" s="10"/>
      <c r="E49" s="7"/>
      <c r="F49" s="7"/>
      <c r="G49" s="72" t="s">
        <v>363</v>
      </c>
      <c r="H49" s="10"/>
      <c r="I49" s="6"/>
      <c r="J49" s="6"/>
      <c r="K49" s="6">
        <v>6</v>
      </c>
      <c r="L49" s="6"/>
      <c r="M49" s="6" t="s">
        <v>14</v>
      </c>
      <c r="N49" s="7"/>
      <c r="O49" s="7"/>
    </row>
    <row r="50" spans="1:15" ht="43.35" customHeight="1" x14ac:dyDescent="0.3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 x14ac:dyDescent="0.3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35" customHeight="1" x14ac:dyDescent="0.3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 x14ac:dyDescent="0.3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 x14ac:dyDescent="0.3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 x14ac:dyDescent="0.3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 x14ac:dyDescent="0.3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 x14ac:dyDescent="0.3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 x14ac:dyDescent="0.3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 x14ac:dyDescent="0.3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 x14ac:dyDescent="0.3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 x14ac:dyDescent="0.3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 x14ac:dyDescent="0.3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 x14ac:dyDescent="0.3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 x14ac:dyDescent="0.3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 x14ac:dyDescent="0.3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 x14ac:dyDescent="0.3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 x14ac:dyDescent="0.3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 x14ac:dyDescent="0.3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 x14ac:dyDescent="0.3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 x14ac:dyDescent="0.3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 x14ac:dyDescent="0.3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 x14ac:dyDescent="0.3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 x14ac:dyDescent="0.3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 x14ac:dyDescent="0.3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 x14ac:dyDescent="0.3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 x14ac:dyDescent="0.3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 x14ac:dyDescent="0.3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 x14ac:dyDescent="0.3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 x14ac:dyDescent="0.3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 x14ac:dyDescent="0.3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 x14ac:dyDescent="0.3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 x14ac:dyDescent="0.3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 x14ac:dyDescent="0.3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 x14ac:dyDescent="0.3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 x14ac:dyDescent="0.3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 x14ac:dyDescent="0.3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 x14ac:dyDescent="0.3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 x14ac:dyDescent="0.3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 x14ac:dyDescent="0.3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 x14ac:dyDescent="0.3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 x14ac:dyDescent="0.3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 x14ac:dyDescent="0.3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 x14ac:dyDescent="0.3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 x14ac:dyDescent="0.3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 x14ac:dyDescent="0.3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 x14ac:dyDescent="0.3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 x14ac:dyDescent="0.3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 x14ac:dyDescent="0.3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 x14ac:dyDescent="0.3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 x14ac:dyDescent="0.3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 x14ac:dyDescent="0.3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 x14ac:dyDescent="0.3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 x14ac:dyDescent="0.3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 x14ac:dyDescent="0.3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 x14ac:dyDescent="0.3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 x14ac:dyDescent="0.3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 x14ac:dyDescent="0.3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 x14ac:dyDescent="0.3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 x14ac:dyDescent="0.3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 x14ac:dyDescent="0.3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 x14ac:dyDescent="0.3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 x14ac:dyDescent="0.3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 x14ac:dyDescent="0.3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 x14ac:dyDescent="0.3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 x14ac:dyDescent="0.3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 x14ac:dyDescent="0.3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 x14ac:dyDescent="0.3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 x14ac:dyDescent="0.3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 x14ac:dyDescent="0.3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 x14ac:dyDescent="0.3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 x14ac:dyDescent="0.3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 x14ac:dyDescent="0.3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 x14ac:dyDescent="0.3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 x14ac:dyDescent="0.3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 x14ac:dyDescent="0.3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 x14ac:dyDescent="0.3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 x14ac:dyDescent="0.3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 x14ac:dyDescent="0.3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 x14ac:dyDescent="0.3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 x14ac:dyDescent="0.3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 x14ac:dyDescent="0.3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 x14ac:dyDescent="0.3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 x14ac:dyDescent="0.3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 x14ac:dyDescent="0.3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 x14ac:dyDescent="0.3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 x14ac:dyDescent="0.3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 x14ac:dyDescent="0.3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 x14ac:dyDescent="0.3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 x14ac:dyDescent="0.3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 x14ac:dyDescent="0.3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 x14ac:dyDescent="0.3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 x14ac:dyDescent="0.3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 x14ac:dyDescent="0.3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 x14ac:dyDescent="0.3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 x14ac:dyDescent="0.3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 x14ac:dyDescent="0.3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 x14ac:dyDescent="0.3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 x14ac:dyDescent="0.3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 x14ac:dyDescent="0.3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 x14ac:dyDescent="0.3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 x14ac:dyDescent="0.3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 x14ac:dyDescent="0.3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 x14ac:dyDescent="0.3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 x14ac:dyDescent="0.3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 x14ac:dyDescent="0.3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 x14ac:dyDescent="0.3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 x14ac:dyDescent="0.3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 x14ac:dyDescent="0.3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 x14ac:dyDescent="0.3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 x14ac:dyDescent="0.3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 x14ac:dyDescent="0.3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 x14ac:dyDescent="0.3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 x14ac:dyDescent="0.3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 x14ac:dyDescent="0.3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 x14ac:dyDescent="0.3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 x14ac:dyDescent="0.3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 x14ac:dyDescent="0.3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 x14ac:dyDescent="0.3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 x14ac:dyDescent="0.3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 x14ac:dyDescent="0.3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 x14ac:dyDescent="0.3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 x14ac:dyDescent="0.3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 x14ac:dyDescent="0.3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 x14ac:dyDescent="0.3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 x14ac:dyDescent="0.3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 x14ac:dyDescent="0.3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 x14ac:dyDescent="0.3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 x14ac:dyDescent="0.3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 x14ac:dyDescent="0.3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 x14ac:dyDescent="0.3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 x14ac:dyDescent="0.3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 x14ac:dyDescent="0.3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 x14ac:dyDescent="0.3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 x14ac:dyDescent="0.3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 x14ac:dyDescent="0.3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 x14ac:dyDescent="0.3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 x14ac:dyDescent="0.3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 x14ac:dyDescent="0.3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 x14ac:dyDescent="0.3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 x14ac:dyDescent="0.3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 x14ac:dyDescent="0.3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 x14ac:dyDescent="0.3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 x14ac:dyDescent="0.3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 x14ac:dyDescent="0.3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 x14ac:dyDescent="0.3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 x14ac:dyDescent="0.3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 x14ac:dyDescent="0.3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 x14ac:dyDescent="0.3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 x14ac:dyDescent="0.3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 x14ac:dyDescent="0.3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 x14ac:dyDescent="0.3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 x14ac:dyDescent="0.3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 x14ac:dyDescent="0.3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 x14ac:dyDescent="0.3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 x14ac:dyDescent="0.3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 x14ac:dyDescent="0.3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 x14ac:dyDescent="0.3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 x14ac:dyDescent="0.3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 x14ac:dyDescent="0.3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 x14ac:dyDescent="0.3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 x14ac:dyDescent="0.3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 x14ac:dyDescent="0.3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 x14ac:dyDescent="0.3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 x14ac:dyDescent="0.3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 x14ac:dyDescent="0.3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 x14ac:dyDescent="0.3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 x14ac:dyDescent="0.3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 x14ac:dyDescent="0.3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 x14ac:dyDescent="0.3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 x14ac:dyDescent="0.3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 x14ac:dyDescent="0.3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 x14ac:dyDescent="0.3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 x14ac:dyDescent="0.3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 x14ac:dyDescent="0.3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 x14ac:dyDescent="0.3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 x14ac:dyDescent="0.3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 x14ac:dyDescent="0.3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 x14ac:dyDescent="0.3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 x14ac:dyDescent="0.3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 x14ac:dyDescent="0.3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 x14ac:dyDescent="0.3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 x14ac:dyDescent="0.3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 x14ac:dyDescent="0.3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 x14ac:dyDescent="0.3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 x14ac:dyDescent="0.3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 x14ac:dyDescent="0.3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 x14ac:dyDescent="0.3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 x14ac:dyDescent="0.3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 x14ac:dyDescent="0.3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 x14ac:dyDescent="0.3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 x14ac:dyDescent="0.3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 x14ac:dyDescent="0.3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 x14ac:dyDescent="0.3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 x14ac:dyDescent="0.3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 x14ac:dyDescent="0.3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 x14ac:dyDescent="0.3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 x14ac:dyDescent="0.3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 x14ac:dyDescent="0.3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 x14ac:dyDescent="0.3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 x14ac:dyDescent="0.3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 x14ac:dyDescent="0.3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 x14ac:dyDescent="0.3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 x14ac:dyDescent="0.3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 x14ac:dyDescent="0.3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 x14ac:dyDescent="0.3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 x14ac:dyDescent="0.3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 x14ac:dyDescent="0.3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 x14ac:dyDescent="0.3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 x14ac:dyDescent="0.3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 x14ac:dyDescent="0.3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 x14ac:dyDescent="0.3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 x14ac:dyDescent="0.3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 x14ac:dyDescent="0.3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 x14ac:dyDescent="0.3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 x14ac:dyDescent="0.3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 x14ac:dyDescent="0.3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 x14ac:dyDescent="0.3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 x14ac:dyDescent="0.3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 x14ac:dyDescent="0.3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 x14ac:dyDescent="0.3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 x14ac:dyDescent="0.3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 x14ac:dyDescent="0.3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 x14ac:dyDescent="0.3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 x14ac:dyDescent="0.3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 x14ac:dyDescent="0.3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 x14ac:dyDescent="0.3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 x14ac:dyDescent="0.3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 x14ac:dyDescent="0.3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 x14ac:dyDescent="0.3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 x14ac:dyDescent="0.3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 x14ac:dyDescent="0.3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 x14ac:dyDescent="0.3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 x14ac:dyDescent="0.3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 x14ac:dyDescent="0.3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 x14ac:dyDescent="0.3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 x14ac:dyDescent="0.3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 x14ac:dyDescent="0.3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 x14ac:dyDescent="0.3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 x14ac:dyDescent="0.3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 x14ac:dyDescent="0.3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 x14ac:dyDescent="0.3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 x14ac:dyDescent="0.3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 x14ac:dyDescent="0.3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 x14ac:dyDescent="0.3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 x14ac:dyDescent="0.3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 x14ac:dyDescent="0.3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 x14ac:dyDescent="0.3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 x14ac:dyDescent="0.3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 x14ac:dyDescent="0.3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 x14ac:dyDescent="0.3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8" type="noConversion"/>
  <conditionalFormatting sqref="A1:A999">
    <cfRule type="expression" dxfId="79" priority="8">
      <formula>$C1="Option"</formula>
    </cfRule>
  </conditionalFormatting>
  <conditionalFormatting sqref="A23:A42">
    <cfRule type="expression" dxfId="78" priority="9">
      <formula>$F23="Fermeture"</formula>
    </cfRule>
    <cfRule type="expression" dxfId="77" priority="10">
      <formula>$F23="Modification"</formula>
    </cfRule>
    <cfRule type="expression" dxfId="76" priority="11">
      <formula>$F23="Création"</formula>
    </cfRule>
  </conditionalFormatting>
  <conditionalFormatting sqref="A1:O9 A10:E10 K10:O11 A11:D11 A12:O12 A13:H13 J13:O16 A14:F14 A15:H15 A16:F16 A50:O999">
    <cfRule type="expression" dxfId="75" priority="39">
      <formula>$F1="Modification"</formula>
    </cfRule>
    <cfRule type="expression" dxfId="74" priority="40">
      <formula>$F1="Création"</formula>
    </cfRule>
  </conditionalFormatting>
  <conditionalFormatting sqref="A17:O22">
    <cfRule type="expression" dxfId="73" priority="22">
      <formula>$F17="Fermeture"</formula>
    </cfRule>
    <cfRule type="expression" dxfId="72" priority="23">
      <formula>$F17="Modification"</formula>
    </cfRule>
    <cfRule type="expression" dxfId="71" priority="24">
      <formula>$F17="Création"</formula>
    </cfRule>
  </conditionalFormatting>
  <conditionalFormatting sqref="A50:O999 A1:O9 K10:O11 A12:O12 J13:O16 A10:E10 A11:D11 A13:H13 A14:F14 A15:H15 A16:F16">
    <cfRule type="expression" dxfId="70" priority="38">
      <formula>$F1="Fermeture"</formula>
    </cfRule>
  </conditionalFormatting>
  <conditionalFormatting sqref="C34:C42">
    <cfRule type="expression" dxfId="69" priority="5">
      <formula>$F34="Fermeture"</formula>
    </cfRule>
    <cfRule type="expression" dxfId="68" priority="6">
      <formula>$F34="Modification"</formula>
    </cfRule>
    <cfRule type="expression" dxfId="67" priority="7">
      <formula>$F34="Création"</formula>
    </cfRule>
  </conditionalFormatting>
  <conditionalFormatting sqref="C23:H33 J23:J38 I23:I39 L33:N37 D34:H39 B35:B43 K38:N38 A38:A43 J39:N39 D40:N42 C43:N43 A44:N49">
    <cfRule type="expression" dxfId="66" priority="15">
      <formula>$F23="Modification"</formula>
    </cfRule>
    <cfRule type="expression" dxfId="65" priority="16">
      <formula>$F23="Création"</formula>
    </cfRule>
  </conditionalFormatting>
  <conditionalFormatting sqref="D1:E999">
    <cfRule type="expression" dxfId="64" priority="12">
      <formula>$C1="Option"</formula>
    </cfRule>
  </conditionalFormatting>
  <conditionalFormatting sqref="G1:N999">
    <cfRule type="expression" dxfId="63" priority="1">
      <formula>$C1="Option"</formula>
    </cfRule>
  </conditionalFormatting>
  <conditionalFormatting sqref="K23:K37">
    <cfRule type="expression" dxfId="62" priority="2">
      <formula>$F23="Fermeture"</formula>
    </cfRule>
    <cfRule type="expression" dxfId="61" priority="3">
      <formula>$F23="Modification"</formula>
    </cfRule>
    <cfRule type="expression" dxfId="60" priority="4">
      <formula>$F23="Création"</formula>
    </cfRule>
  </conditionalFormatting>
  <conditionalFormatting sqref="L33:N37 K38:N38 J39:N39 D40:N42 C43:N43 A44:N49 C23:H33 D34:H39 A38:A43 J23:J38 I23:I39 B35:B43">
    <cfRule type="expression" dxfId="59" priority="14">
      <formula>$F23="Fermeture"</formula>
    </cfRule>
  </conditionalFormatting>
  <conditionalFormatting sqref="L23:O32 O33:O49">
    <cfRule type="expression" dxfId="58" priority="18">
      <formula>$F23="Fermeture"</formula>
    </cfRule>
    <cfRule type="expression" dxfId="57" priority="19">
      <formula>$F23="Modification"</formula>
    </cfRule>
    <cfRule type="expression" dxfId="56" priority="20">
      <formula>$F23="Création"</formula>
    </cfRule>
  </conditionalFormatting>
  <conditionalFormatting sqref="N1:N32">
    <cfRule type="expression" dxfId="55" priority="17">
      <formula>$M1="Porteuse"</formula>
    </cfRule>
  </conditionalFormatting>
  <conditionalFormatting sqref="N33:N49">
    <cfRule type="expression" dxfId="54" priority="13">
      <formula>$M33="Porteuse"</formula>
    </cfRule>
  </conditionalFormatting>
  <conditionalFormatting sqref="N50:N999">
    <cfRule type="expression" dxfId="53" priority="37">
      <formula>$M50="Porteuse"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8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80" zoomScaleNormal="80" workbookViewId="0">
      <pane ySplit="18" topLeftCell="A19" activePane="bottomLeft" state="frozen"/>
      <selection activeCell="D25" sqref="D25"/>
      <selection pane="bottomLeft" activeCell="B23" sqref="B23:T143"/>
    </sheetView>
  </sheetViews>
  <sheetFormatPr baseColWidth="10" defaultColWidth="11.42578125" defaultRowHeight="15" x14ac:dyDescent="0.25"/>
  <cols>
    <col min="1" max="1" width="91.5703125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 x14ac:dyDescent="0.25">
      <c r="A1" s="152"/>
      <c r="B1" s="152"/>
      <c r="C1" s="152"/>
      <c r="D1" s="152"/>
      <c r="E1" s="152"/>
      <c r="F1" s="152"/>
      <c r="G1" s="152"/>
      <c r="H1" s="152"/>
      <c r="I1" s="152"/>
      <c r="J1" s="36"/>
    </row>
    <row r="2" spans="1:19" x14ac:dyDescent="0.25">
      <c r="A2" s="152"/>
      <c r="B2" s="152"/>
      <c r="C2" s="152"/>
      <c r="D2" s="152"/>
      <c r="E2" s="152"/>
      <c r="F2" s="152"/>
      <c r="G2" s="152"/>
      <c r="H2" s="152"/>
      <c r="I2" s="152"/>
      <c r="J2" s="36"/>
    </row>
    <row r="3" spans="1:19" x14ac:dyDescent="0.25">
      <c r="A3" s="152"/>
      <c r="B3" s="152"/>
      <c r="C3" s="152"/>
      <c r="D3" s="152"/>
      <c r="E3" s="152"/>
      <c r="F3" s="152"/>
      <c r="G3" s="152"/>
      <c r="H3" s="152"/>
      <c r="I3" s="152"/>
      <c r="J3" s="36"/>
    </row>
    <row r="4" spans="1:19" x14ac:dyDescent="0.25">
      <c r="A4" s="152"/>
      <c r="B4" s="152"/>
      <c r="C4" s="152"/>
      <c r="D4" s="152"/>
      <c r="E4" s="152"/>
      <c r="F4" s="152"/>
      <c r="G4" s="152"/>
      <c r="H4" s="152"/>
      <c r="I4" s="152"/>
      <c r="J4" s="36"/>
    </row>
    <row r="5" spans="1:19" x14ac:dyDescent="0.25">
      <c r="A5" s="152"/>
      <c r="B5" s="152"/>
      <c r="C5" s="152"/>
      <c r="D5" s="152"/>
      <c r="E5" s="152"/>
      <c r="F5" s="152"/>
      <c r="G5" s="152"/>
      <c r="H5" s="152"/>
      <c r="I5" s="152"/>
      <c r="J5" s="36"/>
    </row>
    <row r="6" spans="1:19" x14ac:dyDescent="0.25">
      <c r="A6" s="152"/>
      <c r="B6" s="152"/>
      <c r="C6" s="152"/>
      <c r="D6" s="152"/>
      <c r="E6" s="152"/>
      <c r="F6" s="152"/>
      <c r="G6" s="152"/>
      <c r="H6" s="152"/>
      <c r="I6" s="152"/>
      <c r="J6" s="36"/>
    </row>
    <row r="7" spans="1:19" ht="14.45" customHeight="1" x14ac:dyDescent="0.25">
      <c r="A7" s="153" t="s">
        <v>217</v>
      </c>
      <c r="B7" s="151" t="str">
        <f>'Fiche Générale'!B3</f>
        <v>Portail_SHS</v>
      </c>
      <c r="C7" s="131" t="s">
        <v>307</v>
      </c>
      <c r="D7" s="131"/>
      <c r="E7" s="156" t="str">
        <f>'Fiche Générale'!B4</f>
        <v>PSYCHOLOGIE</v>
      </c>
      <c r="F7" s="157"/>
      <c r="G7" s="131" t="s">
        <v>308</v>
      </c>
      <c r="H7" s="151" t="str">
        <f>'Fiche Générale'!B5</f>
        <v>HLPSC24</v>
      </c>
      <c r="I7" s="151"/>
      <c r="J7" s="37"/>
      <c r="K7" s="20"/>
    </row>
    <row r="8" spans="1:19" ht="14.45" customHeight="1" x14ac:dyDescent="0.25">
      <c r="A8" s="154"/>
      <c r="B8" s="151"/>
      <c r="C8" s="131"/>
      <c r="D8" s="131"/>
      <c r="E8" s="156"/>
      <c r="F8" s="157"/>
      <c r="G8" s="131"/>
      <c r="H8" s="151"/>
      <c r="I8" s="151"/>
      <c r="J8" s="37"/>
      <c r="K8" s="20"/>
    </row>
    <row r="9" spans="1:19" ht="14.45" customHeight="1" x14ac:dyDescent="0.25">
      <c r="A9" s="154"/>
      <c r="B9" s="151"/>
      <c r="C9" s="131"/>
      <c r="D9" s="131"/>
      <c r="E9" s="156"/>
      <c r="F9" s="157"/>
      <c r="G9" s="131"/>
      <c r="H9" s="151"/>
      <c r="I9" s="151"/>
      <c r="J9" s="37"/>
      <c r="K9" s="20"/>
    </row>
    <row r="10" spans="1:19" ht="14.45" customHeight="1" x14ac:dyDescent="0.25">
      <c r="A10" s="154"/>
      <c r="B10" s="151"/>
      <c r="C10" s="132" t="s">
        <v>220</v>
      </c>
      <c r="D10" s="132"/>
      <c r="E10" s="139" t="str">
        <f>'Fiche Générale'!B9</f>
        <v>PSYCHOLOGIE</v>
      </c>
      <c r="F10" s="140"/>
      <c r="G10" s="140"/>
      <c r="H10" s="140"/>
      <c r="I10" s="141"/>
      <c r="J10" s="38"/>
      <c r="K10" s="20"/>
    </row>
    <row r="11" spans="1:19" ht="14.45" customHeight="1" x14ac:dyDescent="0.25">
      <c r="A11" s="155"/>
      <c r="B11" s="151"/>
      <c r="C11" s="132"/>
      <c r="D11" s="132"/>
      <c r="E11" s="142"/>
      <c r="F11" s="143"/>
      <c r="G11" s="143"/>
      <c r="H11" s="143"/>
      <c r="I11" s="144"/>
      <c r="J11" s="38"/>
      <c r="K11" s="20"/>
    </row>
    <row r="12" spans="1:19" x14ac:dyDescent="0.25">
      <c r="C12" s="15"/>
      <c r="I12" s="34"/>
      <c r="J12" s="34"/>
      <c r="M12" s="147" t="s">
        <v>309</v>
      </c>
      <c r="N12" s="148"/>
      <c r="O12" s="158"/>
      <c r="P12" s="147" t="s">
        <v>310</v>
      </c>
      <c r="Q12" s="148"/>
      <c r="R12" s="148"/>
      <c r="S12" s="158"/>
    </row>
    <row r="13" spans="1:19" x14ac:dyDescent="0.25">
      <c r="A13" s="160" t="s">
        <v>221</v>
      </c>
      <c r="B13" s="162" t="str">
        <f>'S6 Maquette'!B13:B14</f>
        <v>3 ème Année de Licence</v>
      </c>
      <c r="C13" s="162"/>
      <c r="D13" s="160" t="s">
        <v>311</v>
      </c>
      <c r="E13" s="162" t="str">
        <f>'S6 Maquette'!E13:F14</f>
        <v>HLPSC3</v>
      </c>
      <c r="F13" s="162"/>
      <c r="G13" s="162"/>
      <c r="I13" s="34"/>
      <c r="J13" s="34"/>
      <c r="M13" s="149"/>
      <c r="N13" s="150"/>
      <c r="O13" s="159"/>
      <c r="P13" s="149"/>
      <c r="Q13" s="150"/>
      <c r="R13" s="150"/>
      <c r="S13" s="159"/>
    </row>
    <row r="14" spans="1:19" x14ac:dyDescent="0.25">
      <c r="A14" s="161"/>
      <c r="B14" s="162"/>
      <c r="C14" s="162"/>
      <c r="D14" s="161"/>
      <c r="E14" s="162"/>
      <c r="F14" s="162"/>
      <c r="G14" s="162"/>
      <c r="I14" s="34"/>
      <c r="J14" s="34"/>
      <c r="M14" s="130" t="s">
        <v>312</v>
      </c>
      <c r="N14" s="147" t="s">
        <v>313</v>
      </c>
      <c r="O14" s="158"/>
      <c r="P14" s="152"/>
      <c r="Q14" s="165"/>
      <c r="R14" s="168"/>
      <c r="S14" s="160"/>
    </row>
    <row r="15" spans="1:19" x14ac:dyDescent="0.25">
      <c r="A15" s="160" t="s">
        <v>314</v>
      </c>
      <c r="B15" s="170" t="str">
        <f>'S6 Maquette'!B15:B16</f>
        <v>Semestre 6</v>
      </c>
      <c r="C15" s="171"/>
      <c r="D15" s="160" t="s">
        <v>315</v>
      </c>
      <c r="E15" s="162" t="str">
        <f>'S6 Maquette'!E15:F16</f>
        <v>HLS6PSC</v>
      </c>
      <c r="F15" s="162"/>
      <c r="G15" s="162"/>
      <c r="I15" s="34"/>
      <c r="J15" s="34"/>
      <c r="M15" s="130"/>
      <c r="N15" s="163"/>
      <c r="O15" s="164"/>
      <c r="P15" s="152"/>
      <c r="Q15" s="166"/>
      <c r="R15" s="168"/>
      <c r="S15" s="169"/>
    </row>
    <row r="16" spans="1:19" x14ac:dyDescent="0.25">
      <c r="A16" s="161"/>
      <c r="B16" s="172"/>
      <c r="C16" s="173"/>
      <c r="D16" s="161"/>
      <c r="E16" s="162"/>
      <c r="F16" s="162"/>
      <c r="G16" s="162"/>
      <c r="I16" s="34"/>
      <c r="J16" s="34"/>
      <c r="M16" s="130"/>
      <c r="N16" s="163"/>
      <c r="O16" s="164"/>
      <c r="P16" s="152"/>
      <c r="Q16" s="166"/>
      <c r="R16" s="168"/>
      <c r="S16" s="169"/>
    </row>
    <row r="17" spans="1:20" x14ac:dyDescent="0.25">
      <c r="L17" s="16"/>
      <c r="M17" s="130"/>
      <c r="N17" s="149"/>
      <c r="O17" s="159"/>
      <c r="P17" s="152"/>
      <c r="Q17" s="167"/>
      <c r="R17" s="168"/>
      <c r="S17" s="161"/>
    </row>
    <row r="18" spans="1:20" ht="59.45" customHeight="1" x14ac:dyDescent="0.25">
      <c r="A18" s="3" t="s">
        <v>316</v>
      </c>
      <c r="B18" s="35" t="s">
        <v>317</v>
      </c>
      <c r="C18" s="3" t="s">
        <v>5</v>
      </c>
      <c r="D18" s="3" t="s">
        <v>318</v>
      </c>
      <c r="E18" s="3" t="s">
        <v>319</v>
      </c>
      <c r="F18" s="3" t="s">
        <v>320</v>
      </c>
      <c r="G18" s="3" t="s">
        <v>321</v>
      </c>
      <c r="H18" s="3" t="s">
        <v>322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317</v>
      </c>
      <c r="O18" s="3" t="s">
        <v>328</v>
      </c>
      <c r="P18" s="3" t="s">
        <v>329</v>
      </c>
      <c r="Q18" s="3" t="s">
        <v>317</v>
      </c>
      <c r="R18" s="3" t="s">
        <v>328</v>
      </c>
      <c r="S18" s="4" t="s">
        <v>330</v>
      </c>
      <c r="T18" s="4" t="s">
        <v>331</v>
      </c>
    </row>
    <row r="19" spans="1:20" ht="30.6" customHeight="1" x14ac:dyDescent="0.25">
      <c r="A19" s="52" t="str">
        <f>'S6 Maquette'!B19</f>
        <v>UE Competences transversales 6</v>
      </c>
      <c r="B19" s="53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4"/>
    </row>
    <row r="20" spans="1:20" ht="30.6" customHeight="1" x14ac:dyDescent="0.25">
      <c r="A20" s="52" t="str">
        <f>'S6 Maquette'!B20</f>
        <v>Competences numeriques 3</v>
      </c>
      <c r="B20" s="53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4"/>
    </row>
    <row r="21" spans="1:20" ht="30.6" customHeight="1" x14ac:dyDescent="0.25">
      <c r="A21" s="52" t="str">
        <f>'S6 Maquette'!B21</f>
        <v xml:space="preserve">Competences informationnelles 3 </v>
      </c>
      <c r="B21" s="53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4"/>
    </row>
    <row r="22" spans="1:20" ht="30.6" customHeight="1" x14ac:dyDescent="0.25">
      <c r="A22" s="89" t="str">
        <f>'S6 Maquette'!B22</f>
        <v>Anglais 6</v>
      </c>
      <c r="B22" s="53" t="str">
        <f>'S6 Maquette'!C22</f>
        <v>ECUE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4"/>
    </row>
    <row r="23" spans="1:20" ht="30.6" customHeight="1" x14ac:dyDescent="0.3">
      <c r="A23" s="81" t="s">
        <v>338</v>
      </c>
      <c r="B23" s="94" t="str">
        <f>'[1]S6 Maquette'!C23</f>
        <v>UE</v>
      </c>
      <c r="C23" s="60"/>
      <c r="D23" s="59"/>
      <c r="E23" s="59"/>
      <c r="F23" s="59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55"/>
    </row>
    <row r="24" spans="1:20" ht="30.6" customHeight="1" x14ac:dyDescent="0.3">
      <c r="A24" s="82" t="s">
        <v>340</v>
      </c>
      <c r="B24" s="94" t="str">
        <f>'[1]S6 Maquette'!C24</f>
        <v>ECUE</v>
      </c>
      <c r="C24" s="60"/>
      <c r="D24" s="6">
        <v>1</v>
      </c>
      <c r="E24" s="6" t="s">
        <v>332</v>
      </c>
      <c r="F24" s="6" t="s">
        <v>332</v>
      </c>
      <c r="G24" s="39"/>
      <c r="H24" s="39" t="s">
        <v>332</v>
      </c>
      <c r="I24" s="39" t="s">
        <v>332</v>
      </c>
      <c r="J24" s="39"/>
      <c r="K24" s="39" t="s">
        <v>20</v>
      </c>
      <c r="L24" s="39">
        <v>1</v>
      </c>
      <c r="M24" s="39">
        <v>1</v>
      </c>
      <c r="N24" s="39" t="s">
        <v>11</v>
      </c>
      <c r="O24" s="39">
        <v>1</v>
      </c>
      <c r="P24" s="39" t="s">
        <v>20</v>
      </c>
      <c r="Q24" s="39" t="s">
        <v>11</v>
      </c>
      <c r="R24" s="39">
        <v>1</v>
      </c>
      <c r="S24" s="61"/>
      <c r="T24" s="55"/>
    </row>
    <row r="25" spans="1:20" ht="30.6" customHeight="1" x14ac:dyDescent="0.3">
      <c r="A25" s="83" t="s">
        <v>342</v>
      </c>
      <c r="B25" s="94" t="str">
        <f>'[1]S6 Maquette'!C25</f>
        <v>ECUE</v>
      </c>
      <c r="C25" s="60">
        <f>'[1]S6 Maquette'!F25</f>
        <v>0</v>
      </c>
      <c r="D25" s="6">
        <v>1</v>
      </c>
      <c r="E25" s="6" t="s">
        <v>332</v>
      </c>
      <c r="F25" s="6" t="s">
        <v>332</v>
      </c>
      <c r="G25" s="39"/>
      <c r="H25" s="39" t="s">
        <v>332</v>
      </c>
      <c r="I25" s="39" t="s">
        <v>332</v>
      </c>
      <c r="J25" s="39"/>
      <c r="K25" s="39" t="s">
        <v>20</v>
      </c>
      <c r="L25" s="39">
        <v>1</v>
      </c>
      <c r="M25" s="39">
        <v>1</v>
      </c>
      <c r="N25" s="39" t="s">
        <v>11</v>
      </c>
      <c r="O25" s="39">
        <v>1</v>
      </c>
      <c r="P25" s="39" t="s">
        <v>20</v>
      </c>
      <c r="Q25" s="39" t="s">
        <v>11</v>
      </c>
      <c r="R25" s="39">
        <v>1</v>
      </c>
      <c r="S25" s="61"/>
      <c r="T25" s="55"/>
    </row>
    <row r="26" spans="1:20" ht="37.5" x14ac:dyDescent="0.3">
      <c r="A26" s="84" t="s">
        <v>344</v>
      </c>
      <c r="B26" s="94" t="str">
        <f>'[1]S6 Maquette'!C26</f>
        <v>UE</v>
      </c>
      <c r="C26" s="60"/>
      <c r="D26" s="59"/>
      <c r="E26" s="59"/>
      <c r="F26" s="59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55"/>
    </row>
    <row r="27" spans="1:20" ht="30.6" customHeight="1" x14ac:dyDescent="0.3">
      <c r="A27" s="83" t="s">
        <v>346</v>
      </c>
      <c r="B27" s="95" t="str">
        <f>'[1]S6 Maquette'!C27</f>
        <v>ECUE</v>
      </c>
      <c r="C27" s="41">
        <f>'[1]S6 Maquette'!F27</f>
        <v>0</v>
      </c>
      <c r="D27" s="6">
        <v>1</v>
      </c>
      <c r="E27" s="6" t="s">
        <v>332</v>
      </c>
      <c r="F27" s="6" t="s">
        <v>332</v>
      </c>
      <c r="G27" s="39"/>
      <c r="H27" s="39" t="s">
        <v>332</v>
      </c>
      <c r="I27" s="39" t="s">
        <v>332</v>
      </c>
      <c r="J27" s="39"/>
      <c r="K27" s="39" t="s">
        <v>20</v>
      </c>
      <c r="L27" s="39"/>
      <c r="M27" s="39"/>
      <c r="N27" s="39" t="s">
        <v>11</v>
      </c>
      <c r="O27" s="39">
        <v>1</v>
      </c>
      <c r="P27" s="39" t="s">
        <v>20</v>
      </c>
      <c r="Q27" s="39" t="s">
        <v>11</v>
      </c>
      <c r="R27" s="39">
        <v>1</v>
      </c>
      <c r="S27" s="39"/>
      <c r="T27" s="44"/>
    </row>
    <row r="28" spans="1:20" ht="30.6" customHeight="1" x14ac:dyDescent="0.3">
      <c r="A28" s="85" t="s">
        <v>364</v>
      </c>
      <c r="B28" s="95" t="str">
        <f>'[1]S6 Maquette'!C28</f>
        <v>ECUE</v>
      </c>
      <c r="C28" s="41">
        <f>'[1]S6 Maquette'!F28</f>
        <v>0</v>
      </c>
      <c r="D28" s="6">
        <v>1</v>
      </c>
      <c r="E28" s="6" t="s">
        <v>332</v>
      </c>
      <c r="F28" s="6" t="s">
        <v>332</v>
      </c>
      <c r="G28" s="39"/>
      <c r="H28" s="39" t="s">
        <v>332</v>
      </c>
      <c r="I28" s="39" t="s">
        <v>332</v>
      </c>
      <c r="J28" s="39"/>
      <c r="K28" s="39" t="s">
        <v>20</v>
      </c>
      <c r="L28" s="39"/>
      <c r="M28" s="39"/>
      <c r="N28" s="39" t="s">
        <v>11</v>
      </c>
      <c r="O28" s="39">
        <v>1</v>
      </c>
      <c r="P28" s="39" t="s">
        <v>20</v>
      </c>
      <c r="Q28" s="39" t="s">
        <v>11</v>
      </c>
      <c r="R28" s="39">
        <v>1</v>
      </c>
      <c r="S28" s="39"/>
      <c r="T28" s="44"/>
    </row>
    <row r="29" spans="1:20" ht="30.6" customHeight="1" x14ac:dyDescent="0.3">
      <c r="A29" s="86" t="s">
        <v>350</v>
      </c>
      <c r="B29" s="95" t="str">
        <f>'[1]S6 Maquette'!C29</f>
        <v>UE</v>
      </c>
      <c r="C29" s="41" t="str">
        <f>'[1]S6 Maquette'!F29</f>
        <v>Modification</v>
      </c>
      <c r="D29" s="6"/>
      <c r="E29" s="6"/>
      <c r="F29" s="6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4"/>
    </row>
    <row r="30" spans="1:20" ht="30.6" customHeight="1" x14ac:dyDescent="0.3">
      <c r="A30" s="83" t="s">
        <v>352</v>
      </c>
      <c r="B30" s="96" t="str">
        <f>'[1]S6 Maquette'!C30</f>
        <v>ECUE</v>
      </c>
      <c r="C30" s="97">
        <f>'[1]S6 Maquette'!F30</f>
        <v>0</v>
      </c>
      <c r="D30" s="98">
        <v>1</v>
      </c>
      <c r="E30" s="98" t="s">
        <v>332</v>
      </c>
      <c r="F30" s="98" t="s">
        <v>332</v>
      </c>
      <c r="G30" s="99"/>
      <c r="H30" s="99" t="s">
        <v>332</v>
      </c>
      <c r="I30" s="99" t="s">
        <v>332</v>
      </c>
      <c r="J30" s="99"/>
      <c r="K30" s="99" t="s">
        <v>20</v>
      </c>
      <c r="L30" s="39"/>
      <c r="M30" s="39"/>
      <c r="N30" s="99" t="s">
        <v>11</v>
      </c>
      <c r="O30" s="99" t="s">
        <v>366</v>
      </c>
      <c r="P30" s="99" t="s">
        <v>20</v>
      </c>
      <c r="Q30" s="99" t="s">
        <v>11</v>
      </c>
      <c r="R30" s="99" t="s">
        <v>366</v>
      </c>
      <c r="S30" s="39"/>
      <c r="T30" s="44"/>
    </row>
    <row r="31" spans="1:20" ht="30.6" customHeight="1" x14ac:dyDescent="0.3">
      <c r="A31" s="83" t="s">
        <v>354</v>
      </c>
      <c r="B31" s="42" t="str">
        <f>'[1]S6 Maquette'!C31</f>
        <v>ECUE</v>
      </c>
      <c r="C31" s="41">
        <f>'[1]S6 Maquette'!F31</f>
        <v>0</v>
      </c>
      <c r="D31" s="6">
        <v>1</v>
      </c>
      <c r="E31" s="6" t="s">
        <v>332</v>
      </c>
      <c r="F31" s="6" t="s">
        <v>332</v>
      </c>
      <c r="G31" s="39"/>
      <c r="H31" s="39" t="s">
        <v>332</v>
      </c>
      <c r="I31" s="39" t="s">
        <v>332</v>
      </c>
      <c r="J31" s="39"/>
      <c r="K31" s="39" t="s">
        <v>20</v>
      </c>
      <c r="L31" s="39">
        <v>1</v>
      </c>
      <c r="M31" s="39">
        <v>1</v>
      </c>
      <c r="N31" s="39" t="s">
        <v>11</v>
      </c>
      <c r="O31" s="39">
        <v>1</v>
      </c>
      <c r="P31" s="39" t="s">
        <v>20</v>
      </c>
      <c r="Q31" s="39" t="s">
        <v>11</v>
      </c>
      <c r="R31" s="39">
        <v>1</v>
      </c>
      <c r="S31" s="39"/>
      <c r="T31" s="44"/>
    </row>
    <row r="32" spans="1:20" ht="30.6" customHeight="1" x14ac:dyDescent="0.3">
      <c r="A32" s="81" t="s">
        <v>356</v>
      </c>
      <c r="B32" s="42" t="str">
        <f>'[1]S6 Maquette'!C32</f>
        <v>UE</v>
      </c>
      <c r="C32" s="41" t="str">
        <f>'[1]S6 Maquette'!F32</f>
        <v>Modification</v>
      </c>
      <c r="D32" s="6"/>
      <c r="E32" s="6"/>
      <c r="F32" s="6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</row>
    <row r="33" spans="1:20" ht="30.6" customHeight="1" x14ac:dyDescent="0.25">
      <c r="A33" s="87" t="s">
        <v>358</v>
      </c>
      <c r="B33" s="42" t="str">
        <f>'[1]S6 Maquette'!C33</f>
        <v>ECUE</v>
      </c>
      <c r="C33" s="41">
        <f>'[1]S6 Maquette'!F33</f>
        <v>0</v>
      </c>
      <c r="D33" s="6">
        <v>1</v>
      </c>
      <c r="E33" s="6" t="s">
        <v>332</v>
      </c>
      <c r="F33" s="6" t="s">
        <v>332</v>
      </c>
      <c r="G33" s="39"/>
      <c r="H33" s="39" t="s">
        <v>332</v>
      </c>
      <c r="I33" s="39" t="s">
        <v>332</v>
      </c>
      <c r="J33" s="39"/>
      <c r="K33" s="39" t="s">
        <v>20</v>
      </c>
      <c r="L33" s="39"/>
      <c r="M33" s="39"/>
      <c r="N33" s="39" t="s">
        <v>37</v>
      </c>
      <c r="O33" s="39"/>
      <c r="P33" s="39" t="s">
        <v>20</v>
      </c>
      <c r="Q33" s="39" t="s">
        <v>37</v>
      </c>
      <c r="R33" s="39"/>
      <c r="S33" s="39"/>
      <c r="T33" s="44"/>
    </row>
    <row r="34" spans="1:20" ht="30.6" customHeight="1" x14ac:dyDescent="0.25">
      <c r="A34" s="87" t="s">
        <v>275</v>
      </c>
      <c r="B34" s="42" t="str">
        <f>'[1]S6 Maquette'!C34</f>
        <v>OPTION</v>
      </c>
      <c r="C34" s="41">
        <f>'[1]S6 Maquette'!F34</f>
        <v>0</v>
      </c>
      <c r="D34" s="6"/>
      <c r="E34" s="6"/>
      <c r="F34" s="6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4"/>
    </row>
    <row r="35" spans="1:20" ht="30.6" customHeight="1" x14ac:dyDescent="0.25">
      <c r="A35" s="88" t="s">
        <v>277</v>
      </c>
      <c r="B35" s="42" t="str">
        <f>'[1]S6 Maquette'!C35</f>
        <v>ECUE</v>
      </c>
      <c r="C35" s="41">
        <f>'[1]S6 Maquette'!F35</f>
        <v>0</v>
      </c>
      <c r="D35" s="6"/>
      <c r="E35" s="6"/>
      <c r="F35" s="6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4"/>
    </row>
    <row r="36" spans="1:20" ht="30.6" customHeight="1" x14ac:dyDescent="0.25">
      <c r="A36" s="88" t="s">
        <v>279</v>
      </c>
      <c r="B36" s="42" t="str">
        <f>'[1]S6 Maquette'!C36</f>
        <v>ECUE</v>
      </c>
      <c r="C36" s="41">
        <f>'[1]S6 Maquette'!F36</f>
        <v>0</v>
      </c>
      <c r="D36" s="6"/>
      <c r="E36" s="6"/>
      <c r="F36" s="6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</row>
    <row r="37" spans="1:20" ht="30.6" customHeight="1" x14ac:dyDescent="0.25">
      <c r="A37" s="93" t="s">
        <v>365</v>
      </c>
      <c r="B37" s="42" t="str">
        <f>'[1]S6 Maquette'!C37</f>
        <v>ECUE</v>
      </c>
      <c r="C37" s="41">
        <f>'[1]S6 Maquette'!F37</f>
        <v>0</v>
      </c>
      <c r="D37" s="6"/>
      <c r="E37" s="6"/>
      <c r="F37" s="6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 x14ac:dyDescent="0.25">
      <c r="A38" s="68" t="s">
        <v>283</v>
      </c>
      <c r="B38" s="42" t="str">
        <f>'[1]S6 Maquette'!C38</f>
        <v>ECUE</v>
      </c>
      <c r="C38" s="41">
        <f>'[1]S6 Maquette'!F38</f>
        <v>0</v>
      </c>
      <c r="D38" s="6"/>
      <c r="E38" s="6"/>
      <c r="F38" s="6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6" customHeight="1" x14ac:dyDescent="0.25">
      <c r="A39" s="68" t="s">
        <v>285</v>
      </c>
      <c r="B39" s="42" t="str">
        <f>'[1]S6 Maquette'!C39</f>
        <v>ECUE</v>
      </c>
      <c r="C39" s="41">
        <f>'[1]S6 Maquette'!F39</f>
        <v>0</v>
      </c>
      <c r="D39" s="6"/>
      <c r="E39" s="6"/>
      <c r="F39" s="6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6" customHeight="1" x14ac:dyDescent="0.25">
      <c r="A40" s="68" t="s">
        <v>287</v>
      </c>
      <c r="B40" s="42" t="str">
        <f>'[1]S6 Maquette'!C40</f>
        <v>ECUE</v>
      </c>
      <c r="C40" s="41">
        <f>'[1]S6 Maquette'!F40</f>
        <v>0</v>
      </c>
      <c r="D40" s="6"/>
      <c r="E40" s="6"/>
      <c r="F40" s="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6" customHeight="1" x14ac:dyDescent="0.25">
      <c r="A41" s="68" t="s">
        <v>289</v>
      </c>
      <c r="B41" s="42" t="str">
        <f>'[1]S6 Maquette'!C41</f>
        <v>ECUE</v>
      </c>
      <c r="C41" s="41">
        <f>'[1]S6 Maquette'!F41</f>
        <v>0</v>
      </c>
      <c r="D41" s="6"/>
      <c r="E41" s="6"/>
      <c r="F41" s="6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6" customHeight="1" x14ac:dyDescent="0.25">
      <c r="A42" s="68" t="s">
        <v>291</v>
      </c>
      <c r="B42" s="42" t="str">
        <f>'[1]S6 Maquette'!C42</f>
        <v>ECUE</v>
      </c>
      <c r="C42" s="41">
        <f>'[1]S6 Maquette'!F42</f>
        <v>0</v>
      </c>
      <c r="D42" s="6"/>
      <c r="E42" s="6"/>
      <c r="F42" s="6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6" customHeight="1" x14ac:dyDescent="0.25">
      <c r="A43" s="27" t="s">
        <v>360</v>
      </c>
      <c r="B43" s="42" t="str">
        <f>'[1]S6 Maquette'!C43</f>
        <v>ECUE</v>
      </c>
      <c r="C43" s="41">
        <f>'[1]S6 Maquette'!F43</f>
        <v>0</v>
      </c>
      <c r="D43" s="6">
        <v>1</v>
      </c>
      <c r="E43" s="6" t="s">
        <v>332</v>
      </c>
      <c r="F43" s="6" t="s">
        <v>332</v>
      </c>
      <c r="G43" s="39"/>
      <c r="H43" s="39" t="s">
        <v>332</v>
      </c>
      <c r="I43" s="39" t="s">
        <v>332</v>
      </c>
      <c r="J43" s="39"/>
      <c r="K43" s="39" t="s">
        <v>20</v>
      </c>
      <c r="L43" s="39"/>
      <c r="M43" s="39"/>
      <c r="N43" s="39" t="s">
        <v>37</v>
      </c>
      <c r="O43" s="39"/>
      <c r="P43" s="39" t="s">
        <v>20</v>
      </c>
      <c r="Q43" s="39" t="s">
        <v>37</v>
      </c>
      <c r="R43" s="39"/>
      <c r="S43" s="39"/>
      <c r="T43" s="44"/>
    </row>
    <row r="44" spans="1:20" ht="30.6" customHeight="1" x14ac:dyDescent="0.25">
      <c r="A44" s="27" t="s">
        <v>275</v>
      </c>
      <c r="B44" s="42" t="str">
        <f>'[1]S6 Maquette'!C44</f>
        <v>OPTION</v>
      </c>
      <c r="C44" s="41">
        <f>'[1]S6 Maquette'!F44</f>
        <v>0</v>
      </c>
      <c r="D44" s="6"/>
      <c r="E44" s="6"/>
      <c r="F44" s="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6" customHeight="1" x14ac:dyDescent="0.25">
      <c r="A45" s="74" t="s">
        <v>362</v>
      </c>
      <c r="B45" s="42" t="str">
        <f>'[1]S6 Maquette'!C45</f>
        <v>ECUE</v>
      </c>
      <c r="C45" s="41">
        <f>'[1]S6 Maquette'!F45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6" customHeight="1" x14ac:dyDescent="0.25">
      <c r="A46" s="28" t="s">
        <v>298</v>
      </c>
      <c r="B46" s="42" t="str">
        <f>'[1]S6 Maquette'!C46</f>
        <v>ECUE</v>
      </c>
      <c r="C46" s="41">
        <f>'[1]S6 Maquette'!F46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6" customHeight="1" x14ac:dyDescent="0.25">
      <c r="A47" s="27" t="s">
        <v>301</v>
      </c>
      <c r="B47" s="42" t="str">
        <f>'[1]S6 Maquette'!C47</f>
        <v>ECUE</v>
      </c>
      <c r="C47" s="41">
        <f>'[1]S6 Maquette'!F47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6" customHeight="1" x14ac:dyDescent="0.25">
      <c r="A48" s="27" t="s">
        <v>303</v>
      </c>
      <c r="B48" s="42" t="str">
        <f>'[1]S6 Maquette'!C48</f>
        <v>ECUE</v>
      </c>
      <c r="C48" s="41">
        <f>'[1]S6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 x14ac:dyDescent="0.25">
      <c r="A49" s="27" t="s">
        <v>305</v>
      </c>
      <c r="B49" s="42" t="str">
        <f>'[1]S6 Maquette'!C49</f>
        <v>ECUE</v>
      </c>
      <c r="C49" s="41">
        <f>'[1]S6 Maquette'!F49</f>
        <v>0</v>
      </c>
      <c r="D49" s="6">
        <v>1</v>
      </c>
      <c r="E49" s="6" t="s">
        <v>334</v>
      </c>
      <c r="F49" s="6" t="s">
        <v>332</v>
      </c>
      <c r="G49" s="39"/>
      <c r="H49" s="39" t="s">
        <v>332</v>
      </c>
      <c r="I49" s="39" t="s">
        <v>332</v>
      </c>
      <c r="J49" s="39"/>
      <c r="K49" s="39" t="s">
        <v>20</v>
      </c>
      <c r="L49" s="39"/>
      <c r="M49" s="39"/>
      <c r="N49" s="39" t="s">
        <v>37</v>
      </c>
      <c r="O49" s="39"/>
      <c r="P49" s="39" t="s">
        <v>20</v>
      </c>
      <c r="Q49" s="39" t="s">
        <v>37</v>
      </c>
      <c r="R49" s="39"/>
      <c r="S49" s="39"/>
      <c r="T49" s="44"/>
    </row>
    <row r="50" spans="1:20" ht="30.6" customHeight="1" x14ac:dyDescent="0.25">
      <c r="A50" s="42">
        <f>'S6 Maquette'!B50</f>
        <v>0</v>
      </c>
      <c r="B50" s="42">
        <f>'[1]S6 Maquette'!C50</f>
        <v>0</v>
      </c>
      <c r="C50" s="41">
        <f>'[1]S6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 x14ac:dyDescent="0.25">
      <c r="A51" s="42">
        <f>'S6 Maquette'!B51</f>
        <v>0</v>
      </c>
      <c r="B51" s="42">
        <f>'[1]S6 Maquette'!C51</f>
        <v>0</v>
      </c>
      <c r="C51" s="41">
        <f>'[1]S6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 x14ac:dyDescent="0.25">
      <c r="A52" s="42">
        <f>'S6 Maquette'!B52</f>
        <v>0</v>
      </c>
      <c r="B52" s="42">
        <f>'[1]S6 Maquette'!C52</f>
        <v>0</v>
      </c>
      <c r="C52" s="41">
        <f>'[1]S6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 x14ac:dyDescent="0.25">
      <c r="A53" s="42">
        <f>'S6 Maquette'!B53</f>
        <v>0</v>
      </c>
      <c r="B53" s="42">
        <f>'[1]S6 Maquette'!C53</f>
        <v>0</v>
      </c>
      <c r="C53" s="41">
        <f>'[1]S6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 x14ac:dyDescent="0.25">
      <c r="A54" s="42">
        <f>'S6 Maquette'!B54</f>
        <v>0</v>
      </c>
      <c r="B54" s="42">
        <f>'[1]S6 Maquette'!C54</f>
        <v>0</v>
      </c>
      <c r="C54" s="41">
        <f>'[1]S6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 x14ac:dyDescent="0.25">
      <c r="A55" s="42">
        <f>'S6 Maquette'!B55</f>
        <v>0</v>
      </c>
      <c r="B55" s="42">
        <f>'[1]S6 Maquette'!C55</f>
        <v>0</v>
      </c>
      <c r="C55" s="41">
        <f>'[1]S6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 x14ac:dyDescent="0.25">
      <c r="A56" s="42">
        <f>'S6 Maquette'!B56</f>
        <v>0</v>
      </c>
      <c r="B56" s="42">
        <f>'[1]S6 Maquette'!C56</f>
        <v>0</v>
      </c>
      <c r="C56" s="41">
        <f>'[1]S6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 x14ac:dyDescent="0.25">
      <c r="A57" s="42">
        <f>'S6 Maquette'!B57</f>
        <v>0</v>
      </c>
      <c r="B57" s="42">
        <f>'[1]S6 Maquette'!C57</f>
        <v>0</v>
      </c>
      <c r="C57" s="41">
        <f>'[1]S6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 x14ac:dyDescent="0.25">
      <c r="A58" s="42">
        <f>'S6 Maquette'!B58</f>
        <v>0</v>
      </c>
      <c r="B58" s="42">
        <f>'[1]S6 Maquette'!C58</f>
        <v>0</v>
      </c>
      <c r="C58" s="41">
        <f>'[1]S6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 x14ac:dyDescent="0.25">
      <c r="A59" s="42">
        <f>'S6 Maquette'!B59</f>
        <v>0</v>
      </c>
      <c r="B59" s="42">
        <f>'[1]S6 Maquette'!C59</f>
        <v>0</v>
      </c>
      <c r="C59" s="41">
        <f>'[1]S6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 x14ac:dyDescent="0.25">
      <c r="A60" s="42">
        <f>'S6 Maquette'!B60</f>
        <v>0</v>
      </c>
      <c r="B60" s="42">
        <f>'[1]S6 Maquette'!C60</f>
        <v>0</v>
      </c>
      <c r="C60" s="41">
        <f>'[1]S6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 x14ac:dyDescent="0.25">
      <c r="A61" s="42">
        <f>'S6 Maquette'!B61</f>
        <v>0</v>
      </c>
      <c r="B61" s="42">
        <f>'[1]S6 Maquette'!C61</f>
        <v>0</v>
      </c>
      <c r="C61" s="41">
        <f>'[1]S6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 x14ac:dyDescent="0.25">
      <c r="A62" s="42">
        <f>'S6 Maquette'!B62</f>
        <v>0</v>
      </c>
      <c r="B62" s="42">
        <f>'[1]S6 Maquette'!C62</f>
        <v>0</v>
      </c>
      <c r="C62" s="41">
        <f>'[1]S6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 x14ac:dyDescent="0.25">
      <c r="A63" s="42">
        <f>'S6 Maquette'!B63</f>
        <v>0</v>
      </c>
      <c r="B63" s="42">
        <f>'[1]S6 Maquette'!C63</f>
        <v>0</v>
      </c>
      <c r="C63" s="41">
        <f>'[1]S6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 x14ac:dyDescent="0.25">
      <c r="A64" s="42">
        <f>'S6 Maquette'!B64</f>
        <v>0</v>
      </c>
      <c r="B64" s="42">
        <f>'[1]S6 Maquette'!C64</f>
        <v>0</v>
      </c>
      <c r="C64" s="41">
        <f>'[1]S6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 x14ac:dyDescent="0.25">
      <c r="A65" s="42">
        <f>'S6 Maquette'!B65</f>
        <v>0</v>
      </c>
      <c r="B65" s="42">
        <f>'[1]S6 Maquette'!C65</f>
        <v>0</v>
      </c>
      <c r="C65" s="41">
        <f>'[1]S6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 x14ac:dyDescent="0.25">
      <c r="A66" s="42">
        <f>'S6 Maquette'!B66</f>
        <v>0</v>
      </c>
      <c r="B66" s="42">
        <f>'[1]S6 Maquette'!C66</f>
        <v>0</v>
      </c>
      <c r="C66" s="41">
        <f>'[1]S6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 x14ac:dyDescent="0.25">
      <c r="A67" s="42">
        <f>'S6 Maquette'!B67</f>
        <v>0</v>
      </c>
      <c r="B67" s="42">
        <f>'[1]S6 Maquette'!C67</f>
        <v>0</v>
      </c>
      <c r="C67" s="41">
        <f>'[1]S6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 x14ac:dyDescent="0.25">
      <c r="A68" s="42">
        <f>'S6 Maquette'!B68</f>
        <v>0</v>
      </c>
      <c r="B68" s="42">
        <f>'[1]S6 Maquette'!C68</f>
        <v>0</v>
      </c>
      <c r="C68" s="41">
        <f>'[1]S6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 x14ac:dyDescent="0.25">
      <c r="A69" s="42">
        <f>'S6 Maquette'!B69</f>
        <v>0</v>
      </c>
      <c r="B69" s="42">
        <f>'[1]S6 Maquette'!C69</f>
        <v>0</v>
      </c>
      <c r="C69" s="41">
        <f>'[1]S6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 x14ac:dyDescent="0.25">
      <c r="A70" s="42">
        <f>'S6 Maquette'!B70</f>
        <v>0</v>
      </c>
      <c r="B70" s="42">
        <f>'[1]S6 Maquette'!C70</f>
        <v>0</v>
      </c>
      <c r="C70" s="41">
        <f>'[1]S6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 x14ac:dyDescent="0.25">
      <c r="A71" s="42">
        <f>'S6 Maquette'!B71</f>
        <v>0</v>
      </c>
      <c r="B71" s="42">
        <f>'[1]S6 Maquette'!C71</f>
        <v>0</v>
      </c>
      <c r="C71" s="41">
        <f>'[1]S6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 x14ac:dyDescent="0.25">
      <c r="A72" s="42">
        <f>'S6 Maquette'!B72</f>
        <v>0</v>
      </c>
      <c r="B72" s="42">
        <f>'[1]S6 Maquette'!C72</f>
        <v>0</v>
      </c>
      <c r="C72" s="41">
        <f>'[1]S6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 x14ac:dyDescent="0.25">
      <c r="A73" s="42">
        <f>'S6 Maquette'!B73</f>
        <v>0</v>
      </c>
      <c r="B73" s="42">
        <f>'[1]S6 Maquette'!C73</f>
        <v>0</v>
      </c>
      <c r="C73" s="41">
        <f>'[1]S6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 x14ac:dyDescent="0.25">
      <c r="A74" s="42">
        <f>'S6 Maquette'!B74</f>
        <v>0</v>
      </c>
      <c r="B74" s="42">
        <f>'[1]S6 Maquette'!C74</f>
        <v>0</v>
      </c>
      <c r="C74" s="41">
        <f>'[1]S6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 x14ac:dyDescent="0.25">
      <c r="A75" s="42">
        <f>'S6 Maquette'!B75</f>
        <v>0</v>
      </c>
      <c r="B75" s="42">
        <f>'[1]S6 Maquette'!C75</f>
        <v>0</v>
      </c>
      <c r="C75" s="41">
        <f>'[1]S6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 x14ac:dyDescent="0.25">
      <c r="A76" s="42">
        <f>'S6 Maquette'!B76</f>
        <v>0</v>
      </c>
      <c r="B76" s="42">
        <f>'[1]S6 Maquette'!C76</f>
        <v>0</v>
      </c>
      <c r="C76" s="41">
        <f>'[1]S6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 x14ac:dyDescent="0.25">
      <c r="A77" s="42">
        <f>'S6 Maquette'!B77</f>
        <v>0</v>
      </c>
      <c r="B77" s="42">
        <f>'[1]S6 Maquette'!C77</f>
        <v>0</v>
      </c>
      <c r="C77" s="41">
        <f>'[1]S6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 x14ac:dyDescent="0.25">
      <c r="A78" s="42">
        <f>'S6 Maquette'!B78</f>
        <v>0</v>
      </c>
      <c r="B78" s="42">
        <f>'[1]S6 Maquette'!C78</f>
        <v>0</v>
      </c>
      <c r="C78" s="41">
        <f>'[1]S6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 x14ac:dyDescent="0.25">
      <c r="A79" s="42">
        <f>'S6 Maquette'!B79</f>
        <v>0</v>
      </c>
      <c r="B79" s="42">
        <f>'[1]S6 Maquette'!C79</f>
        <v>0</v>
      </c>
      <c r="C79" s="41">
        <f>'[1]S6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 x14ac:dyDescent="0.25">
      <c r="A80" s="42">
        <f>'S6 Maquette'!B80</f>
        <v>0</v>
      </c>
      <c r="B80" s="42">
        <f>'[1]S6 Maquette'!C80</f>
        <v>0</v>
      </c>
      <c r="C80" s="41">
        <f>'[1]S6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 x14ac:dyDescent="0.25">
      <c r="A81" s="42">
        <f>'S6 Maquette'!B81</f>
        <v>0</v>
      </c>
      <c r="B81" s="42">
        <f>'[1]S6 Maquette'!C81</f>
        <v>0</v>
      </c>
      <c r="C81" s="41">
        <f>'[1]S6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 x14ac:dyDescent="0.25">
      <c r="A82" s="42">
        <f>'S6 Maquette'!B82</f>
        <v>0</v>
      </c>
      <c r="B82" s="42">
        <f>'[1]S6 Maquette'!C82</f>
        <v>0</v>
      </c>
      <c r="C82" s="41">
        <f>'[1]S6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 x14ac:dyDescent="0.25">
      <c r="A83" s="42">
        <f>'S6 Maquette'!B83</f>
        <v>0</v>
      </c>
      <c r="B83" s="42">
        <f>'[1]S6 Maquette'!C83</f>
        <v>0</v>
      </c>
      <c r="C83" s="41">
        <f>'[1]S6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 x14ac:dyDescent="0.25">
      <c r="A84" s="42">
        <f>'S6 Maquette'!B84</f>
        <v>0</v>
      </c>
      <c r="B84" s="42">
        <f>'[1]S6 Maquette'!C84</f>
        <v>0</v>
      </c>
      <c r="C84" s="41">
        <f>'[1]S6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 x14ac:dyDescent="0.25">
      <c r="A85" s="42">
        <f>'S6 Maquette'!B85</f>
        <v>0</v>
      </c>
      <c r="B85" s="42">
        <f>'[1]S6 Maquette'!C85</f>
        <v>0</v>
      </c>
      <c r="C85" s="41">
        <f>'[1]S6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 x14ac:dyDescent="0.25">
      <c r="A86" s="42">
        <f>'S6 Maquette'!B86</f>
        <v>0</v>
      </c>
      <c r="B86" s="42">
        <f>'[1]S6 Maquette'!C86</f>
        <v>0</v>
      </c>
      <c r="C86" s="41">
        <f>'[1]S6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 x14ac:dyDescent="0.25">
      <c r="A87" s="42">
        <f>'S6 Maquette'!B87</f>
        <v>0</v>
      </c>
      <c r="B87" s="42">
        <f>'[1]S6 Maquette'!C87</f>
        <v>0</v>
      </c>
      <c r="C87" s="41">
        <f>'[1]S6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 x14ac:dyDescent="0.25">
      <c r="A88" s="42">
        <f>'S6 Maquette'!B88</f>
        <v>0</v>
      </c>
      <c r="B88" s="42">
        <f>'[1]S6 Maquette'!C88</f>
        <v>0</v>
      </c>
      <c r="C88" s="41">
        <f>'[1]S6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 x14ac:dyDescent="0.25">
      <c r="A89" s="42">
        <f>'S6 Maquette'!B89</f>
        <v>0</v>
      </c>
      <c r="B89" s="42">
        <f>'[1]S6 Maquette'!C89</f>
        <v>0</v>
      </c>
      <c r="C89" s="41">
        <f>'[1]S6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 x14ac:dyDescent="0.25">
      <c r="A90" s="42">
        <f>'S6 Maquette'!B90</f>
        <v>0</v>
      </c>
      <c r="B90" s="42">
        <f>'[1]S6 Maquette'!C90</f>
        <v>0</v>
      </c>
      <c r="C90" s="41">
        <f>'[1]S6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 x14ac:dyDescent="0.25">
      <c r="A91" s="42">
        <f>'S6 Maquette'!B91</f>
        <v>0</v>
      </c>
      <c r="B91" s="42">
        <f>'[1]S6 Maquette'!C91</f>
        <v>0</v>
      </c>
      <c r="C91" s="41">
        <f>'[1]S6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 x14ac:dyDescent="0.25">
      <c r="A92" s="42">
        <f>'S6 Maquette'!B92</f>
        <v>0</v>
      </c>
      <c r="B92" s="42">
        <f>'[1]S6 Maquette'!C92</f>
        <v>0</v>
      </c>
      <c r="C92" s="41">
        <f>'[1]S6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 x14ac:dyDescent="0.25">
      <c r="A93" s="42">
        <f>'S6 Maquette'!B93</f>
        <v>0</v>
      </c>
      <c r="B93" s="42">
        <f>'[1]S6 Maquette'!C93</f>
        <v>0</v>
      </c>
      <c r="C93" s="41">
        <f>'[1]S6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 x14ac:dyDescent="0.25">
      <c r="A94" s="42">
        <f>'S6 Maquette'!B94</f>
        <v>0</v>
      </c>
      <c r="B94" s="42">
        <f>'[1]S6 Maquette'!C94</f>
        <v>0</v>
      </c>
      <c r="C94" s="41">
        <f>'[1]S6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 x14ac:dyDescent="0.25">
      <c r="A95" s="42">
        <f>'S6 Maquette'!B95</f>
        <v>0</v>
      </c>
      <c r="B95" s="42">
        <f>'[1]S6 Maquette'!C95</f>
        <v>0</v>
      </c>
      <c r="C95" s="41">
        <f>'[1]S6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 x14ac:dyDescent="0.25">
      <c r="A96" s="42">
        <f>'S6 Maquette'!B96</f>
        <v>0</v>
      </c>
      <c r="B96" s="42">
        <f>'[1]S6 Maquette'!C96</f>
        <v>0</v>
      </c>
      <c r="C96" s="41">
        <f>'[1]S6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 x14ac:dyDescent="0.25">
      <c r="A97" s="42">
        <f>'S6 Maquette'!B97</f>
        <v>0</v>
      </c>
      <c r="B97" s="42">
        <f>'[1]S6 Maquette'!C97</f>
        <v>0</v>
      </c>
      <c r="C97" s="41">
        <f>'[1]S6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 x14ac:dyDescent="0.25">
      <c r="A98" s="42">
        <f>'S6 Maquette'!B98</f>
        <v>0</v>
      </c>
      <c r="B98" s="42">
        <f>'[1]S6 Maquette'!C98</f>
        <v>0</v>
      </c>
      <c r="C98" s="41">
        <f>'[1]S6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 x14ac:dyDescent="0.25">
      <c r="A99" s="42">
        <f>'S6 Maquette'!B99</f>
        <v>0</v>
      </c>
      <c r="B99" s="42">
        <f>'[1]S6 Maquette'!C99</f>
        <v>0</v>
      </c>
      <c r="C99" s="41">
        <f>'[1]S6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 x14ac:dyDescent="0.25">
      <c r="A100" s="42">
        <f>'S6 Maquette'!B100</f>
        <v>0</v>
      </c>
      <c r="B100" s="42">
        <f>'[1]S6 Maquette'!C100</f>
        <v>0</v>
      </c>
      <c r="C100" s="41">
        <f>'[1]S6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 x14ac:dyDescent="0.25">
      <c r="A101" s="42">
        <f>'S6 Maquette'!B101</f>
        <v>0</v>
      </c>
      <c r="B101" s="42">
        <f>'[1]S6 Maquette'!C101</f>
        <v>0</v>
      </c>
      <c r="C101" s="41">
        <f>'[1]S6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 x14ac:dyDescent="0.25">
      <c r="A102" s="42">
        <f>'S6 Maquette'!B102</f>
        <v>0</v>
      </c>
      <c r="B102" s="42">
        <f>'[1]S6 Maquette'!C102</f>
        <v>0</v>
      </c>
      <c r="C102" s="41">
        <f>'[1]S6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 x14ac:dyDescent="0.25">
      <c r="A103" s="42">
        <f>'S6 Maquette'!B103</f>
        <v>0</v>
      </c>
      <c r="B103" s="42">
        <f>'[1]S6 Maquette'!C103</f>
        <v>0</v>
      </c>
      <c r="C103" s="41">
        <f>'[1]S6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 x14ac:dyDescent="0.25">
      <c r="A104" s="42">
        <f>'S6 Maquette'!B104</f>
        <v>0</v>
      </c>
      <c r="B104" s="42">
        <f>'[1]S6 Maquette'!C104</f>
        <v>0</v>
      </c>
      <c r="C104" s="41">
        <f>'[1]S6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 x14ac:dyDescent="0.25">
      <c r="A105" s="42">
        <f>'S6 Maquette'!B105</f>
        <v>0</v>
      </c>
      <c r="B105" s="42">
        <f>'[1]S6 Maquette'!C105</f>
        <v>0</v>
      </c>
      <c r="C105" s="41">
        <f>'[1]S6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 x14ac:dyDescent="0.25">
      <c r="A106" s="42">
        <f>'S6 Maquette'!B106</f>
        <v>0</v>
      </c>
      <c r="B106" s="42">
        <f>'[1]S6 Maquette'!C106</f>
        <v>0</v>
      </c>
      <c r="C106" s="41">
        <f>'[1]S6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 x14ac:dyDescent="0.25">
      <c r="A107" s="42">
        <f>'S6 Maquette'!B107</f>
        <v>0</v>
      </c>
      <c r="B107" s="42">
        <f>'[1]S6 Maquette'!C107</f>
        <v>0</v>
      </c>
      <c r="C107" s="41">
        <f>'[1]S6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 x14ac:dyDescent="0.25">
      <c r="A108" s="42">
        <f>'S6 Maquette'!B108</f>
        <v>0</v>
      </c>
      <c r="B108" s="42">
        <f>'[1]S6 Maquette'!C108</f>
        <v>0</v>
      </c>
      <c r="C108" s="41">
        <f>'[1]S6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 x14ac:dyDescent="0.25">
      <c r="A109" s="42">
        <f>'S6 Maquette'!B109</f>
        <v>0</v>
      </c>
      <c r="B109" s="42">
        <f>'[1]S6 Maquette'!C109</f>
        <v>0</v>
      </c>
      <c r="C109" s="41">
        <f>'[1]S6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 x14ac:dyDescent="0.25">
      <c r="A110" s="42">
        <f>'S6 Maquette'!B110</f>
        <v>0</v>
      </c>
      <c r="B110" s="42">
        <f>'[1]S6 Maquette'!C110</f>
        <v>0</v>
      </c>
      <c r="C110" s="41">
        <f>'[1]S6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 x14ac:dyDescent="0.25">
      <c r="A111" s="42">
        <f>'S6 Maquette'!B111</f>
        <v>0</v>
      </c>
      <c r="B111" s="42">
        <f>'[1]S6 Maquette'!C111</f>
        <v>0</v>
      </c>
      <c r="C111" s="41">
        <f>'[1]S6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 x14ac:dyDescent="0.25">
      <c r="A112" s="42">
        <f>'S6 Maquette'!B112</f>
        <v>0</v>
      </c>
      <c r="B112" s="42">
        <f>'[1]S6 Maquette'!C112</f>
        <v>0</v>
      </c>
      <c r="C112" s="41">
        <f>'[1]S6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 x14ac:dyDescent="0.25">
      <c r="A113" s="42">
        <f>'S6 Maquette'!B113</f>
        <v>0</v>
      </c>
      <c r="B113" s="42">
        <f>'[1]S6 Maquette'!C113</f>
        <v>0</v>
      </c>
      <c r="C113" s="41">
        <f>'[1]S6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 x14ac:dyDescent="0.25">
      <c r="A114" s="42">
        <f>'S6 Maquette'!B114</f>
        <v>0</v>
      </c>
      <c r="B114" s="42">
        <f>'[1]S6 Maquette'!C114</f>
        <v>0</v>
      </c>
      <c r="C114" s="41">
        <f>'[1]S6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 x14ac:dyDescent="0.25">
      <c r="A115" s="42">
        <f>'S6 Maquette'!B115</f>
        <v>0</v>
      </c>
      <c r="B115" s="42">
        <f>'[1]S6 Maquette'!C115</f>
        <v>0</v>
      </c>
      <c r="C115" s="41">
        <f>'[1]S6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 x14ac:dyDescent="0.25">
      <c r="A116" s="42">
        <f>'S6 Maquette'!B116</f>
        <v>0</v>
      </c>
      <c r="B116" s="42">
        <f>'[1]S6 Maquette'!C116</f>
        <v>0</v>
      </c>
      <c r="C116" s="41">
        <f>'[1]S6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 x14ac:dyDescent="0.25">
      <c r="A117" s="42">
        <f>'S6 Maquette'!B117</f>
        <v>0</v>
      </c>
      <c r="B117" s="42">
        <f>'[1]S6 Maquette'!C117</f>
        <v>0</v>
      </c>
      <c r="C117" s="41">
        <f>'[1]S6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 x14ac:dyDescent="0.25">
      <c r="A118" s="42">
        <f>'S6 Maquette'!B118</f>
        <v>0</v>
      </c>
      <c r="B118" s="42">
        <f>'[1]S6 Maquette'!C118</f>
        <v>0</v>
      </c>
      <c r="C118" s="41">
        <f>'[1]S6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 x14ac:dyDescent="0.25">
      <c r="A119" s="42">
        <f>'S6 Maquette'!B119</f>
        <v>0</v>
      </c>
      <c r="B119" s="42">
        <f>'[1]S6 Maquette'!C119</f>
        <v>0</v>
      </c>
      <c r="C119" s="41">
        <f>'[1]S6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 x14ac:dyDescent="0.25">
      <c r="A120" s="42">
        <f>'S6 Maquette'!B120</f>
        <v>0</v>
      </c>
      <c r="B120" s="42">
        <f>'[1]S6 Maquette'!C120</f>
        <v>0</v>
      </c>
      <c r="C120" s="41">
        <f>'[1]S6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 x14ac:dyDescent="0.25">
      <c r="A121" s="42">
        <f>'S6 Maquette'!B121</f>
        <v>0</v>
      </c>
      <c r="B121" s="42">
        <f>'[1]S6 Maquette'!C121</f>
        <v>0</v>
      </c>
      <c r="C121" s="41">
        <f>'[1]S6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 x14ac:dyDescent="0.25">
      <c r="A122" s="42">
        <f>'S6 Maquette'!B122</f>
        <v>0</v>
      </c>
      <c r="B122" s="42">
        <f>'[1]S6 Maquette'!C122</f>
        <v>0</v>
      </c>
      <c r="C122" s="41">
        <f>'[1]S6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 x14ac:dyDescent="0.25">
      <c r="A123" s="42">
        <f>'S6 Maquette'!B123</f>
        <v>0</v>
      </c>
      <c r="B123" s="42">
        <f>'[1]S6 Maquette'!C123</f>
        <v>0</v>
      </c>
      <c r="C123" s="41">
        <f>'[1]S6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 x14ac:dyDescent="0.25">
      <c r="A124" s="42">
        <f>'S6 Maquette'!B124</f>
        <v>0</v>
      </c>
      <c r="B124" s="42">
        <f>'[1]S6 Maquette'!C124</f>
        <v>0</v>
      </c>
      <c r="C124" s="41">
        <f>'[1]S6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 x14ac:dyDescent="0.25">
      <c r="A125" s="42">
        <f>'S6 Maquette'!B125</f>
        <v>0</v>
      </c>
      <c r="B125" s="42">
        <f>'[1]S6 Maquette'!C125</f>
        <v>0</v>
      </c>
      <c r="C125" s="41">
        <f>'[1]S6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 x14ac:dyDescent="0.25">
      <c r="A126" s="42">
        <f>'S6 Maquette'!B126</f>
        <v>0</v>
      </c>
      <c r="B126" s="42">
        <f>'[1]S6 Maquette'!C126</f>
        <v>0</v>
      </c>
      <c r="C126" s="41">
        <f>'[1]S6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 x14ac:dyDescent="0.25">
      <c r="A127" s="42">
        <f>'S6 Maquette'!B127</f>
        <v>0</v>
      </c>
      <c r="B127" s="42">
        <f>'[1]S6 Maquette'!C127</f>
        <v>0</v>
      </c>
      <c r="C127" s="41">
        <f>'[1]S6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 x14ac:dyDescent="0.25">
      <c r="A128" s="42">
        <f>'S6 Maquette'!B128</f>
        <v>0</v>
      </c>
      <c r="B128" s="42">
        <f>'[1]S6 Maquette'!C128</f>
        <v>0</v>
      </c>
      <c r="C128" s="41">
        <f>'[1]S6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 x14ac:dyDescent="0.25">
      <c r="A129" s="42">
        <f>'S6 Maquette'!B129</f>
        <v>0</v>
      </c>
      <c r="B129" s="42">
        <f>'[1]S6 Maquette'!C129</f>
        <v>0</v>
      </c>
      <c r="C129" s="41">
        <f>'[1]S6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 x14ac:dyDescent="0.25">
      <c r="A130" s="42">
        <f>'S6 Maquette'!B130</f>
        <v>0</v>
      </c>
      <c r="B130" s="42">
        <f>'[1]S6 Maquette'!C130</f>
        <v>0</v>
      </c>
      <c r="C130" s="41">
        <f>'[1]S6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 x14ac:dyDescent="0.25">
      <c r="A131" s="42">
        <f>'S6 Maquette'!B131</f>
        <v>0</v>
      </c>
      <c r="B131" s="42">
        <f>'[1]S6 Maquette'!C131</f>
        <v>0</v>
      </c>
      <c r="C131" s="41">
        <f>'[1]S6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 x14ac:dyDescent="0.25">
      <c r="A132" s="42">
        <f>'S6 Maquette'!B132</f>
        <v>0</v>
      </c>
      <c r="B132" s="42">
        <f>'[1]S6 Maquette'!C132</f>
        <v>0</v>
      </c>
      <c r="C132" s="41">
        <f>'[1]S6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 x14ac:dyDescent="0.25">
      <c r="A133" s="42">
        <f>'S6 Maquette'!B133</f>
        <v>0</v>
      </c>
      <c r="B133" s="42">
        <f>'[1]S6 Maquette'!C133</f>
        <v>0</v>
      </c>
      <c r="C133" s="41">
        <f>'[1]S6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 x14ac:dyDescent="0.25">
      <c r="A134" s="42">
        <f>'S6 Maquette'!B134</f>
        <v>0</v>
      </c>
      <c r="B134" s="42">
        <f>'[1]S6 Maquette'!C134</f>
        <v>0</v>
      </c>
      <c r="C134" s="41">
        <f>'[1]S6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 x14ac:dyDescent="0.25">
      <c r="A135" s="42">
        <f>'S6 Maquette'!B135</f>
        <v>0</v>
      </c>
      <c r="B135" s="42">
        <f>'[1]S6 Maquette'!C135</f>
        <v>0</v>
      </c>
      <c r="C135" s="41">
        <f>'[1]S6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 x14ac:dyDescent="0.25">
      <c r="A136" s="42">
        <f>'S6 Maquette'!B136</f>
        <v>0</v>
      </c>
      <c r="B136" s="42">
        <f>'[1]S6 Maquette'!C136</f>
        <v>0</v>
      </c>
      <c r="C136" s="41">
        <f>'[1]S6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 x14ac:dyDescent="0.25">
      <c r="A137" s="42">
        <f>'S6 Maquette'!B137</f>
        <v>0</v>
      </c>
      <c r="B137" s="42">
        <f>'[1]S6 Maquette'!C137</f>
        <v>0</v>
      </c>
      <c r="C137" s="41">
        <f>'[1]S6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 x14ac:dyDescent="0.25">
      <c r="A138" s="42">
        <f>'S6 Maquette'!B138</f>
        <v>0</v>
      </c>
      <c r="B138" s="42">
        <f>'[1]S6 Maquette'!C138</f>
        <v>0</v>
      </c>
      <c r="C138" s="41">
        <f>'[1]S6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 x14ac:dyDescent="0.25">
      <c r="A139" s="42">
        <f>'S6 Maquette'!B139</f>
        <v>0</v>
      </c>
      <c r="B139" s="42">
        <f>'[1]S6 Maquette'!C139</f>
        <v>0</v>
      </c>
      <c r="C139" s="41">
        <f>'[1]S6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 x14ac:dyDescent="0.25">
      <c r="A140" s="42">
        <f>'S6 Maquette'!B140</f>
        <v>0</v>
      </c>
      <c r="B140" s="42">
        <f>'[1]S6 Maquette'!C140</f>
        <v>0</v>
      </c>
      <c r="C140" s="41">
        <f>'[1]S6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 x14ac:dyDescent="0.25">
      <c r="A141" s="42">
        <f>'S6 Maquette'!B141</f>
        <v>0</v>
      </c>
      <c r="B141" s="42">
        <f>'[1]S6 Maquette'!C141</f>
        <v>0</v>
      </c>
      <c r="C141" s="41">
        <f>'[1]S6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 x14ac:dyDescent="0.25">
      <c r="A142" s="42">
        <f>'S6 Maquette'!B142</f>
        <v>0</v>
      </c>
      <c r="B142" s="42">
        <f>'[1]S6 Maquette'!C142</f>
        <v>0</v>
      </c>
      <c r="C142" s="41">
        <f>'[1]S6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 x14ac:dyDescent="0.25">
      <c r="A143" s="42">
        <f>'S6 Maquette'!B143</f>
        <v>0</v>
      </c>
      <c r="B143" s="42">
        <f>'[1]S6 Maquette'!C143</f>
        <v>0</v>
      </c>
      <c r="C143" s="41">
        <f>'[1]S6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 x14ac:dyDescent="0.25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 x14ac:dyDescent="0.25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 x14ac:dyDescent="0.25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 x14ac:dyDescent="0.25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 x14ac:dyDescent="0.25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 x14ac:dyDescent="0.25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 x14ac:dyDescent="0.25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 x14ac:dyDescent="0.25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 x14ac:dyDescent="0.25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 x14ac:dyDescent="0.25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 x14ac:dyDescent="0.25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 x14ac:dyDescent="0.25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 x14ac:dyDescent="0.25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 x14ac:dyDescent="0.25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 x14ac:dyDescent="0.25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 x14ac:dyDescent="0.25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 x14ac:dyDescent="0.25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 x14ac:dyDescent="0.25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 x14ac:dyDescent="0.25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 x14ac:dyDescent="0.25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 x14ac:dyDescent="0.25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 x14ac:dyDescent="0.25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 x14ac:dyDescent="0.25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 x14ac:dyDescent="0.25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 x14ac:dyDescent="0.25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 x14ac:dyDescent="0.25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 x14ac:dyDescent="0.25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 x14ac:dyDescent="0.25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 x14ac:dyDescent="0.25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 x14ac:dyDescent="0.25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 x14ac:dyDescent="0.25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 x14ac:dyDescent="0.25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 x14ac:dyDescent="0.25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 x14ac:dyDescent="0.25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 x14ac:dyDescent="0.25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 x14ac:dyDescent="0.25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 x14ac:dyDescent="0.25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 x14ac:dyDescent="0.25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 x14ac:dyDescent="0.25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 x14ac:dyDescent="0.25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 x14ac:dyDescent="0.25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 x14ac:dyDescent="0.25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 x14ac:dyDescent="0.25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 x14ac:dyDescent="0.25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 x14ac:dyDescent="0.25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 x14ac:dyDescent="0.25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 x14ac:dyDescent="0.25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 x14ac:dyDescent="0.25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 x14ac:dyDescent="0.25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 x14ac:dyDescent="0.25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 x14ac:dyDescent="0.25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 x14ac:dyDescent="0.25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 x14ac:dyDescent="0.25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 x14ac:dyDescent="0.25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 x14ac:dyDescent="0.25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 x14ac:dyDescent="0.25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 x14ac:dyDescent="0.25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 x14ac:dyDescent="0.25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 x14ac:dyDescent="0.25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 x14ac:dyDescent="0.25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 x14ac:dyDescent="0.25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 x14ac:dyDescent="0.25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 x14ac:dyDescent="0.25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 x14ac:dyDescent="0.25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 x14ac:dyDescent="0.25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 x14ac:dyDescent="0.25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 x14ac:dyDescent="0.25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 x14ac:dyDescent="0.25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 x14ac:dyDescent="0.25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 x14ac:dyDescent="0.25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 x14ac:dyDescent="0.25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 x14ac:dyDescent="0.25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 x14ac:dyDescent="0.25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 x14ac:dyDescent="0.25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 x14ac:dyDescent="0.25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 x14ac:dyDescent="0.25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 x14ac:dyDescent="0.25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 x14ac:dyDescent="0.25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 x14ac:dyDescent="0.25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 x14ac:dyDescent="0.25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 x14ac:dyDescent="0.25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 x14ac:dyDescent="0.25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 x14ac:dyDescent="0.25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 x14ac:dyDescent="0.25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 x14ac:dyDescent="0.25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 x14ac:dyDescent="0.25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 x14ac:dyDescent="0.25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 x14ac:dyDescent="0.25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 x14ac:dyDescent="0.25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 x14ac:dyDescent="0.25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 x14ac:dyDescent="0.25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 x14ac:dyDescent="0.25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 x14ac:dyDescent="0.25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 x14ac:dyDescent="0.25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 x14ac:dyDescent="0.25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 x14ac:dyDescent="0.25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 x14ac:dyDescent="0.25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 x14ac:dyDescent="0.25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 x14ac:dyDescent="0.25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 x14ac:dyDescent="0.25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 x14ac:dyDescent="0.25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 x14ac:dyDescent="0.25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 x14ac:dyDescent="0.25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 x14ac:dyDescent="0.25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 x14ac:dyDescent="0.25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 x14ac:dyDescent="0.25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 x14ac:dyDescent="0.25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 x14ac:dyDescent="0.25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 x14ac:dyDescent="0.25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 x14ac:dyDescent="0.25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 x14ac:dyDescent="0.25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 x14ac:dyDescent="0.25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 x14ac:dyDescent="0.25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 x14ac:dyDescent="0.25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 x14ac:dyDescent="0.25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 x14ac:dyDescent="0.25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 x14ac:dyDescent="0.25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 x14ac:dyDescent="0.25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 x14ac:dyDescent="0.25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 x14ac:dyDescent="0.25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 x14ac:dyDescent="0.25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 x14ac:dyDescent="0.25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 x14ac:dyDescent="0.25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 x14ac:dyDescent="0.25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 x14ac:dyDescent="0.25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 x14ac:dyDescent="0.25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 x14ac:dyDescent="0.25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 x14ac:dyDescent="0.25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 x14ac:dyDescent="0.25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 x14ac:dyDescent="0.25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 x14ac:dyDescent="0.25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 x14ac:dyDescent="0.25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 x14ac:dyDescent="0.25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 x14ac:dyDescent="0.25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 x14ac:dyDescent="0.25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 x14ac:dyDescent="0.25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 x14ac:dyDescent="0.25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 x14ac:dyDescent="0.25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 x14ac:dyDescent="0.25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 x14ac:dyDescent="0.25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 x14ac:dyDescent="0.25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 x14ac:dyDescent="0.25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 x14ac:dyDescent="0.25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 x14ac:dyDescent="0.25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 x14ac:dyDescent="0.25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 x14ac:dyDescent="0.25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 x14ac:dyDescent="0.25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 x14ac:dyDescent="0.25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 x14ac:dyDescent="0.25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 x14ac:dyDescent="0.25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 x14ac:dyDescent="0.25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 x14ac:dyDescent="0.25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 x14ac:dyDescent="0.25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 x14ac:dyDescent="0.25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 x14ac:dyDescent="0.25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 x14ac:dyDescent="0.25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 x14ac:dyDescent="0.25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52" priority="118">
      <formula>$C1="OPTION"</formula>
    </cfRule>
    <cfRule type="expression" dxfId="51" priority="117">
      <formula>$C1="BLOC"</formula>
    </cfRule>
    <cfRule type="expression" dxfId="50" priority="116">
      <formula>$C1="Parcours Pédagogique"</formula>
    </cfRule>
  </conditionalFormatting>
  <conditionalFormatting sqref="A35:A49">
    <cfRule type="expression" dxfId="49" priority="41">
      <formula>$F35="Création"</formula>
    </cfRule>
    <cfRule type="expression" dxfId="48" priority="40">
      <formula>$F35="Modification"</formula>
    </cfRule>
    <cfRule type="expression" dxfId="47" priority="39">
      <formula>$F35="Fermeture"</formula>
    </cfRule>
  </conditionalFormatting>
  <conditionalFormatting sqref="A16:S22 T16">
    <cfRule type="expression" dxfId="46" priority="121">
      <formula>$C16="Modification MCC"</formula>
    </cfRule>
  </conditionalFormatting>
  <conditionalFormatting sqref="A18:S22 T18">
    <cfRule type="expression" dxfId="45" priority="126">
      <formula>$C18="Modification"</formula>
    </cfRule>
  </conditionalFormatting>
  <conditionalFormatting sqref="B33:Q33">
    <cfRule type="expression" dxfId="44" priority="16">
      <formula>$C33="Modification MCC"</formula>
    </cfRule>
    <cfRule type="expression" dxfId="43" priority="17">
      <formula>$C33="Modification"</formula>
    </cfRule>
    <cfRule type="expression" dxfId="42" priority="18">
      <formula>$C33="Création"</formula>
    </cfRule>
    <cfRule type="expression" dxfId="41" priority="19">
      <formula>$C33="Fermeture"</formula>
    </cfRule>
  </conditionalFormatting>
  <conditionalFormatting sqref="B49:Q49">
    <cfRule type="expression" dxfId="40" priority="8">
      <formula>$C49="Modification MCC"</formula>
    </cfRule>
    <cfRule type="expression" dxfId="39" priority="9">
      <formula>$C49="Modification"</formula>
    </cfRule>
    <cfRule type="expression" dxfId="38" priority="10">
      <formula>$C49="Création"</formula>
    </cfRule>
    <cfRule type="expression" dxfId="37" priority="11">
      <formula>$C49="Fermeture"</formula>
    </cfRule>
  </conditionalFormatting>
  <conditionalFormatting sqref="B24:R25">
    <cfRule type="expression" dxfId="36" priority="28">
      <formula>$C24="Modification MCC"</formula>
    </cfRule>
    <cfRule type="expression" dxfId="35" priority="29">
      <formula>$C24="Modification"</formula>
    </cfRule>
    <cfRule type="expression" dxfId="34" priority="30">
      <formula>$C24="Création"</formula>
    </cfRule>
    <cfRule type="expression" dxfId="33" priority="31">
      <formula>$C24="Fermeture"</formula>
    </cfRule>
  </conditionalFormatting>
  <conditionalFormatting sqref="B27:R28">
    <cfRule type="expression" dxfId="32" priority="24">
      <formula>$C27="Modification MCC"</formula>
    </cfRule>
    <cfRule type="expression" dxfId="31" priority="25">
      <formula>$C27="Modification"</formula>
    </cfRule>
    <cfRule type="expression" dxfId="30" priority="26">
      <formula>$C27="Création"</formula>
    </cfRule>
    <cfRule type="expression" dxfId="29" priority="27">
      <formula>$C27="Fermeture"</formula>
    </cfRule>
  </conditionalFormatting>
  <conditionalFormatting sqref="B30:R31">
    <cfRule type="expression" dxfId="28" priority="20">
      <formula>$C30="Modification MCC"</formula>
    </cfRule>
    <cfRule type="expression" dxfId="27" priority="21">
      <formula>$C30="Modification"</formula>
    </cfRule>
    <cfRule type="expression" dxfId="26" priority="22">
      <formula>$C30="Création"</formula>
    </cfRule>
    <cfRule type="expression" dxfId="25" priority="23">
      <formula>$C30="Fermeture"</formula>
    </cfRule>
  </conditionalFormatting>
  <conditionalFormatting sqref="B43:R43">
    <cfRule type="expression" dxfId="24" priority="13">
      <formula>$C43="Modification"</formula>
    </cfRule>
    <cfRule type="expression" dxfId="23" priority="14">
      <formula>$C43="Création"</formula>
    </cfRule>
    <cfRule type="expression" dxfId="22" priority="15">
      <formula>$C43="Fermeture"</formula>
    </cfRule>
    <cfRule type="expression" dxfId="21" priority="12">
      <formula>$C43="Modification MCC"</formula>
    </cfRule>
  </conditionalFormatting>
  <conditionalFormatting sqref="B1:S9 B10:E10 J10:S11 B11:D11 B12:M12 P12 B13:L13 B14:N14 P14:S17 B15:M17 B301:S999">
    <cfRule type="expression" dxfId="20" priority="123">
      <formula>$D1="Création"</formula>
    </cfRule>
    <cfRule type="expression" dxfId="19" priority="124">
      <formula>$D1="Fermeture"</formula>
    </cfRule>
  </conditionalFormatting>
  <conditionalFormatting sqref="B23:S23 B26:S26 B29:S29 B32:S32 B34:S42 B44:S48 A50:S298 S24:S25 S27:S28 S30:S31 R33:S33 S43 R49:S49">
    <cfRule type="expression" dxfId="18" priority="35">
      <formula>$C23="Modification MCC"</formula>
    </cfRule>
  </conditionalFormatting>
  <conditionalFormatting sqref="B23:S23 S24:S25 B26:S26 S27:S28 B29:S29 S30:S31 B32:S32 R33:S33 B34:S42 S43 B44:S48 R49:S49 A50:S300">
    <cfRule type="expression" dxfId="17" priority="36">
      <formula>$C23="Modification"</formula>
    </cfRule>
    <cfRule type="expression" dxfId="16" priority="37">
      <formula>$C23="Création"</formula>
    </cfRule>
    <cfRule type="expression" dxfId="15" priority="38">
      <formula>$C23="Fermeture"</formula>
    </cfRule>
  </conditionalFormatting>
  <conditionalFormatting sqref="C1:S999">
    <cfRule type="expression" dxfId="14" priority="1">
      <formula>$B1="Option"</formula>
    </cfRule>
  </conditionalFormatting>
  <conditionalFormatting sqref="J1:J999">
    <cfRule type="expression" dxfId="13" priority="6">
      <formula>$I1="NON"</formula>
    </cfRule>
  </conditionalFormatting>
  <conditionalFormatting sqref="L1:L999">
    <cfRule type="expression" dxfId="12" priority="3">
      <formula>$K1="CT (Contrôle terminal)"</formula>
    </cfRule>
    <cfRule type="expression" dxfId="11" priority="2">
      <formula>$K1="CCI (CC Intégral)"</formula>
    </cfRule>
  </conditionalFormatting>
  <conditionalFormatting sqref="L18:L23 L26 L29 L32 L34:L42 L44:L48 L50:L300">
    <cfRule type="expression" dxfId="10" priority="33">
      <formula>$K1="CT (Contrôle terminal)"</formula>
    </cfRule>
    <cfRule type="expression" dxfId="9" priority="34">
      <formula>$K1="CCI (CC Intégral)"</formula>
    </cfRule>
  </conditionalFormatting>
  <conditionalFormatting sqref="M1:M999">
    <cfRule type="expression" dxfId="8" priority="7">
      <formula>$K1="CT (Contrôle terminal)"</formula>
    </cfRule>
  </conditionalFormatting>
  <conditionalFormatting sqref="M18">
    <cfRule type="expression" dxfId="7" priority="119">
      <formula>$K1="CT (Contrôle terminal)"</formula>
    </cfRule>
  </conditionalFormatting>
  <conditionalFormatting sqref="N1:O999">
    <cfRule type="expression" dxfId="6" priority="5">
      <formula>$K1="CCI (CC Intégral)"</formula>
    </cfRule>
  </conditionalFormatting>
  <conditionalFormatting sqref="P14:S17 B15:M17 B1:S9 J10:S11 B301:S999 B12:M12 B14:N14 B13:L13 B10:E10 B11:D11 P12">
    <cfRule type="expression" dxfId="5" priority="122">
      <formula>$D1="Modification"</formula>
    </cfRule>
  </conditionalFormatting>
  <conditionalFormatting sqref="Q1:R999">
    <cfRule type="expression" dxfId="4" priority="4">
      <formula>$P1="Autres"</formula>
    </cfRule>
  </conditionalFormatting>
  <conditionalFormatting sqref="S1:S999">
    <cfRule type="expression" dxfId="3" priority="32">
      <formula>$P1="CT (Contrôle terminal)"</formula>
    </cfRule>
  </conditionalFormatting>
  <conditionalFormatting sqref="T18 A18:S22">
    <cfRule type="expression" dxfId="2" priority="128">
      <formula>$C18="Fermeture"</formula>
    </cfRule>
    <cfRule type="expression" dxfId="1" priority="127">
      <formula>$C18="Création"</formula>
    </cfRule>
  </conditionalFormatting>
  <conditionalFormatting sqref="T18">
    <cfRule type="expression" dxfId="0" priority="112">
      <formula>$P18="CT (Contrôle terminal)"</formula>
    </cfRule>
  </conditionalFormatting>
  <dataValidations count="6">
    <dataValidation type="list" allowBlank="1" showInputMessage="1" showErrorMessage="1" sqref="N19:N300 Q19:Q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19 E19:F22 H19:I22 E23:I300" xr:uid="{754E6725-FCC6-427D-97C0-E89F159F65E2}">
      <formula1>"OUI, NON"</formula1>
    </dataValidation>
  </dataValidations>
  <pageMargins left="0.7" right="0.7" top="0.75" bottom="0.75" header="0.3" footer="0.3"/>
  <pageSetup paperSize="8" fitToWidth="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31481-8EF5-461D-AD7C-963874A2C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19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  <vt:lpstr>'S5 Maquette'!Zone_d_impression</vt:lpstr>
      <vt:lpstr>'S6 Maquette'!Zone_d_impression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Sebastien Guinet</cp:lastModifiedBy>
  <cp:revision/>
  <dcterms:created xsi:type="dcterms:W3CDTF">2022-09-27T13:03:25Z</dcterms:created>
  <dcterms:modified xsi:type="dcterms:W3CDTF">2024-11-25T13:07:39Z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