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08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Maquettes MCC MCC DA 2024-25/SEF/"/>
    </mc:Choice>
  </mc:AlternateContent>
  <xr:revisionPtr revIDLastSave="4" documentId="8_{F88FED44-6727-420C-80E0-614738AE917C}" xr6:coauthVersionLast="47" xr6:coauthVersionMax="47" xr10:uidLastSave="{F7929484-47F4-4D12-964F-E43FFF854888}"/>
  <bookViews>
    <workbookView xWindow="-120" yWindow="-120" windowWidth="29040" windowHeight="15840" firstSheet="8" activeTab="8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DA" sheetId="20" r:id="rId6"/>
    <sheet name="S6 Maquette" sheetId="12" r:id="rId7"/>
    <sheet name="S6 MCC" sheetId="18" r:id="rId8"/>
    <sheet name="S6 MCC DA" sheetId="21" r:id="rId9"/>
  </sheets>
  <definedNames>
    <definedName name="list_cmp">Listes!$A$10:$H$10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6">#REF!</definedName>
    <definedName name="liste_cmp" localSheetId="7">#REF!</definedName>
    <definedName name="liste_cmp">#REF!</definedName>
    <definedName name="liste_mention" localSheetId="4">#REF!</definedName>
    <definedName name="liste_mention" localSheetId="6">#REF!</definedName>
    <definedName name="liste_mention" localSheetId="7">#REF!</definedName>
    <definedName name="liste_mention">#REF!</definedName>
    <definedName name="Médecine" localSheetId="4">#REF!</definedName>
    <definedName name="Médecine" localSheetId="6">#REF!</definedName>
    <definedName name="Médecine" localSheetId="7">#REF!</definedName>
    <definedName name="Médecine">#REF!</definedName>
    <definedName name="Por" localSheetId="4">#REF!</definedName>
    <definedName name="Por" localSheetId="6">#REF!</definedName>
    <definedName name="Por" localSheetId="7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Psychologie">Listes!$H$11</definedName>
    <definedName name="Portail_SHS" localSheetId="4">#REF!</definedName>
    <definedName name="Portail_SHS" localSheetId="6">#REF!</definedName>
    <definedName name="Portail_SHS" localSheetId="7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6">#REF!</definedName>
    <definedName name="tab_code" localSheetId="7">#REF!</definedName>
    <definedName name="tab_code">#REF!</definedName>
    <definedName name="tab_code_dip">Listes!$J$1:$L$53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7" l="1"/>
  <c r="H18" i="17"/>
  <c r="M18" i="17"/>
  <c r="L18" i="17"/>
  <c r="J18" i="17"/>
  <c r="C18" i="17" s="1"/>
  <c r="I18" i="17"/>
  <c r="B18" i="17" s="1"/>
  <c r="F5" i="17"/>
  <c r="E5" i="17"/>
  <c r="E18" i="17" s="1"/>
  <c r="C5" i="17"/>
  <c r="B5" i="17"/>
  <c r="P5" i="17"/>
  <c r="P6" i="17"/>
  <c r="P7" i="17"/>
  <c r="P8" i="17"/>
  <c r="D5" i="17" s="1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A5" i="17" s="1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C5" i="2"/>
  <c r="B5" i="2"/>
  <c r="B7" i="3"/>
  <c r="E10" i="3"/>
  <c r="E7" i="3"/>
  <c r="H7" i="3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B13" i="12"/>
  <c r="E13" i="12"/>
  <c r="E13" i="18" s="1"/>
  <c r="E10" i="12"/>
  <c r="E7" i="12"/>
  <c r="B7" i="12"/>
  <c r="H7" i="12"/>
  <c r="C19" i="18"/>
  <c r="B19" i="18"/>
  <c r="A19" i="18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E15" i="18"/>
  <c r="B15" i="18"/>
  <c r="E10" i="18"/>
  <c r="H7" i="18"/>
  <c r="E7" i="18"/>
  <c r="B7" i="18"/>
  <c r="B13" i="18"/>
  <c r="F18" i="17" l="1"/>
  <c r="A18" i="17"/>
  <c r="A20" i="17" s="1"/>
  <c r="A7" i="17"/>
  <c r="D18" i="17"/>
  <c r="D7" i="17"/>
  <c r="H13" i="12" s="1"/>
  <c r="D20" i="17" l="1"/>
  <c r="H15" i="12" s="1"/>
  <c r="H13" i="3"/>
  <c r="A10" i="17"/>
  <c r="A13" i="2" s="1"/>
  <c r="H15" i="3"/>
  <c r="A22" i="17" l="1"/>
  <c r="C13" i="2" s="1"/>
</calcChain>
</file>

<file path=xl/sharedStrings.xml><?xml version="1.0" encoding="utf-8"?>
<sst xmlns="http://schemas.openxmlformats.org/spreadsheetml/2006/main" count="877" uniqueCount="319">
  <si>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</si>
  <si>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</si>
  <si>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</si>
  <si>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</si>
  <si>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</si>
  <si>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</si>
  <si>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</si>
  <si>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</si>
  <si>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</si>
  <si>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</si>
  <si>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</si>
  <si>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</si>
  <si>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</si>
  <si>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</si>
  <si>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</si>
  <si>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</si>
  <si>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</si>
  <si>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</si>
  <si>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</si>
  <si>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</si>
  <si>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</si>
  <si>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</si>
  <si>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</si>
  <si>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</si>
  <si>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</si>
  <si>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</si>
  <si>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</si>
  <si>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</si>
  <si>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</si>
  <si>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</si>
  <si>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</si>
  <si>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</si>
  <si>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</si>
  <si>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</si>
  <si>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</si>
  <si>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</si>
  <si>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</si>
  <si>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</si>
  <si>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</si>
  <si>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</si>
  <si>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</si>
  <si>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</si>
  <si>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</si>
  <si>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</si>
  <si>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</si>
  <si>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</si>
  <si>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</si>
  <si>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</si>
  <si>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</si>
  <si>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</si>
  <si>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</si>
  <si>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</si>
  <si>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</si>
  <si>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</si>
  <si>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</si>
  <si>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</si>
  <si>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</si>
  <si>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Portail_Psychologie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</si>
  <si>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</si>
  <si>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</si>
  <si>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</si>
  <si>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</si>
  <si>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</si>
  <si>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</si>
  <si>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Psychologie</t>
  </si>
  <si>
    <t>Langues, littératures et civilisations étrangères et régionales (LLCER)</t>
  </si>
  <si>
    <t>HLCER18</t>
  </si>
  <si>
    <t>Droit-Philosophie</t>
  </si>
  <si>
    <t>Économie-Sociologie</t>
  </si>
  <si>
    <t>Histoire</t>
  </si>
  <si>
    <t>Sciences et technologies</t>
  </si>
  <si>
    <t>Sciences de la vie-Chimie</t>
  </si>
  <si>
    <t>STAPS-Education et Motricité</t>
  </si>
  <si>
    <t>HLTSH18</t>
  </si>
  <si>
    <t xml:space="preserve"> </t>
  </si>
  <si>
    <t>Sociologie</t>
  </si>
  <si>
    <t>Physique</t>
  </si>
  <si>
    <t>Sciences de la vie-Mathématiques</t>
  </si>
  <si>
    <t>STAPS-Entraînement Sportif</t>
  </si>
  <si>
    <t>HLPSY18</t>
  </si>
  <si>
    <t>Philosophie</t>
  </si>
  <si>
    <t>Mathématiques</t>
  </si>
  <si>
    <t>Bio-Geo-Sciences</t>
  </si>
  <si>
    <t>STAPS-Management du Sport</t>
  </si>
  <si>
    <t>Sciences du langage</t>
  </si>
  <si>
    <t>HLNDL18</t>
  </si>
  <si>
    <t>Humanités</t>
  </si>
  <si>
    <t>Mathématiques et Informatique appliquées aux sciences humaines et sociales (MIASHS)</t>
  </si>
  <si>
    <t>HLHIS18</t>
  </si>
  <si>
    <t>Géographie et aménagement</t>
  </si>
  <si>
    <t>Electronique, énergie électrique, automatique (EEA)</t>
  </si>
  <si>
    <t>HLOPH18</t>
  </si>
  <si>
    <t>Sciences de l'éducation et de la formation</t>
  </si>
  <si>
    <t>Informatique</t>
  </si>
  <si>
    <t>HLSOC18</t>
  </si>
  <si>
    <t>Philosophie-Droit</t>
  </si>
  <si>
    <t>Lettres-Histoire</t>
  </si>
  <si>
    <t xml:space="preserve">Sciences de la terre-Sciences de la vie </t>
  </si>
  <si>
    <t>Code à créer dans Apogée</t>
  </si>
  <si>
    <t>Psychologie-Philosophie</t>
  </si>
  <si>
    <t>Musicologie - Sciences de l'homme, anthropologie, ethnologie</t>
  </si>
  <si>
    <t xml:space="preserve">Physique-Mathématiques </t>
  </si>
  <si>
    <t>SLTER18</t>
  </si>
  <si>
    <t>Philosophie-Psychologie</t>
  </si>
  <si>
    <t>Mathématiques-Physique</t>
  </si>
  <si>
    <t>SLSIT18</t>
  </si>
  <si>
    <t>Histoire-Lettres</t>
  </si>
  <si>
    <t>Informatique-Mathématiques</t>
  </si>
  <si>
    <t>Chimie</t>
  </si>
  <si>
    <t>SLCHI18</t>
  </si>
  <si>
    <t>Sociologie-Économie</t>
  </si>
  <si>
    <t>Mathématiques-Informatique</t>
  </si>
  <si>
    <t>SLPHY18</t>
  </si>
  <si>
    <t>Chimie-Sciences de la vie</t>
  </si>
  <si>
    <t>SLMAT18</t>
  </si>
  <si>
    <t>Sciences de la terre-Physique</t>
  </si>
  <si>
    <t>SLASH18</t>
  </si>
  <si>
    <t>Physique-Sciences de la terre</t>
  </si>
  <si>
    <t>SLELE18</t>
  </si>
  <si>
    <t>CNU</t>
  </si>
  <si>
    <t>Mathématiques-Sciences de la vie</t>
  </si>
  <si>
    <t>SLINF18</t>
  </si>
  <si>
    <t>01-Droit privé et sciences criminelles</t>
  </si>
  <si>
    <t>SLGEO18</t>
  </si>
  <si>
    <t>02-Droit public</t>
  </si>
  <si>
    <t>PLAPA18</t>
  </si>
  <si>
    <t>03-Histoire du droit et des institutions</t>
  </si>
  <si>
    <t>PLEMO18</t>
  </si>
  <si>
    <t>04-Science politique</t>
  </si>
  <si>
    <t>PLSES18</t>
  </si>
  <si>
    <t>05-Sciences économiques</t>
  </si>
  <si>
    <t>PLMSP18</t>
  </si>
  <si>
    <t>06-Sciences de gestion</t>
  </si>
  <si>
    <t>HLBHU18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</si>
  <si>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</si>
  <si>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</si>
  <si>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</si>
  <si>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</si>
  <si>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</si>
  <si>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</si>
  <si>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</si>
  <si>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</si>
  <si>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</si>
  <si>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</si>
  <si>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</si>
  <si>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</si>
  <si>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</si>
  <si>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</si>
  <si>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</si>
  <si>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</si>
  <si>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</si>
  <si>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</si>
  <si>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</si>
  <si>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</si>
  <si>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</si>
  <si>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</si>
  <si>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</si>
  <si>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</si>
  <si>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</si>
  <si>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</si>
  <si>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</si>
  <si>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</si>
  <si>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</si>
  <si>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</si>
  <si>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</si>
  <si>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</si>
  <si>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</si>
  <si>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</si>
  <si>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</si>
  <si>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</si>
  <si>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</si>
  <si>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</si>
  <si>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</si>
  <si>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</si>
  <si>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</si>
  <si>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</si>
  <si>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</si>
  <si>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</si>
  <si>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</si>
  <si>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</si>
  <si>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</si>
  <si>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</si>
  <si>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</si>
  <si>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</si>
  <si>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</si>
  <si>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</si>
  <si>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</si>
  <si>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</si>
  <si>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</si>
  <si>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</si>
  <si>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</si>
  <si>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</si>
  <si>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</si>
  <si>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</si>
  <si>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</si>
  <si>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</si>
  <si>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</si>
  <si>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</si>
  <si>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</si>
  <si>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</si>
  <si>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</si>
  <si>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</si>
  <si>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</si>
  <si>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</si>
  <si>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</si>
  <si>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</si>
  <si>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</si>
  <si>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L'ensemble des UE sont compensables. Les UE avec Contrôle terminal ont un seuil de 7/20 pour être compensables avec toutes les UE du semestre.</t>
    <phoneticPr fontId="8" type="noConversion"/>
  </si>
  <si>
    <t>Obtention du Semestre</t>
  </si>
  <si>
    <t>Obtention du semestre avec une moyenne de 10 /20. Les semestres ne sont pas compensables entre eux.</t>
  </si>
  <si>
    <t>Obtention de l'Année</t>
  </si>
  <si>
    <t>Obtention de l'Année avec une moyenne de 10/20 pour chaque semestre</t>
  </si>
  <si>
    <t>Note éliminatoire/ Note seuil</t>
  </si>
  <si>
    <t>Note éliminatoire 0/20. Seules les UE avec Contrôle terminal ont un seuil de 7/20 pour être compensables avec toutes les UE du semestre</t>
    <phoneticPr fontId="8" type="noConversion"/>
  </si>
  <si>
    <t>REDOUBLEMENT</t>
  </si>
  <si>
    <t>Posibilité de redoublement examinée  par le Jury d'année.</t>
    <phoneticPr fontId="8" type="noConversion"/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</si>
  <si>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</si>
  <si>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</si>
  <si>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</si>
  <si>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</si>
  <si>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</si>
  <si>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</si>
  <si>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</si>
  <si>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</si>
  <si>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</si>
  <si>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</si>
  <si>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</si>
  <si>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</si>
  <si>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</si>
  <si>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</si>
  <si>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</si>
  <si>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</si>
  <si>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</si>
  <si>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</si>
  <si>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</si>
  <si>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</si>
  <si>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</si>
  <si>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</si>
  <si>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</si>
  <si>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</si>
  <si>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</si>
  <si>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</si>
  <si>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</si>
  <si>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</si>
  <si>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</si>
  <si>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</si>
  <si>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</si>
  <si>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</si>
  <si>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</si>
  <si>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UE Disciplinaire  Sciences de l'Éducation et de la Formation (1)</t>
  </si>
  <si>
    <t>1.1</t>
  </si>
  <si>
    <t>Cadres théoriques et épistémologiques</t>
  </si>
  <si>
    <t>1.2</t>
  </si>
  <si>
    <t>Approches comparées en éducation</t>
  </si>
  <si>
    <t>UE Disciplinaire  Sciences de l'Éducation et de la Formation (2)</t>
  </si>
  <si>
    <t>2.1</t>
  </si>
  <si>
    <t>Ingénierie de formation (1)</t>
  </si>
  <si>
    <t>2.2</t>
  </si>
  <si>
    <t>"Jeux numériques" et apprentissages</t>
  </si>
  <si>
    <t>UE Disciplinaire  Sciences de l'Éducation et de la Formation : Initiation à la recherche (1)</t>
  </si>
  <si>
    <t>3.1</t>
  </si>
  <si>
    <t>Pratiques de documentation et revue de littérature</t>
  </si>
  <si>
    <t>3.2</t>
  </si>
  <si>
    <t>Littératie et communication scientifique</t>
  </si>
  <si>
    <t>UE Disciplinaire : Pré-professionnalisation dans le champ des SEF (1)</t>
  </si>
  <si>
    <t>4.1</t>
  </si>
  <si>
    <t>Stage 1</t>
  </si>
  <si>
    <t>4.2</t>
  </si>
  <si>
    <t>Projet professionnel ou CLE ( Continuum Licence Enseignement)</t>
  </si>
  <si>
    <t>Formation CLE (INSPE)</t>
  </si>
  <si>
    <t>Voir avec le CLE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</si>
  <si>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</si>
  <si>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</si>
  <si>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</si>
  <si>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</si>
  <si>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</si>
  <si>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</si>
  <si>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</si>
  <si>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</si>
  <si>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</si>
  <si>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</si>
  <si>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</si>
  <si>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</si>
  <si>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</si>
  <si>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</si>
  <si>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</si>
  <si>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</si>
  <si>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</si>
  <si>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</si>
  <si>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</si>
  <si>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</si>
  <si>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</si>
  <si>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</si>
  <si>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</si>
  <si>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</si>
  <si>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</si>
  <si>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</si>
  <si>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7/20</t>
  </si>
  <si>
    <t>Épreuve écrite dont le sujet recouvre l'ensemble des enseignements de l'ECUE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</si>
  <si>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</si>
  <si>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</si>
  <si>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</si>
  <si>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</si>
  <si>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</si>
  <si>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 Disciplinaire SEF (3)</t>
  </si>
  <si>
    <t>Questions d'efficacité et d'équité en éducation</t>
  </si>
  <si>
    <t>Valeurs pour l'éducation et éducation aux valeurs</t>
  </si>
  <si>
    <t>UE Disciplinaire SEF (4)</t>
  </si>
  <si>
    <t>Ingénierie de formation (2)</t>
  </si>
  <si>
    <t>Conception de dispositifs d'enseignement</t>
  </si>
  <si>
    <t>UE Disciplinaire : Initiation à la recherche en SEF (2)</t>
  </si>
  <si>
    <t>Résultats et preuves en éducation</t>
  </si>
  <si>
    <t>Instrumentation de la recherche en SEF</t>
  </si>
  <si>
    <t>UE Disciplinaire Pré-professionnalisation (2)</t>
  </si>
  <si>
    <t>Stage 2</t>
  </si>
  <si>
    <t>Projet professionnel ou CLE(Continuum Licence Enseignement)</t>
  </si>
  <si>
    <t>Evaluation par rapport de stage</t>
  </si>
  <si>
    <t>Evaluation par projet professionnel écrit</t>
  </si>
  <si>
    <t>07/20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</si>
</sst>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17" fontId="0" fillId="0" borderId="1" xfId="0" quotePrefix="1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6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zoomScale="85" zoomScaleNormal="85" zoomScalePageLayoutView="85" workbookViewId="0">
      <selection activeCell="J53" sqref="J53:L53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9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57</v>
      </c>
      <c r="J10" s="1" t="s">
        <v>58</v>
      </c>
      <c r="K10" s="1" t="s">
        <v>59</v>
      </c>
      <c r="L10" s="1"/>
    </row>
    <row r="11" spans="1:12">
      <c r="A11" s="1" t="s">
        <v>28</v>
      </c>
      <c r="B11" s="18" t="s">
        <v>35</v>
      </c>
      <c r="C11" s="1" t="s">
        <v>60</v>
      </c>
      <c r="D11" s="1" t="s">
        <v>42</v>
      </c>
      <c r="E11" s="1" t="s">
        <v>61</v>
      </c>
      <c r="F11" s="1" t="s">
        <v>62</v>
      </c>
      <c r="G11" s="1" t="s">
        <v>63</v>
      </c>
      <c r="H11" s="1" t="s">
        <v>64</v>
      </c>
      <c r="J11" s="1" t="s">
        <v>65</v>
      </c>
      <c r="K11" s="1" t="s">
        <v>66</v>
      </c>
      <c r="L11" s="1"/>
    </row>
    <row r="12" spans="1:12">
      <c r="A12" s="1" t="s">
        <v>67</v>
      </c>
      <c r="B12" s="18" t="s">
        <v>68</v>
      </c>
      <c r="C12" s="1" t="s">
        <v>69</v>
      </c>
      <c r="D12" s="1" t="s">
        <v>44</v>
      </c>
      <c r="E12" s="1" t="s">
        <v>70</v>
      </c>
      <c r="F12" s="1" t="s">
        <v>71</v>
      </c>
      <c r="G12" s="1" t="s">
        <v>72</v>
      </c>
      <c r="J12" s="1" t="s">
        <v>60</v>
      </c>
      <c r="K12" s="1" t="s">
        <v>73</v>
      </c>
      <c r="L12" s="1"/>
    </row>
    <row r="13" spans="1:12">
      <c r="B13" t="s">
        <v>74</v>
      </c>
      <c r="C13" s="1" t="s">
        <v>75</v>
      </c>
      <c r="D13" s="1" t="s">
        <v>46</v>
      </c>
      <c r="E13" s="1" t="s">
        <v>76</v>
      </c>
      <c r="F13" s="1" t="s">
        <v>77</v>
      </c>
      <c r="G13" s="1" t="s">
        <v>78</v>
      </c>
      <c r="J13" s="1" t="s">
        <v>64</v>
      </c>
      <c r="K13" s="1" t="s">
        <v>79</v>
      </c>
      <c r="L13" s="1"/>
    </row>
    <row r="14" spans="1:12">
      <c r="C14" s="1" t="s">
        <v>80</v>
      </c>
      <c r="D14" s="1" t="s">
        <v>48</v>
      </c>
      <c r="E14" s="1" t="s">
        <v>81</v>
      </c>
      <c r="F14" s="1" t="s">
        <v>82</v>
      </c>
      <c r="G14" s="1" t="s">
        <v>83</v>
      </c>
      <c r="J14" s="1" t="s">
        <v>84</v>
      </c>
      <c r="K14" s="1" t="s">
        <v>85</v>
      </c>
      <c r="L14" s="1"/>
    </row>
    <row r="15" spans="1:12">
      <c r="C15" s="1" t="s">
        <v>86</v>
      </c>
      <c r="D15" s="1" t="s">
        <v>58</v>
      </c>
      <c r="E15" s="1" t="s">
        <v>87</v>
      </c>
      <c r="J15" s="1" t="s">
        <v>69</v>
      </c>
      <c r="K15" s="1" t="s">
        <v>88</v>
      </c>
      <c r="L15" s="1"/>
    </row>
    <row r="16" spans="1:12">
      <c r="C16" s="1" t="s">
        <v>89</v>
      </c>
      <c r="D16" s="1" t="s">
        <v>65</v>
      </c>
      <c r="E16" s="1" t="s">
        <v>90</v>
      </c>
      <c r="J16" s="1" t="s">
        <v>80</v>
      </c>
      <c r="K16" s="1" t="s">
        <v>91</v>
      </c>
      <c r="L16" s="1"/>
    </row>
    <row r="17" spans="1:12">
      <c r="C17" s="1" t="s">
        <v>92</v>
      </c>
      <c r="D17" s="1" t="s">
        <v>84</v>
      </c>
      <c r="E17" s="1" t="s">
        <v>93</v>
      </c>
      <c r="J17" s="1" t="s">
        <v>75</v>
      </c>
      <c r="K17" s="1" t="s">
        <v>94</v>
      </c>
      <c r="L17" s="1"/>
    </row>
    <row r="18" spans="1:12">
      <c r="C18" s="1" t="s">
        <v>95</v>
      </c>
      <c r="D18" s="1" t="s">
        <v>96</v>
      </c>
      <c r="E18" s="1" t="s">
        <v>97</v>
      </c>
      <c r="J18" s="1" t="s">
        <v>92</v>
      </c>
      <c r="K18" s="1" t="s">
        <v>98</v>
      </c>
      <c r="L18" s="1"/>
    </row>
    <row r="19" spans="1:12">
      <c r="C19" s="1" t="s">
        <v>99</v>
      </c>
      <c r="D19" s="18" t="s">
        <v>100</v>
      </c>
      <c r="E19" s="1" t="s">
        <v>101</v>
      </c>
      <c r="J19" s="1" t="s">
        <v>61</v>
      </c>
      <c r="K19" s="1" t="s">
        <v>102</v>
      </c>
      <c r="L19" s="1"/>
    </row>
    <row r="20" spans="1:12">
      <c r="C20" s="1" t="s">
        <v>103</v>
      </c>
      <c r="E20" s="1" t="s">
        <v>104</v>
      </c>
      <c r="J20" s="1" t="s">
        <v>70</v>
      </c>
      <c r="K20" s="1" t="s">
        <v>105</v>
      </c>
      <c r="L20" s="1"/>
    </row>
    <row r="21" spans="1:12">
      <c r="C21" s="1" t="s">
        <v>106</v>
      </c>
      <c r="E21" s="1" t="s">
        <v>107</v>
      </c>
      <c r="J21" s="1" t="s">
        <v>108</v>
      </c>
      <c r="K21" s="1" t="s">
        <v>109</v>
      </c>
      <c r="L21" s="1"/>
    </row>
    <row r="22" spans="1:12">
      <c r="C22" s="1" t="s">
        <v>110</v>
      </c>
      <c r="E22" s="1" t="s">
        <v>111</v>
      </c>
      <c r="J22" s="1" t="s">
        <v>76</v>
      </c>
      <c r="K22" s="1" t="s">
        <v>112</v>
      </c>
      <c r="L22" s="1"/>
    </row>
    <row r="23" spans="1:12">
      <c r="E23" s="1" t="s">
        <v>113</v>
      </c>
      <c r="J23" s="1" t="s">
        <v>81</v>
      </c>
      <c r="K23" s="1" t="s">
        <v>114</v>
      </c>
      <c r="L23" s="1"/>
    </row>
    <row r="24" spans="1:12">
      <c r="E24" s="1" t="s">
        <v>115</v>
      </c>
      <c r="J24" s="1" t="s">
        <v>87</v>
      </c>
      <c r="K24" s="1" t="s">
        <v>116</v>
      </c>
      <c r="L24" s="1"/>
    </row>
    <row r="25" spans="1:12">
      <c r="E25" s="1" t="s">
        <v>117</v>
      </c>
      <c r="J25" s="1" t="s">
        <v>90</v>
      </c>
      <c r="K25" s="1" t="s">
        <v>118</v>
      </c>
      <c r="L25" s="1"/>
    </row>
    <row r="26" spans="1:12">
      <c r="A26" s="27" t="s">
        <v>119</v>
      </c>
      <c r="E26" s="1" t="s">
        <v>120</v>
      </c>
      <c r="J26" s="1" t="s">
        <v>93</v>
      </c>
      <c r="K26" s="1" t="s">
        <v>121</v>
      </c>
      <c r="L26" s="1"/>
    </row>
    <row r="27" spans="1:12">
      <c r="A27" s="41" t="s">
        <v>122</v>
      </c>
      <c r="J27" s="1" t="s">
        <v>89</v>
      </c>
      <c r="K27" s="1" t="s">
        <v>123</v>
      </c>
      <c r="L27" s="1"/>
    </row>
    <row r="28" spans="1:12">
      <c r="A28" s="41" t="s">
        <v>124</v>
      </c>
      <c r="J28" s="1" t="s">
        <v>63</v>
      </c>
      <c r="K28" s="1" t="s">
        <v>125</v>
      </c>
      <c r="L28" s="1"/>
    </row>
    <row r="29" spans="1:12">
      <c r="A29" s="41" t="s">
        <v>126</v>
      </c>
      <c r="J29" s="1" t="s">
        <v>72</v>
      </c>
      <c r="K29" s="1" t="s">
        <v>127</v>
      </c>
      <c r="L29" s="1"/>
    </row>
    <row r="30" spans="1:12">
      <c r="A30" s="41" t="s">
        <v>128</v>
      </c>
      <c r="J30" s="1" t="s">
        <v>78</v>
      </c>
      <c r="K30" s="1" t="s">
        <v>129</v>
      </c>
      <c r="L30" s="1"/>
    </row>
    <row r="31" spans="1:12">
      <c r="A31" s="41" t="s">
        <v>130</v>
      </c>
      <c r="J31" s="1" t="s">
        <v>83</v>
      </c>
      <c r="K31" s="1" t="s">
        <v>131</v>
      </c>
      <c r="L31" s="1"/>
    </row>
    <row r="32" spans="1:12">
      <c r="A32" s="41" t="s">
        <v>132</v>
      </c>
      <c r="J32" s="1" t="s">
        <v>86</v>
      </c>
      <c r="K32" s="1" t="s">
        <v>133</v>
      </c>
      <c r="L32" s="1"/>
    </row>
    <row r="33" spans="1:12">
      <c r="A33" s="41" t="s">
        <v>134</v>
      </c>
      <c r="F33" t="s">
        <v>135</v>
      </c>
      <c r="J33" s="1" t="s">
        <v>71</v>
      </c>
      <c r="K33" s="1" t="s">
        <v>19</v>
      </c>
      <c r="L33" s="1" t="s">
        <v>109</v>
      </c>
    </row>
    <row r="34" spans="1:12">
      <c r="A34" s="41" t="s">
        <v>136</v>
      </c>
      <c r="J34" s="1" t="s">
        <v>77</v>
      </c>
      <c r="K34" s="1" t="s">
        <v>19</v>
      </c>
      <c r="L34" s="1" t="s">
        <v>114</v>
      </c>
    </row>
    <row r="35" spans="1:12">
      <c r="A35" s="41" t="s">
        <v>137</v>
      </c>
      <c r="J35" s="1" t="s">
        <v>82</v>
      </c>
      <c r="K35" s="1" t="s">
        <v>19</v>
      </c>
      <c r="L35" s="1" t="s">
        <v>102</v>
      </c>
    </row>
    <row r="36" spans="1:12">
      <c r="A36" s="41" t="s">
        <v>138</v>
      </c>
      <c r="J36" s="1" t="s">
        <v>97</v>
      </c>
      <c r="K36" s="1" t="s">
        <v>102</v>
      </c>
      <c r="L36" s="1" t="s">
        <v>19</v>
      </c>
    </row>
    <row r="37" spans="1:12">
      <c r="A37" s="41" t="s">
        <v>139</v>
      </c>
      <c r="J37" s="1" t="s">
        <v>101</v>
      </c>
      <c r="K37" s="1" t="s">
        <v>112</v>
      </c>
      <c r="L37" s="1" t="s">
        <v>112</v>
      </c>
    </row>
    <row r="38" spans="1:12">
      <c r="A38" s="41" t="s">
        <v>140</v>
      </c>
      <c r="J38" s="1" t="s">
        <v>104</v>
      </c>
      <c r="K38" s="1" t="s">
        <v>114</v>
      </c>
      <c r="L38" s="1" t="s">
        <v>114</v>
      </c>
    </row>
    <row r="39" spans="1:12">
      <c r="A39" s="41" t="s">
        <v>141</v>
      </c>
      <c r="J39" s="1" t="s">
        <v>107</v>
      </c>
      <c r="K39" s="1" t="s">
        <v>121</v>
      </c>
      <c r="L39" s="1" t="s">
        <v>114</v>
      </c>
    </row>
    <row r="40" spans="1:12" ht="14.45" customHeight="1">
      <c r="A40" s="41" t="s">
        <v>142</v>
      </c>
      <c r="J40" s="1" t="s">
        <v>111</v>
      </c>
      <c r="K40" s="1" t="s">
        <v>114</v>
      </c>
      <c r="L40" s="1" t="s">
        <v>121</v>
      </c>
    </row>
    <row r="41" spans="1:12" ht="15.6" customHeight="1">
      <c r="A41" s="41" t="s">
        <v>143</v>
      </c>
      <c r="J41" s="1" t="s">
        <v>113</v>
      </c>
      <c r="K41" s="1" t="s">
        <v>109</v>
      </c>
      <c r="L41" s="1" t="s">
        <v>19</v>
      </c>
    </row>
    <row r="42" spans="1:12">
      <c r="A42" s="41" t="s">
        <v>144</v>
      </c>
      <c r="J42" s="1" t="s">
        <v>96</v>
      </c>
      <c r="K42" s="1" t="s">
        <v>49</v>
      </c>
      <c r="L42" s="1" t="s">
        <v>88</v>
      </c>
    </row>
    <row r="43" spans="1:12">
      <c r="A43" s="41" t="s">
        <v>145</v>
      </c>
      <c r="J43" s="1" t="s">
        <v>100</v>
      </c>
      <c r="K43" s="1" t="s">
        <v>73</v>
      </c>
      <c r="L43" s="1"/>
    </row>
    <row r="44" spans="1:12" ht="17.100000000000001" customHeight="1">
      <c r="A44" s="41" t="s">
        <v>146</v>
      </c>
      <c r="J44" s="1" t="s">
        <v>95</v>
      </c>
      <c r="K44" s="1" t="s">
        <v>91</v>
      </c>
      <c r="L44" s="1" t="s">
        <v>29</v>
      </c>
    </row>
    <row r="45" spans="1:12">
      <c r="A45" s="41" t="s">
        <v>147</v>
      </c>
      <c r="J45" s="1" t="s">
        <v>99</v>
      </c>
      <c r="K45" s="1" t="s">
        <v>79</v>
      </c>
      <c r="L45" s="1" t="s">
        <v>91</v>
      </c>
    </row>
    <row r="46" spans="1:12">
      <c r="A46" s="41" t="s">
        <v>148</v>
      </c>
      <c r="J46" s="1" t="s">
        <v>103</v>
      </c>
      <c r="K46" s="1" t="s">
        <v>91</v>
      </c>
      <c r="L46" s="1" t="s">
        <v>79</v>
      </c>
    </row>
    <row r="47" spans="1:12" ht="30">
      <c r="A47" s="41" t="s">
        <v>149</v>
      </c>
      <c r="J47" s="1" t="s">
        <v>106</v>
      </c>
      <c r="K47" s="1" t="s">
        <v>88</v>
      </c>
      <c r="L47" s="1" t="s">
        <v>49</v>
      </c>
    </row>
    <row r="48" spans="1:12" ht="12.6" customHeight="1">
      <c r="A48" s="41" t="s">
        <v>150</v>
      </c>
      <c r="J48" s="1" t="s">
        <v>110</v>
      </c>
      <c r="K48" s="1" t="s">
        <v>94</v>
      </c>
      <c r="L48" s="1" t="s">
        <v>36</v>
      </c>
    </row>
    <row r="49" spans="1:12">
      <c r="A49" s="41" t="s">
        <v>151</v>
      </c>
      <c r="J49" s="1" t="s">
        <v>68</v>
      </c>
      <c r="K49" s="1" t="s">
        <v>36</v>
      </c>
      <c r="L49" s="1" t="s">
        <v>94</v>
      </c>
    </row>
    <row r="50" spans="1:12">
      <c r="A50" s="41" t="s">
        <v>152</v>
      </c>
      <c r="J50" s="1" t="s">
        <v>67</v>
      </c>
      <c r="K50" s="1" t="s">
        <v>29</v>
      </c>
      <c r="L50" s="1" t="s">
        <v>91</v>
      </c>
    </row>
    <row r="51" spans="1:12">
      <c r="A51" s="41" t="s">
        <v>153</v>
      </c>
      <c r="J51" s="1" t="s">
        <v>115</v>
      </c>
      <c r="K51" s="1" t="s">
        <v>102</v>
      </c>
      <c r="L51" s="1" t="s">
        <v>112</v>
      </c>
    </row>
    <row r="52" spans="1:12">
      <c r="A52" s="41" t="s">
        <v>154</v>
      </c>
      <c r="J52" s="1" t="s">
        <v>117</v>
      </c>
      <c r="K52" s="1" t="s">
        <v>112</v>
      </c>
      <c r="L52" s="1" t="s">
        <v>102</v>
      </c>
    </row>
    <row r="53" spans="1:12">
      <c r="A53" s="41" t="s">
        <v>155</v>
      </c>
      <c r="J53" s="1" t="s">
        <v>120</v>
      </c>
      <c r="K53" s="1" t="s">
        <v>114</v>
      </c>
      <c r="L53" s="1" t="s">
        <v>19</v>
      </c>
    </row>
    <row r="54" spans="1:12">
      <c r="A54" s="41" t="s">
        <v>156</v>
      </c>
    </row>
    <row r="55" spans="1:12">
      <c r="A55" s="41" t="s">
        <v>157</v>
      </c>
    </row>
    <row r="56" spans="1:12">
      <c r="A56" s="41" t="s">
        <v>158</v>
      </c>
    </row>
    <row r="57" spans="1:12">
      <c r="A57" s="41" t="s">
        <v>159</v>
      </c>
    </row>
    <row r="58" spans="1:12">
      <c r="A58" s="41" t="s">
        <v>160</v>
      </c>
    </row>
    <row r="59" spans="1:12">
      <c r="A59" s="41" t="s">
        <v>161</v>
      </c>
    </row>
    <row r="60" spans="1:12">
      <c r="A60" s="41" t="s">
        <v>162</v>
      </c>
    </row>
    <row r="61" spans="1:12">
      <c r="A61" s="41" t="s">
        <v>163</v>
      </c>
    </row>
    <row r="62" spans="1:12" ht="30">
      <c r="A62" s="41" t="s">
        <v>164</v>
      </c>
    </row>
    <row r="63" spans="1:12" ht="30">
      <c r="A63" s="41" t="s">
        <v>165</v>
      </c>
    </row>
    <row r="64" spans="1:12">
      <c r="A64" s="41" t="s">
        <v>166</v>
      </c>
    </row>
    <row r="65" spans="1:1">
      <c r="A65" s="41" t="s">
        <v>167</v>
      </c>
    </row>
    <row r="66" spans="1:1">
      <c r="A66" s="41" t="s">
        <v>168</v>
      </c>
    </row>
    <row r="67" spans="1:1">
      <c r="A67" s="41" t="s">
        <v>169</v>
      </c>
    </row>
    <row r="68" spans="1:1">
      <c r="A68" s="41" t="s">
        <v>170</v>
      </c>
    </row>
    <row r="69" spans="1:1">
      <c r="A69" s="41" t="s">
        <v>171</v>
      </c>
    </row>
    <row r="70" spans="1:1">
      <c r="A70" s="41" t="s">
        <v>172</v>
      </c>
    </row>
    <row r="71" spans="1:1">
      <c r="A71" s="41" t="s">
        <v>173</v>
      </c>
    </row>
    <row r="72" spans="1:1">
      <c r="A72" s="41" t="s">
        <v>174</v>
      </c>
    </row>
    <row r="73" spans="1:1">
      <c r="A73" s="41" t="s">
        <v>175</v>
      </c>
    </row>
    <row r="74" spans="1:1">
      <c r="A74" s="41" t="s">
        <v>176</v>
      </c>
    </row>
    <row r="75" spans="1:1">
      <c r="A75" s="41" t="s">
        <v>177</v>
      </c>
    </row>
    <row r="76" spans="1:1">
      <c r="A76" s="41" t="s">
        <v>178</v>
      </c>
    </row>
    <row r="77" spans="1:1">
      <c r="A77" s="41" t="s">
        <v>179</v>
      </c>
    </row>
    <row r="78" spans="1:1">
      <c r="A78" s="41" t="s">
        <v>180</v>
      </c>
    </row>
    <row r="79" spans="1:1">
      <c r="A79" s="41" t="s">
        <v>181</v>
      </c>
    </row>
    <row r="80" spans="1:1">
      <c r="A80" s="41" t="s">
        <v>182</v>
      </c>
    </row>
    <row r="81" spans="1:1">
      <c r="A81" s="41" t="s">
        <v>183</v>
      </c>
    </row>
    <row r="82" spans="1:1">
      <c r="A82" s="41" t="s">
        <v>184</v>
      </c>
    </row>
    <row r="83" spans="1:1">
      <c r="A83" s="41" t="s">
        <v>185</v>
      </c>
    </row>
  </sheetData>
  <sheetProtection algorithmName="SHA-512" hashValue="YskazZYO2bDyKvXRzF6dL9pOIHod0uE24QLEdjcmuaohOB8uH3/lXLVRzyXX1TL7R/3uoSGD5nyUpRyL2RnJ2Q==" saltValue="NNIr1sQWwmFcpixhs3Ms8g==" spinCount="100000" sheet="1" objects="1" scenarios="1"/>
  <phoneticPr fontId="8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73" t="s">
        <v>186</v>
      </c>
      <c r="B1" s="73"/>
      <c r="C1" s="73"/>
      <c r="D1" s="73"/>
      <c r="E1" s="73"/>
      <c r="F1" s="73"/>
      <c r="O1" s="67" t="s">
        <v>187</v>
      </c>
      <c r="P1" s="67"/>
    </row>
    <row r="2" spans="1:16">
      <c r="A2" s="73"/>
      <c r="B2" s="73"/>
      <c r="C2" s="73"/>
      <c r="D2" s="73"/>
      <c r="E2" s="73"/>
      <c r="F2" s="73"/>
      <c r="O2" s="67"/>
      <c r="P2" s="67"/>
    </row>
    <row r="3" spans="1:16">
      <c r="A3" s="67" t="s">
        <v>188</v>
      </c>
      <c r="B3" s="67"/>
      <c r="C3" s="67"/>
      <c r="D3" s="67" t="s">
        <v>189</v>
      </c>
      <c r="E3" s="67"/>
      <c r="F3" s="67"/>
      <c r="O3" s="10" t="s">
        <v>188</v>
      </c>
      <c r="P3" s="10" t="s">
        <v>189</v>
      </c>
    </row>
    <row r="4" spans="1:16">
      <c r="A4" s="10" t="s">
        <v>187</v>
      </c>
      <c r="B4" s="10" t="s">
        <v>190</v>
      </c>
      <c r="C4" s="10" t="s">
        <v>191</v>
      </c>
      <c r="D4" s="32" t="s">
        <v>187</v>
      </c>
      <c r="E4" s="32" t="s">
        <v>190</v>
      </c>
      <c r="F4" s="32" t="s">
        <v>191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117</v>
      </c>
      <c r="B5" s="10">
        <f>SUM('S5 Maquette'!J19:J300)</f>
        <v>132</v>
      </c>
      <c r="C5" s="10">
        <f>SUM('S5 Maquette'!K19:K300)</f>
        <v>0</v>
      </c>
      <c r="D5" s="10">
        <f>SUM(P4:P291)</f>
        <v>117</v>
      </c>
      <c r="E5" s="10">
        <f>SUM('S6 Maquette'!J19:J300)</f>
        <v>132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>
      <c r="A6" s="67" t="s">
        <v>192</v>
      </c>
      <c r="B6" s="67"/>
      <c r="C6" s="67"/>
      <c r="D6" s="67" t="s">
        <v>192</v>
      </c>
      <c r="E6" s="67"/>
      <c r="F6" s="67"/>
      <c r="O6" s="10">
        <f>'S5 Maquette'!I21*1.5</f>
        <v>0</v>
      </c>
      <c r="P6" s="10">
        <f>'S6 Maquette'!I21*1.5</f>
        <v>0</v>
      </c>
    </row>
    <row r="7" spans="1:16">
      <c r="A7" s="67">
        <f>SUM(A5,B5,C5)</f>
        <v>249</v>
      </c>
      <c r="B7" s="67"/>
      <c r="C7" s="67"/>
      <c r="D7" s="67">
        <f>SUM(D5,E5,F5)</f>
        <v>249</v>
      </c>
      <c r="E7" s="67"/>
      <c r="F7" s="67"/>
      <c r="O7" s="10">
        <f>'S5 Maquette'!I22*1.5</f>
        <v>0</v>
      </c>
      <c r="P7" s="10">
        <f>'S6 Maquette'!I22*1.5</f>
        <v>0</v>
      </c>
    </row>
    <row r="8" spans="1:16">
      <c r="A8" s="67" t="s">
        <v>192</v>
      </c>
      <c r="B8" s="67"/>
      <c r="C8" s="67"/>
      <c r="D8" s="67"/>
      <c r="E8" s="67"/>
      <c r="F8" s="67"/>
      <c r="O8" s="10">
        <f>'S5 Maquette'!I23*1.5</f>
        <v>0</v>
      </c>
      <c r="P8" s="10">
        <f>'S6 Maquette'!I23*1.5</f>
        <v>0</v>
      </c>
    </row>
    <row r="9" spans="1:16">
      <c r="A9" s="67"/>
      <c r="B9" s="67"/>
      <c r="C9" s="67"/>
      <c r="D9" s="67"/>
      <c r="E9" s="67"/>
      <c r="F9" s="67"/>
      <c r="O9" s="10">
        <f>'S5 Maquette'!I24*1.5</f>
        <v>0</v>
      </c>
      <c r="P9" s="10">
        <f>'S6 Maquette'!I24*1.5</f>
        <v>0</v>
      </c>
    </row>
    <row r="10" spans="1:16">
      <c r="A10" s="67">
        <f>SUM(A7,D7)</f>
        <v>498</v>
      </c>
      <c r="B10" s="67"/>
      <c r="C10" s="67"/>
      <c r="D10" s="67"/>
      <c r="E10" s="67"/>
      <c r="F10" s="67"/>
      <c r="O10" s="10">
        <f>'S5 Maquette'!I25*1.5</f>
        <v>0</v>
      </c>
      <c r="P10" s="10">
        <f>'S6 Maquette'!I25*1.5</f>
        <v>0</v>
      </c>
    </row>
    <row r="11" spans="1:16">
      <c r="A11" s="67"/>
      <c r="B11" s="67"/>
      <c r="C11" s="67"/>
      <c r="D11" s="67"/>
      <c r="E11" s="67"/>
      <c r="F11" s="67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21</v>
      </c>
      <c r="P13" s="10">
        <f>'S6 Maquette'!I28*1.5</f>
        <v>21</v>
      </c>
    </row>
    <row r="14" spans="1:16">
      <c r="A14" s="68" t="s">
        <v>193</v>
      </c>
      <c r="B14" s="68"/>
      <c r="C14" s="68"/>
      <c r="D14" s="68"/>
      <c r="E14" s="68"/>
      <c r="F14" s="68"/>
      <c r="H14" s="69" t="s">
        <v>194</v>
      </c>
      <c r="I14" s="69"/>
      <c r="J14" s="69"/>
      <c r="K14" s="69"/>
      <c r="L14" s="69"/>
      <c r="M14" s="69"/>
      <c r="O14" s="10">
        <f>'S5 Maquette'!I29*1.5</f>
        <v>21</v>
      </c>
      <c r="P14" s="10">
        <f>'S6 Maquette'!I29*1.5</f>
        <v>21</v>
      </c>
    </row>
    <row r="15" spans="1:16">
      <c r="A15" s="68"/>
      <c r="B15" s="68"/>
      <c r="C15" s="68"/>
      <c r="D15" s="68"/>
      <c r="E15" s="68"/>
      <c r="F15" s="68"/>
      <c r="H15" s="69"/>
      <c r="I15" s="69"/>
      <c r="J15" s="69"/>
      <c r="K15" s="69"/>
      <c r="L15" s="69"/>
      <c r="M15" s="69"/>
      <c r="O15" s="10">
        <f>'S5 Maquette'!I30*1.5</f>
        <v>0</v>
      </c>
      <c r="P15" s="10">
        <f>'S6 Maquette'!I30*1.5</f>
        <v>0</v>
      </c>
    </row>
    <row r="16" spans="1:16">
      <c r="A16" s="67" t="s">
        <v>188</v>
      </c>
      <c r="B16" s="67"/>
      <c r="C16" s="67"/>
      <c r="D16" s="70" t="s">
        <v>189</v>
      </c>
      <c r="E16" s="71"/>
      <c r="F16" s="72"/>
      <c r="H16" s="67" t="s">
        <v>188</v>
      </c>
      <c r="I16" s="67"/>
      <c r="J16" s="67"/>
      <c r="K16" s="67" t="s">
        <v>189</v>
      </c>
      <c r="L16" s="67"/>
      <c r="M16" s="67"/>
      <c r="O16" s="10">
        <f>'S5 Maquette'!I31*1.5</f>
        <v>15</v>
      </c>
      <c r="P16" s="10">
        <f>'S6 Maquette'!I31*1.5</f>
        <v>15</v>
      </c>
    </row>
    <row r="17" spans="1:16">
      <c r="A17" s="10" t="s">
        <v>187</v>
      </c>
      <c r="B17" s="10" t="s">
        <v>190</v>
      </c>
      <c r="C17" s="10" t="s">
        <v>191</v>
      </c>
      <c r="D17" s="10" t="s">
        <v>187</v>
      </c>
      <c r="E17" s="10" t="s">
        <v>190</v>
      </c>
      <c r="F17" s="10" t="s">
        <v>191</v>
      </c>
      <c r="H17" s="10" t="s">
        <v>187</v>
      </c>
      <c r="I17" s="10" t="s">
        <v>190</v>
      </c>
      <c r="J17" s="10" t="s">
        <v>191</v>
      </c>
      <c r="K17" s="10" t="s">
        <v>187</v>
      </c>
      <c r="L17" s="10" t="s">
        <v>190</v>
      </c>
      <c r="M17" s="10" t="s">
        <v>191</v>
      </c>
      <c r="O17" s="10">
        <f>'S5 Maquette'!I32*1.5</f>
        <v>15</v>
      </c>
      <c r="P17" s="10">
        <f>'S6 Maquette'!I32*1.5</f>
        <v>15</v>
      </c>
    </row>
    <row r="18" spans="1:16">
      <c r="A18" s="10">
        <f t="shared" ref="A18:F18" si="0">A5-H18</f>
        <v>102</v>
      </c>
      <c r="B18" s="10">
        <f t="shared" si="0"/>
        <v>112</v>
      </c>
      <c r="C18" s="10">
        <f t="shared" si="0"/>
        <v>0</v>
      </c>
      <c r="D18" s="10">
        <f t="shared" si="0"/>
        <v>102</v>
      </c>
      <c r="E18" s="10">
        <f t="shared" si="0"/>
        <v>112</v>
      </c>
      <c r="F18" s="10">
        <f t="shared" ca="1" si="0"/>
        <v>0</v>
      </c>
      <c r="H18" s="10">
        <f>SUMIF('S5 Maquette'!M19:M300,"Portée",'S5 Maquette'!I19:I300)*1.5</f>
        <v>15</v>
      </c>
      <c r="I18" s="10">
        <f>SUMIF('S5 Maquette'!M19:M300,"Portée",'S5 Maquette'!J19:J300)</f>
        <v>20</v>
      </c>
      <c r="J18" s="10">
        <f>SUMIF('S5 Maquette'!M19:M300,"Portée",'S5 Maquette'!K19:K300)</f>
        <v>0</v>
      </c>
      <c r="K18" s="10">
        <f>SUMIF('S6 Maquette'!M19:M300,"Portée",'S6 Maquette'!I19:I300)*1.5</f>
        <v>15</v>
      </c>
      <c r="L18" s="10">
        <f>SUMIF('S6 Maquette'!M19:M300,"Portée",'S6 Maquette'!J19:J300)</f>
        <v>20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0</v>
      </c>
    </row>
    <row r="19" spans="1:16">
      <c r="A19" s="67" t="s">
        <v>192</v>
      </c>
      <c r="B19" s="67"/>
      <c r="C19" s="67"/>
      <c r="D19" s="67" t="s">
        <v>192</v>
      </c>
      <c r="E19" s="67"/>
      <c r="F19" s="67"/>
      <c r="O19" s="10">
        <f>'S5 Maquette'!I34*1.5</f>
        <v>15</v>
      </c>
      <c r="P19" s="10">
        <f>'S6 Maquette'!I34*1.5</f>
        <v>15</v>
      </c>
    </row>
    <row r="20" spans="1:16">
      <c r="A20" s="67">
        <f>SUM(A18,B18,C18)</f>
        <v>214</v>
      </c>
      <c r="B20" s="67"/>
      <c r="C20" s="67"/>
      <c r="D20" s="67">
        <f ca="1">SUM(D18,E18,F18)</f>
        <v>214</v>
      </c>
      <c r="E20" s="67"/>
      <c r="F20" s="67"/>
      <c r="O20" s="10">
        <f>'S5 Maquette'!I35*1.5</f>
        <v>15</v>
      </c>
      <c r="P20" s="10">
        <f>'S6 Maquette'!I35*1.5</f>
        <v>15</v>
      </c>
    </row>
    <row r="21" spans="1:16">
      <c r="A21" s="67" t="s">
        <v>192</v>
      </c>
      <c r="B21" s="67"/>
      <c r="C21" s="67"/>
      <c r="D21" s="67"/>
      <c r="E21" s="67"/>
      <c r="F21" s="67"/>
      <c r="O21" s="10">
        <f>'S5 Maquette'!I36*1.5</f>
        <v>0</v>
      </c>
      <c r="P21" s="10">
        <f>'S6 Maquette'!I36*1.5</f>
        <v>0</v>
      </c>
    </row>
    <row r="22" spans="1:16" ht="30" customHeight="1">
      <c r="A22" s="67">
        <f ca="1">SUM(A20,D20)</f>
        <v>428</v>
      </c>
      <c r="B22" s="67"/>
      <c r="C22" s="67"/>
      <c r="D22" s="67"/>
      <c r="E22" s="67"/>
      <c r="F22" s="67"/>
      <c r="O22" s="10">
        <f>'S5 Maquette'!I37*1.5</f>
        <v>0</v>
      </c>
      <c r="P22" s="10">
        <f>'S6 Maquette'!I37*1.5</f>
        <v>0</v>
      </c>
    </row>
    <row r="23" spans="1:16">
      <c r="O23" s="10">
        <f>'S5 Maquette'!I38*1.5</f>
        <v>15</v>
      </c>
      <c r="P23" s="10">
        <f>'S6 Maquette'!I38*1.5</f>
        <v>15</v>
      </c>
    </row>
    <row r="24" spans="1:16">
      <c r="O24" s="10">
        <f>'S5 Maquette'!I39*1.5</f>
        <v>0</v>
      </c>
      <c r="P24" s="10">
        <f>'S6 Maquette'!I39*1.5</f>
        <v>0</v>
      </c>
    </row>
    <row r="25" spans="1:16">
      <c r="O25" s="10">
        <f>'S5 Maquette'!I40*1.5</f>
        <v>0</v>
      </c>
      <c r="P25" s="10">
        <f>'S6 Maquette'!I40*1.5</f>
        <v>0</v>
      </c>
    </row>
    <row r="26" spans="1:16">
      <c r="O26" s="10">
        <f>'S5 Maquette'!I41*1.5</f>
        <v>0</v>
      </c>
      <c r="P26" s="10">
        <f>'S6 Maquette'!I41*1.5</f>
        <v>0</v>
      </c>
    </row>
    <row r="27" spans="1:16">
      <c r="O27" s="10">
        <f>'S5 Maquette'!I42*1.5</f>
        <v>0</v>
      </c>
      <c r="P27" s="10">
        <f>'S6 Maquette'!I42*1.5</f>
        <v>0</v>
      </c>
    </row>
    <row r="28" spans="1:16">
      <c r="O28" s="10">
        <f>'S5 Maquette'!I43*1.5</f>
        <v>0</v>
      </c>
      <c r="P28" s="10">
        <f>'S6 Maquette'!I43*1.5</f>
        <v>0</v>
      </c>
    </row>
    <row r="29" spans="1:16">
      <c r="O29" s="10">
        <f>'S5 Maquette'!I44*1.5</f>
        <v>0</v>
      </c>
      <c r="P29" s="10">
        <f>'S6 Maquette'!I44*1.5</f>
        <v>0</v>
      </c>
    </row>
    <row r="30" spans="1:16">
      <c r="O30" s="10">
        <f>'S5 Maquette'!I45*1.5</f>
        <v>0</v>
      </c>
      <c r="P30" s="10">
        <f>'S6 Maquette'!I45*1.5</f>
        <v>0</v>
      </c>
    </row>
    <row r="31" spans="1:16">
      <c r="O31" s="10">
        <f>'S5 Maquette'!I46*1.5</f>
        <v>0</v>
      </c>
      <c r="P31" s="10">
        <f>'S6 Maquette'!I46*1.5</f>
        <v>0</v>
      </c>
    </row>
    <row r="32" spans="1:16">
      <c r="O32" s="10">
        <f>'S5 Maquette'!I47*1.5</f>
        <v>0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0</v>
      </c>
      <c r="P35" s="10">
        <f>'S6 Maquette'!I50*1.5</f>
        <v>0</v>
      </c>
    </row>
    <row r="36" spans="15:16">
      <c r="O36" s="10">
        <f>'S5 Maquette'!I51*1.5</f>
        <v>0</v>
      </c>
      <c r="P36" s="10">
        <f>'S6 Maquette'!I51*1.5</f>
        <v>0</v>
      </c>
    </row>
    <row r="37" spans="15:16">
      <c r="O37" s="10">
        <f>'S5 Maquette'!I52*1.5</f>
        <v>0</v>
      </c>
      <c r="P37" s="10">
        <f>'S6 Maquette'!I52*1.5</f>
        <v>0</v>
      </c>
    </row>
    <row r="38" spans="15:16">
      <c r="O38" s="10">
        <f>'S5 Maquette'!I53*1.5</f>
        <v>0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zoomScale="85" zoomScaleNormal="85" zoomScalePageLayoutView="85" workbookViewId="0">
      <selection activeCell="A37" sqref="A37:D38"/>
    </sheetView>
  </sheetViews>
  <sheetFormatPr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85" t="s">
        <v>195</v>
      </c>
      <c r="B1" s="85"/>
      <c r="C1" s="85"/>
      <c r="D1" s="8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7" t="s">
        <v>196</v>
      </c>
      <c r="B2" s="34" t="s">
        <v>27</v>
      </c>
      <c r="C2" s="48"/>
      <c r="D2" s="4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3" t="s">
        <v>197</v>
      </c>
      <c r="B3" s="34" t="s">
        <v>52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198</v>
      </c>
      <c r="B4" s="67" t="s">
        <v>92</v>
      </c>
      <c r="C4" s="67"/>
      <c r="D4" s="6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199</v>
      </c>
      <c r="B5" s="10" t="str">
        <f>IFERROR(VLOOKUP(B4,tab_code_dip,2,FALSE),"-")</f>
        <v>Code à créer dans Apogée</v>
      </c>
      <c r="C5" s="19">
        <f>IFERROR(VLOOKUP(B4,tab_code_dip,3,FALSE),"-")</f>
        <v>0</v>
      </c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10"/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92" t="s">
        <v>200</v>
      </c>
      <c r="B8" s="92"/>
      <c r="C8" s="92"/>
      <c r="D8" s="9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201</v>
      </c>
      <c r="B9" s="93"/>
      <c r="C9" s="93"/>
      <c r="D9" s="9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84" t="s">
        <v>202</v>
      </c>
      <c r="B11" s="84"/>
      <c r="C11" s="84" t="s">
        <v>203</v>
      </c>
      <c r="D11" s="8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84"/>
      <c r="B12" s="84"/>
      <c r="C12" s="84"/>
      <c r="D12" s="8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84">
        <f>Calcul!A10</f>
        <v>498</v>
      </c>
      <c r="B13" s="84"/>
      <c r="C13" s="84">
        <f ca="1">Calcul!A22</f>
        <v>428</v>
      </c>
      <c r="D13" s="8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84"/>
      <c r="B14" s="84"/>
      <c r="C14" s="84"/>
      <c r="D14" s="8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91" t="s">
        <v>204</v>
      </c>
      <c r="B18" s="91"/>
      <c r="C18" s="91"/>
      <c r="D18" s="9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87" t="s">
        <v>206</v>
      </c>
      <c r="B20" s="88"/>
      <c r="C20" s="88"/>
      <c r="D20" s="8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83" t="s">
        <v>207</v>
      </c>
      <c r="B21" s="83"/>
      <c r="C21" s="83"/>
      <c r="D21" s="8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83"/>
      <c r="B22" s="83"/>
      <c r="C22" s="83"/>
      <c r="D22" s="8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83"/>
      <c r="B23" s="83"/>
      <c r="C23" s="83"/>
      <c r="D23" s="8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87" t="s">
        <v>208</v>
      </c>
      <c r="B24" s="88"/>
      <c r="C24" s="88"/>
      <c r="D24" s="8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74" t="s">
        <v>209</v>
      </c>
      <c r="B25" s="75"/>
      <c r="C25" s="75"/>
      <c r="D25" s="7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77"/>
      <c r="B26" s="78"/>
      <c r="C26" s="78"/>
      <c r="D26" s="7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80"/>
      <c r="B27" s="81"/>
      <c r="C27" s="81"/>
      <c r="D27" s="8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87" t="s">
        <v>210</v>
      </c>
      <c r="B28" s="88"/>
      <c r="C28" s="88"/>
      <c r="D28" s="8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83" t="s">
        <v>211</v>
      </c>
      <c r="B29" s="83"/>
      <c r="C29" s="83"/>
      <c r="D29" s="8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83"/>
      <c r="B30" s="83"/>
      <c r="C30" s="83"/>
      <c r="D30" s="8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83"/>
      <c r="B31" s="83"/>
      <c r="C31" s="83"/>
      <c r="D31" s="8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87" t="s">
        <v>212</v>
      </c>
      <c r="B32" s="88"/>
      <c r="C32" s="88"/>
      <c r="D32" s="8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83" t="s">
        <v>213</v>
      </c>
      <c r="B33" s="83"/>
      <c r="C33" s="83"/>
      <c r="D33" s="83"/>
    </row>
    <row r="34" spans="1:159">
      <c r="A34" s="83"/>
      <c r="B34" s="83"/>
      <c r="C34" s="83"/>
      <c r="D34" s="8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83"/>
      <c r="B35" s="83"/>
      <c r="C35" s="83"/>
      <c r="D35" s="8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91" t="s">
        <v>214</v>
      </c>
      <c r="B36" s="91"/>
      <c r="C36" s="91"/>
      <c r="D36" s="9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83" t="s">
        <v>215</v>
      </c>
      <c r="B37" s="83"/>
      <c r="C37" s="83"/>
      <c r="D37" s="83"/>
    </row>
    <row r="38" spans="1:159">
      <c r="A38" s="83"/>
      <c r="B38" s="83"/>
      <c r="C38" s="83"/>
      <c r="D38" s="8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90" t="s">
        <v>216</v>
      </c>
      <c r="B39" s="90"/>
      <c r="C39" s="90"/>
      <c r="D39" s="9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86" t="s">
        <v>217</v>
      </c>
      <c r="B40" s="86"/>
      <c r="C40" s="86"/>
      <c r="D40" s="8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86" t="s">
        <v>218</v>
      </c>
      <c r="B41" s="86"/>
      <c r="C41" s="86"/>
      <c r="D41" s="8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phoneticPr fontId="8" type="noConversion"/>
  <conditionalFormatting sqref="C3">
    <cfRule type="expression" dxfId="62" priority="2">
      <formula>$B2="Licence"</formula>
    </cfRule>
  </conditionalFormatting>
  <conditionalFormatting sqref="C5">
    <cfRule type="expression" dxfId="61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="75" zoomScaleNormal="55" zoomScalePageLayoutView="55" workbookViewId="0">
      <pane ySplit="18" topLeftCell="A26" activePane="bottomLeft" state="frozen"/>
      <selection pane="bottomLeft" activeCell="F38" sqref="F38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0">
      <c r="A2" s="116"/>
      <c r="B2" s="116"/>
      <c r="C2" s="116"/>
      <c r="D2" s="116"/>
      <c r="E2" s="116"/>
      <c r="F2" s="116"/>
      <c r="G2" s="116"/>
      <c r="H2" s="116"/>
      <c r="I2" s="116"/>
      <c r="J2" s="116"/>
    </row>
    <row r="3" spans="1:10">
      <c r="A3" s="116"/>
      <c r="B3" s="116"/>
      <c r="C3" s="116"/>
      <c r="D3" s="116"/>
      <c r="E3" s="116"/>
      <c r="F3" s="116"/>
      <c r="G3" s="116"/>
      <c r="H3" s="116"/>
      <c r="I3" s="116"/>
      <c r="J3" s="116"/>
    </row>
    <row r="4" spans="1:10">
      <c r="A4" s="116"/>
      <c r="B4" s="116"/>
      <c r="C4" s="116"/>
      <c r="D4" s="116"/>
      <c r="E4" s="116"/>
      <c r="F4" s="116"/>
      <c r="G4" s="116"/>
      <c r="H4" s="116"/>
      <c r="I4" s="116"/>
      <c r="J4" s="116"/>
    </row>
    <row r="5" spans="1:10">
      <c r="A5" s="116"/>
      <c r="B5" s="116"/>
      <c r="C5" s="116"/>
      <c r="D5" s="116"/>
      <c r="E5" s="116"/>
      <c r="F5" s="116"/>
      <c r="G5" s="116"/>
      <c r="H5" s="116"/>
      <c r="I5" s="116"/>
      <c r="J5" s="116"/>
    </row>
    <row r="6" spans="1:10">
      <c r="A6" s="116"/>
      <c r="B6" s="116"/>
      <c r="C6" s="116"/>
      <c r="D6" s="116"/>
      <c r="E6" s="116"/>
      <c r="F6" s="116"/>
      <c r="G6" s="116"/>
      <c r="H6" s="116"/>
      <c r="I6" s="116"/>
      <c r="J6" s="116"/>
    </row>
    <row r="7" spans="1:10" ht="18" customHeight="1">
      <c r="A7" s="95" t="s">
        <v>219</v>
      </c>
      <c r="B7" s="98" t="str">
        <f>'Fiche Générale'!B3</f>
        <v>Portail_SHS</v>
      </c>
      <c r="C7" s="95" t="s">
        <v>220</v>
      </c>
      <c r="D7" s="95"/>
      <c r="E7" s="97" t="str">
        <f>'Fiche Générale'!B4</f>
        <v>Sciences de l'éducation et de la formation</v>
      </c>
      <c r="F7" s="98"/>
      <c r="G7" s="95" t="s">
        <v>221</v>
      </c>
      <c r="H7" s="115" t="str">
        <f>'Fiche Générale'!B5</f>
        <v>Code à créer dans Apogée</v>
      </c>
      <c r="I7" s="115"/>
      <c r="J7" s="115"/>
    </row>
    <row r="8" spans="1:10" ht="18" customHeight="1">
      <c r="A8" s="95"/>
      <c r="B8" s="100"/>
      <c r="C8" s="95"/>
      <c r="D8" s="95"/>
      <c r="E8" s="99"/>
      <c r="F8" s="100"/>
      <c r="G8" s="95"/>
      <c r="H8" s="115"/>
      <c r="I8" s="115"/>
      <c r="J8" s="115"/>
    </row>
    <row r="9" spans="1:10" ht="18" customHeight="1">
      <c r="A9" s="95"/>
      <c r="B9" s="100"/>
      <c r="C9" s="95"/>
      <c r="D9" s="95"/>
      <c r="E9" s="101"/>
      <c r="F9" s="102"/>
      <c r="G9" s="95"/>
      <c r="H9" s="115"/>
      <c r="I9" s="115"/>
      <c r="J9" s="115"/>
    </row>
    <row r="10" spans="1:10" ht="18" customHeight="1">
      <c r="A10" s="95"/>
      <c r="B10" s="100"/>
      <c r="C10" s="96" t="s">
        <v>222</v>
      </c>
      <c r="D10" s="96"/>
      <c r="E10" s="103">
        <f>'Fiche Générale'!B9</f>
        <v>0</v>
      </c>
      <c r="F10" s="104"/>
      <c r="G10" s="104"/>
      <c r="H10" s="104"/>
      <c r="I10" s="104"/>
      <c r="J10" s="105"/>
    </row>
    <row r="11" spans="1:10" ht="18" customHeight="1">
      <c r="A11" s="95"/>
      <c r="B11" s="102"/>
      <c r="C11" s="96"/>
      <c r="D11" s="96"/>
      <c r="E11" s="106"/>
      <c r="F11" s="107"/>
      <c r="G11" s="107"/>
      <c r="H11" s="107"/>
      <c r="I11" s="107"/>
      <c r="J11" s="108"/>
    </row>
    <row r="13" spans="1:10">
      <c r="A13" s="94" t="s">
        <v>223</v>
      </c>
      <c r="B13" s="109" t="s">
        <v>224</v>
      </c>
      <c r="C13" s="94" t="s">
        <v>225</v>
      </c>
      <c r="D13" s="94"/>
      <c r="E13" s="94"/>
      <c r="F13" s="94"/>
      <c r="G13" s="94" t="s">
        <v>202</v>
      </c>
      <c r="H13" s="67">
        <f>Calcul!A7</f>
        <v>249</v>
      </c>
      <c r="I13" s="67"/>
    </row>
    <row r="14" spans="1:10">
      <c r="A14" s="94"/>
      <c r="B14" s="110"/>
      <c r="C14" s="94"/>
      <c r="D14" s="94"/>
      <c r="E14" s="94"/>
      <c r="F14" s="94"/>
      <c r="G14" s="94"/>
      <c r="H14" s="67"/>
      <c r="I14" s="67"/>
    </row>
    <row r="15" spans="1:10">
      <c r="A15" s="94" t="s">
        <v>226</v>
      </c>
      <c r="B15" s="109" t="s">
        <v>188</v>
      </c>
      <c r="C15" s="111" t="s">
        <v>227</v>
      </c>
      <c r="D15" s="112"/>
      <c r="E15" s="94"/>
      <c r="F15" s="94"/>
      <c r="G15" s="94" t="s">
        <v>203</v>
      </c>
      <c r="H15" s="67">
        <f>Calcul!A20</f>
        <v>214</v>
      </c>
      <c r="I15" s="67"/>
    </row>
    <row r="16" spans="1:10">
      <c r="A16" s="94"/>
      <c r="B16" s="110"/>
      <c r="C16" s="113"/>
      <c r="D16" s="114"/>
      <c r="E16" s="94"/>
      <c r="F16" s="94"/>
      <c r="G16" s="94"/>
      <c r="H16" s="67"/>
      <c r="I16" s="67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228</v>
      </c>
      <c r="B18" s="3" t="s">
        <v>229</v>
      </c>
      <c r="C18" s="3" t="s">
        <v>3</v>
      </c>
      <c r="D18" s="3" t="s">
        <v>230</v>
      </c>
      <c r="E18" s="3" t="s">
        <v>6</v>
      </c>
      <c r="F18" s="3" t="s">
        <v>5</v>
      </c>
      <c r="G18" s="3" t="s">
        <v>231</v>
      </c>
      <c r="H18" s="3" t="s">
        <v>119</v>
      </c>
      <c r="I18" s="3" t="s">
        <v>187</v>
      </c>
      <c r="J18" s="3" t="s">
        <v>190</v>
      </c>
      <c r="K18" s="3" t="s">
        <v>191</v>
      </c>
      <c r="L18" s="3" t="s">
        <v>232</v>
      </c>
      <c r="M18" s="3" t="s">
        <v>4</v>
      </c>
      <c r="N18" s="3" t="s">
        <v>233</v>
      </c>
      <c r="O18" s="4" t="s">
        <v>234</v>
      </c>
    </row>
    <row r="19" spans="1:15" ht="43.35" customHeight="1">
      <c r="A19" s="52">
        <v>0</v>
      </c>
      <c r="B19" s="50" t="s">
        <v>235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6"/>
    </row>
    <row r="20" spans="1:15" ht="43.35" customHeight="1">
      <c r="A20" s="52" t="s">
        <v>236</v>
      </c>
      <c r="B20" s="50" t="s">
        <v>237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6"/>
    </row>
    <row r="21" spans="1:15" ht="43.35" customHeight="1">
      <c r="A21" s="52" t="s">
        <v>238</v>
      </c>
      <c r="B21" s="50" t="s">
        <v>239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6"/>
    </row>
    <row r="22" spans="1:15" ht="43.35" customHeight="1">
      <c r="A22" s="52" t="s">
        <v>240</v>
      </c>
      <c r="B22" s="51" t="s">
        <v>241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6"/>
    </row>
    <row r="23" spans="1:15" ht="43.35" customHeight="1">
      <c r="A23" s="52"/>
      <c r="B23" s="51" t="s">
        <v>242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6"/>
    </row>
    <row r="24" spans="1:15" ht="43.35" customHeight="1">
      <c r="A24" s="52" t="s">
        <v>243</v>
      </c>
      <c r="B24" s="51" t="s">
        <v>244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6"/>
    </row>
    <row r="25" spans="1:15" ht="43.35" customHeight="1">
      <c r="A25" s="52" t="s">
        <v>245</v>
      </c>
      <c r="B25" s="51" t="s">
        <v>246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6"/>
    </row>
    <row r="26" spans="1:15" ht="43.35" customHeight="1">
      <c r="A26" s="52" t="s">
        <v>247</v>
      </c>
      <c r="B26" s="51" t="s">
        <v>248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6"/>
    </row>
    <row r="27" spans="1:15" ht="43.35" customHeight="1">
      <c r="A27" s="62">
        <v>1</v>
      </c>
      <c r="B27" s="63" t="s">
        <v>249</v>
      </c>
      <c r="C27" s="7" t="s">
        <v>13</v>
      </c>
      <c r="D27" s="7">
        <v>6</v>
      </c>
      <c r="E27" s="5"/>
      <c r="F27" s="5" t="s">
        <v>15</v>
      </c>
      <c r="G27" s="5"/>
      <c r="H27" s="7" t="s">
        <v>176</v>
      </c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250</v>
      </c>
      <c r="B28" s="6" t="s">
        <v>251</v>
      </c>
      <c r="C28" s="7" t="s">
        <v>23</v>
      </c>
      <c r="D28" s="7">
        <v>3</v>
      </c>
      <c r="E28" s="5"/>
      <c r="F28" s="5" t="s">
        <v>15</v>
      </c>
      <c r="G28" s="5"/>
      <c r="H28" s="7" t="s">
        <v>176</v>
      </c>
      <c r="I28" s="7">
        <v>14</v>
      </c>
      <c r="J28" s="7">
        <v>16</v>
      </c>
      <c r="K28" s="7"/>
      <c r="L28" s="7"/>
      <c r="M28" s="7" t="s">
        <v>14</v>
      </c>
      <c r="N28" s="5"/>
      <c r="O28" s="5"/>
    </row>
    <row r="29" spans="1:15" ht="43.35" customHeight="1">
      <c r="A29" s="7" t="s">
        <v>252</v>
      </c>
      <c r="B29" s="6" t="s">
        <v>253</v>
      </c>
      <c r="C29" s="7" t="s">
        <v>23</v>
      </c>
      <c r="D29" s="7">
        <v>3</v>
      </c>
      <c r="E29" s="5"/>
      <c r="F29" s="5" t="s">
        <v>15</v>
      </c>
      <c r="G29" s="5"/>
      <c r="H29" s="16" t="s">
        <v>176</v>
      </c>
      <c r="I29" s="7">
        <v>14</v>
      </c>
      <c r="J29" s="7">
        <v>16</v>
      </c>
      <c r="K29" s="7"/>
      <c r="L29" s="7"/>
      <c r="M29" s="7" t="s">
        <v>14</v>
      </c>
      <c r="N29" s="5"/>
      <c r="O29" s="5"/>
    </row>
    <row r="30" spans="1:15" ht="43.35" customHeight="1">
      <c r="A30" s="62">
        <v>2</v>
      </c>
      <c r="B30" s="63" t="s">
        <v>254</v>
      </c>
      <c r="C30" s="7" t="s">
        <v>13</v>
      </c>
      <c r="D30" s="7">
        <v>6</v>
      </c>
      <c r="E30" s="5"/>
      <c r="F30" s="5" t="s">
        <v>15</v>
      </c>
      <c r="G30" s="5"/>
      <c r="H30" s="7" t="s">
        <v>176</v>
      </c>
      <c r="I30" s="7"/>
      <c r="J30" s="7"/>
      <c r="K30" s="7"/>
      <c r="L30" s="7"/>
      <c r="M30" s="7"/>
      <c r="N30" s="5"/>
      <c r="O30" s="5"/>
    </row>
    <row r="31" spans="1:15" ht="43.35" customHeight="1">
      <c r="A31" s="7" t="s">
        <v>255</v>
      </c>
      <c r="B31" s="6" t="s">
        <v>256</v>
      </c>
      <c r="C31" s="7" t="s">
        <v>23</v>
      </c>
      <c r="D31" s="7">
        <v>3</v>
      </c>
      <c r="E31" s="5"/>
      <c r="F31" s="5" t="s">
        <v>15</v>
      </c>
      <c r="G31" s="5"/>
      <c r="H31" s="7" t="s">
        <v>176</v>
      </c>
      <c r="I31" s="7">
        <v>10</v>
      </c>
      <c r="J31" s="7">
        <v>20</v>
      </c>
      <c r="K31" s="7"/>
      <c r="L31" s="7"/>
      <c r="M31" s="7" t="s">
        <v>14</v>
      </c>
      <c r="N31" s="5"/>
      <c r="O31" s="5"/>
    </row>
    <row r="32" spans="1:15" ht="43.35" customHeight="1">
      <c r="A32" s="7" t="s">
        <v>257</v>
      </c>
      <c r="B32" s="6" t="s">
        <v>258</v>
      </c>
      <c r="C32" s="7" t="s">
        <v>23</v>
      </c>
      <c r="D32" s="7">
        <v>3</v>
      </c>
      <c r="E32" s="5"/>
      <c r="F32" s="5" t="s">
        <v>15</v>
      </c>
      <c r="G32" s="5"/>
      <c r="H32" s="7" t="s">
        <v>176</v>
      </c>
      <c r="I32" s="7">
        <v>10</v>
      </c>
      <c r="J32" s="7">
        <v>20</v>
      </c>
      <c r="K32" s="7"/>
      <c r="L32" s="7"/>
      <c r="M32" s="7" t="s">
        <v>14</v>
      </c>
      <c r="N32" s="5"/>
      <c r="O32" s="5"/>
    </row>
    <row r="33" spans="1:15" ht="43.35" customHeight="1">
      <c r="A33" s="62">
        <v>3</v>
      </c>
      <c r="B33" s="65" t="s">
        <v>259</v>
      </c>
      <c r="C33" s="7" t="s">
        <v>13</v>
      </c>
      <c r="D33" s="7">
        <v>6</v>
      </c>
      <c r="E33" s="5"/>
      <c r="F33" s="5" t="s">
        <v>15</v>
      </c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7" t="s">
        <v>260</v>
      </c>
      <c r="B34" s="6" t="s">
        <v>261</v>
      </c>
      <c r="C34" s="7" t="s">
        <v>23</v>
      </c>
      <c r="D34" s="7">
        <v>3</v>
      </c>
      <c r="E34" s="5"/>
      <c r="F34" s="5" t="s">
        <v>15</v>
      </c>
      <c r="G34" s="5"/>
      <c r="H34" s="7" t="s">
        <v>176</v>
      </c>
      <c r="I34" s="7">
        <v>10</v>
      </c>
      <c r="J34" s="7">
        <v>20</v>
      </c>
      <c r="K34" s="7"/>
      <c r="L34" s="7"/>
      <c r="M34" s="7" t="s">
        <v>14</v>
      </c>
      <c r="N34" s="5"/>
      <c r="O34" s="5"/>
    </row>
    <row r="35" spans="1:15" ht="43.35" customHeight="1">
      <c r="A35" s="24" t="s">
        <v>262</v>
      </c>
      <c r="B35" s="6" t="s">
        <v>263</v>
      </c>
      <c r="C35" s="7" t="s">
        <v>23</v>
      </c>
      <c r="D35" s="7">
        <v>3</v>
      </c>
      <c r="E35" s="5"/>
      <c r="F35" s="5" t="s">
        <v>15</v>
      </c>
      <c r="G35" s="5"/>
      <c r="H35" s="7" t="s">
        <v>176</v>
      </c>
      <c r="I35" s="7">
        <v>10</v>
      </c>
      <c r="J35" s="7">
        <v>20</v>
      </c>
      <c r="K35" s="7"/>
      <c r="L35" s="7"/>
      <c r="M35" s="7" t="s">
        <v>14</v>
      </c>
      <c r="N35" s="5"/>
      <c r="O35" s="5"/>
    </row>
    <row r="36" spans="1:15" ht="43.35" customHeight="1">
      <c r="A36" s="64">
        <v>4</v>
      </c>
      <c r="B36" s="63" t="s">
        <v>264</v>
      </c>
      <c r="C36" s="7" t="s">
        <v>13</v>
      </c>
      <c r="D36" s="7">
        <v>6</v>
      </c>
      <c r="E36" s="5"/>
      <c r="F36" s="5" t="s">
        <v>15</v>
      </c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4" t="s">
        <v>265</v>
      </c>
      <c r="B37" s="6" t="s">
        <v>266</v>
      </c>
      <c r="C37" s="7" t="s">
        <v>23</v>
      </c>
      <c r="D37" s="7">
        <v>3</v>
      </c>
      <c r="E37" s="5"/>
      <c r="F37" s="5" t="s">
        <v>15</v>
      </c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4" t="s">
        <v>267</v>
      </c>
      <c r="B38" s="6" t="s">
        <v>268</v>
      </c>
      <c r="C38" s="7" t="s">
        <v>23</v>
      </c>
      <c r="D38" s="7">
        <v>3</v>
      </c>
      <c r="E38" s="5"/>
      <c r="F38" s="5" t="s">
        <v>15</v>
      </c>
      <c r="G38" s="5"/>
      <c r="H38" s="7"/>
      <c r="I38" s="7">
        <v>10</v>
      </c>
      <c r="J38" s="7">
        <v>20</v>
      </c>
      <c r="K38" s="7"/>
      <c r="L38" s="7"/>
      <c r="M38" s="7" t="s">
        <v>24</v>
      </c>
      <c r="N38" s="5" t="s">
        <v>269</v>
      </c>
      <c r="O38" s="5" t="s">
        <v>270</v>
      </c>
    </row>
    <row r="39" spans="1:15" ht="43.3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phoneticPr fontId="8" type="noConversion"/>
  <conditionalFormatting sqref="A19:A26">
    <cfRule type="expression" dxfId="60" priority="8">
      <formula>$F19="Fermeture"</formula>
    </cfRule>
    <cfRule type="expression" dxfId="59" priority="9">
      <formula>$F19="Modification"</formula>
    </cfRule>
    <cfRule type="expression" dxfId="58" priority="10">
      <formula>$F19="Création"</formula>
    </cfRule>
  </conditionalFormatting>
  <conditionalFormatting sqref="A1:O9 A10:E10 K10:O11 A11:D11 A12:O12 A13:H13 J13:O16 A14:F14 A15:G15 A16:F16 A17:O18 D19:O26 A27:O28 A29:G30 I29:O30 A31:O999">
    <cfRule type="expression" dxfId="57" priority="18">
      <formula>$F1="Modification"</formula>
    </cfRule>
    <cfRule type="expression" dxfId="56" priority="19">
      <formula>$F1="Création"</formula>
    </cfRule>
  </conditionalFormatting>
  <conditionalFormatting sqref="A1:O9 K10:O11 A12:O12 J13:O16 A17:O18 D19:O26 A27:O28 I29:O30 A31:O999 A10:E10 A11:D11 A13:H13 A14:F14 A15:G15 A16:F16 A29:G30">
    <cfRule type="expression" dxfId="55" priority="17">
      <formula>$F1="Fermeture"</formula>
    </cfRule>
  </conditionalFormatting>
  <conditionalFormatting sqref="B19:C26">
    <cfRule type="expression" dxfId="54" priority="1">
      <formula>$F19="Fermeture"</formula>
    </cfRule>
    <cfRule type="expression" dxfId="53" priority="2">
      <formula>$F19="Modification"</formula>
    </cfRule>
    <cfRule type="expression" dxfId="52" priority="3">
      <formula>$F19="Création"</formula>
    </cfRule>
  </conditionalFormatting>
  <conditionalFormatting sqref="D1:E999">
    <cfRule type="expression" dxfId="51" priority="11">
      <formula>$C1="Option"</formula>
    </cfRule>
  </conditionalFormatting>
  <conditionalFormatting sqref="G1:N28 A1:A999 G29:G30 I29:N30 G31:N999">
    <cfRule type="expression" dxfId="50" priority="7">
      <formula>$C1="Option"</formula>
    </cfRule>
  </conditionalFormatting>
  <conditionalFormatting sqref="H30">
    <cfRule type="expression" dxfId="49" priority="24">
      <formula>$F29="Modification"</formula>
    </cfRule>
    <cfRule type="expression" dxfId="48" priority="25">
      <formula>$F29="Création"</formula>
    </cfRule>
    <cfRule type="expression" dxfId="47" priority="27">
      <formula>$F29="Fermeture"</formula>
    </cfRule>
    <cfRule type="expression" dxfId="46" priority="29">
      <formula>$C29="Option"</formula>
    </cfRule>
  </conditionalFormatting>
  <conditionalFormatting sqref="N1:N999">
    <cfRule type="expression" dxfId="45" priority="14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M19:M300" xr:uid="{00000000-0002-0000-0300-000002000000}">
      <formula1>List_Mutualisation</formula1>
    </dataValidation>
    <dataValidation type="list" allowBlank="1" showInputMessage="1" showErrorMessage="1" sqref="E19:E300" xr:uid="{00000000-0002-0000-0300-000003000000}">
      <formula1>List_Type</formula1>
    </dataValidation>
    <dataValidation type="list" allowBlank="1" showInputMessage="1" showErrorMessage="1" sqref="L19:L300" xr:uid="{00000000-0002-0000-0300-000004000000}">
      <formula1>"Anglais"</formula1>
    </dataValidation>
    <dataValidation type="list" allowBlank="1" showInputMessage="1" showErrorMessage="1" sqref="H19:H28 H30:H300" xr:uid="{00000000-0002-0000-0300-000005000000}">
      <formula1>List_CNU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topLeftCell="I22" zoomScale="75" zoomScaleNormal="40" zoomScalePageLayoutView="40" workbookViewId="0">
      <selection activeCell="O27" sqref="O27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>
      <c r="A1" s="116"/>
      <c r="B1" s="116"/>
      <c r="C1" s="116"/>
      <c r="D1" s="116"/>
      <c r="E1" s="116"/>
      <c r="F1" s="116"/>
      <c r="G1" s="116"/>
      <c r="H1" s="116"/>
      <c r="I1" s="116"/>
      <c r="J1" s="37"/>
    </row>
    <row r="2" spans="1:19">
      <c r="A2" s="116"/>
      <c r="B2" s="116"/>
      <c r="C2" s="116"/>
      <c r="D2" s="116"/>
      <c r="E2" s="116"/>
      <c r="F2" s="116"/>
      <c r="G2" s="116"/>
      <c r="H2" s="116"/>
      <c r="I2" s="116"/>
      <c r="J2" s="37"/>
    </row>
    <row r="3" spans="1:19">
      <c r="A3" s="116"/>
      <c r="B3" s="116"/>
      <c r="C3" s="116"/>
      <c r="D3" s="116"/>
      <c r="E3" s="116"/>
      <c r="F3" s="116"/>
      <c r="G3" s="116"/>
      <c r="H3" s="116"/>
      <c r="I3" s="116"/>
      <c r="J3" s="37"/>
    </row>
    <row r="4" spans="1:19">
      <c r="A4" s="116"/>
      <c r="B4" s="116"/>
      <c r="C4" s="116"/>
      <c r="D4" s="116"/>
      <c r="E4" s="116"/>
      <c r="F4" s="116"/>
      <c r="G4" s="116"/>
      <c r="H4" s="116"/>
      <c r="I4" s="116"/>
      <c r="J4" s="37"/>
    </row>
    <row r="5" spans="1:19">
      <c r="A5" s="116"/>
      <c r="B5" s="116"/>
      <c r="C5" s="116"/>
      <c r="D5" s="116"/>
      <c r="E5" s="116"/>
      <c r="F5" s="116"/>
      <c r="G5" s="116"/>
      <c r="H5" s="116"/>
      <c r="I5" s="116"/>
      <c r="J5" s="37"/>
    </row>
    <row r="6" spans="1:19">
      <c r="A6" s="116"/>
      <c r="B6" s="116"/>
      <c r="C6" s="116"/>
      <c r="D6" s="116"/>
      <c r="E6" s="116"/>
      <c r="F6" s="116"/>
      <c r="G6" s="116"/>
      <c r="H6" s="116"/>
      <c r="I6" s="116"/>
      <c r="J6" s="37"/>
    </row>
    <row r="7" spans="1:19" ht="14.45" customHeight="1">
      <c r="A7" s="117" t="s">
        <v>219</v>
      </c>
      <c r="B7" s="115" t="str">
        <f>'Fiche Générale'!B3</f>
        <v>Portail_SHS</v>
      </c>
      <c r="C7" s="95" t="s">
        <v>271</v>
      </c>
      <c r="D7" s="95"/>
      <c r="E7" s="120" t="str">
        <f>'Fiche Générale'!B4</f>
        <v>Sciences de l'éducation et de la formation</v>
      </c>
      <c r="F7" s="121"/>
      <c r="G7" s="95" t="s">
        <v>272</v>
      </c>
      <c r="H7" s="115" t="str">
        <f>'Fiche Générale'!B5</f>
        <v>Code à créer dans Apogée</v>
      </c>
      <c r="I7" s="115"/>
      <c r="J7" s="38"/>
      <c r="K7" s="21"/>
    </row>
    <row r="8" spans="1:19" ht="14.45" customHeight="1">
      <c r="A8" s="118"/>
      <c r="B8" s="115"/>
      <c r="C8" s="95"/>
      <c r="D8" s="95"/>
      <c r="E8" s="120"/>
      <c r="F8" s="121"/>
      <c r="G8" s="95"/>
      <c r="H8" s="115"/>
      <c r="I8" s="115"/>
      <c r="J8" s="38"/>
      <c r="K8" s="21"/>
    </row>
    <row r="9" spans="1:19" ht="14.45" customHeight="1">
      <c r="A9" s="118"/>
      <c r="B9" s="115"/>
      <c r="C9" s="95"/>
      <c r="D9" s="95"/>
      <c r="E9" s="120"/>
      <c r="F9" s="121"/>
      <c r="G9" s="95"/>
      <c r="H9" s="115"/>
      <c r="I9" s="115"/>
      <c r="J9" s="38"/>
      <c r="K9" s="21"/>
    </row>
    <row r="10" spans="1:19" ht="14.45" customHeight="1">
      <c r="A10" s="118"/>
      <c r="B10" s="115"/>
      <c r="C10" s="96" t="s">
        <v>222</v>
      </c>
      <c r="D10" s="96"/>
      <c r="E10" s="103">
        <f>'Fiche Générale'!B9</f>
        <v>0</v>
      </c>
      <c r="F10" s="104"/>
      <c r="G10" s="104"/>
      <c r="H10" s="104"/>
      <c r="I10" s="105"/>
      <c r="J10" s="39"/>
      <c r="K10" s="21"/>
    </row>
    <row r="11" spans="1:19" ht="14.45" customHeight="1">
      <c r="A11" s="119"/>
      <c r="B11" s="115"/>
      <c r="C11" s="96"/>
      <c r="D11" s="96"/>
      <c r="E11" s="106"/>
      <c r="F11" s="107"/>
      <c r="G11" s="107"/>
      <c r="H11" s="107"/>
      <c r="I11" s="108"/>
      <c r="J11" s="39"/>
      <c r="K11" s="21"/>
    </row>
    <row r="12" spans="1:19">
      <c r="C12" s="16"/>
      <c r="I12" s="35"/>
      <c r="J12" s="35"/>
      <c r="M12" s="111" t="s">
        <v>273</v>
      </c>
      <c r="N12" s="112"/>
      <c r="O12" s="122"/>
      <c r="P12" s="111" t="s">
        <v>274</v>
      </c>
      <c r="Q12" s="112"/>
      <c r="R12" s="112"/>
      <c r="S12" s="122"/>
    </row>
    <row r="13" spans="1:19">
      <c r="A13" s="124" t="s">
        <v>223</v>
      </c>
      <c r="B13" s="126" t="str">
        <f>'S5 Maquette'!B13:B14</f>
        <v>3 ème Année de Licence</v>
      </c>
      <c r="C13" s="126"/>
      <c r="D13" s="124" t="s">
        <v>275</v>
      </c>
      <c r="E13" s="126">
        <f>'S5 Maquette'!E13:F14</f>
        <v>0</v>
      </c>
      <c r="F13" s="126"/>
      <c r="G13" s="126"/>
      <c r="I13" s="35"/>
      <c r="J13" s="35"/>
      <c r="M13" s="113"/>
      <c r="N13" s="114"/>
      <c r="O13" s="123"/>
      <c r="P13" s="113"/>
      <c r="Q13" s="114"/>
      <c r="R13" s="114"/>
      <c r="S13" s="123"/>
    </row>
    <row r="14" spans="1:19">
      <c r="A14" s="125"/>
      <c r="B14" s="126"/>
      <c r="C14" s="126"/>
      <c r="D14" s="125"/>
      <c r="E14" s="126"/>
      <c r="F14" s="126"/>
      <c r="G14" s="126"/>
      <c r="I14" s="35"/>
      <c r="J14" s="35"/>
      <c r="M14" s="94" t="s">
        <v>276</v>
      </c>
      <c r="N14" s="111" t="s">
        <v>277</v>
      </c>
      <c r="O14" s="122"/>
      <c r="P14" s="116"/>
      <c r="Q14" s="129"/>
      <c r="R14" s="132"/>
      <c r="S14" s="124"/>
    </row>
    <row r="15" spans="1:19">
      <c r="A15" s="124" t="s">
        <v>278</v>
      </c>
      <c r="B15" s="134" t="str">
        <f>'S5 Maquette'!B15:B16</f>
        <v>Semestre 5</v>
      </c>
      <c r="C15" s="135"/>
      <c r="D15" s="124" t="s">
        <v>279</v>
      </c>
      <c r="E15" s="126">
        <f>'S5 Maquette'!E15:F16</f>
        <v>0</v>
      </c>
      <c r="F15" s="126"/>
      <c r="G15" s="126"/>
      <c r="I15" s="35"/>
      <c r="J15" s="35"/>
      <c r="M15" s="94"/>
      <c r="N15" s="127"/>
      <c r="O15" s="128"/>
      <c r="P15" s="116"/>
      <c r="Q15" s="130"/>
      <c r="R15" s="132"/>
      <c r="S15" s="133"/>
    </row>
    <row r="16" spans="1:19">
      <c r="A16" s="125"/>
      <c r="B16" s="136"/>
      <c r="C16" s="137"/>
      <c r="D16" s="125"/>
      <c r="E16" s="126"/>
      <c r="F16" s="126"/>
      <c r="G16" s="126"/>
      <c r="I16" s="35"/>
      <c r="J16" s="35"/>
      <c r="M16" s="94"/>
      <c r="N16" s="127"/>
      <c r="O16" s="128"/>
      <c r="P16" s="116"/>
      <c r="Q16" s="130"/>
      <c r="R16" s="132"/>
      <c r="S16" s="133"/>
    </row>
    <row r="17" spans="1:20">
      <c r="L17" s="17"/>
      <c r="M17" s="94"/>
      <c r="N17" s="113"/>
      <c r="O17" s="123"/>
      <c r="P17" s="116"/>
      <c r="Q17" s="131"/>
      <c r="R17" s="132"/>
      <c r="S17" s="125"/>
    </row>
    <row r="18" spans="1:20" ht="59.45" customHeight="1">
      <c r="A18" s="3" t="s">
        <v>280</v>
      </c>
      <c r="B18" s="36" t="s">
        <v>281</v>
      </c>
      <c r="C18" s="3" t="s">
        <v>5</v>
      </c>
      <c r="D18" s="3" t="s">
        <v>282</v>
      </c>
      <c r="E18" s="3" t="s">
        <v>283</v>
      </c>
      <c r="F18" s="3" t="s">
        <v>284</v>
      </c>
      <c r="G18" s="3" t="s">
        <v>285</v>
      </c>
      <c r="H18" s="3" t="s">
        <v>286</v>
      </c>
      <c r="I18" s="3" t="s">
        <v>287</v>
      </c>
      <c r="J18" s="3" t="s">
        <v>288</v>
      </c>
      <c r="K18" s="3" t="s">
        <v>289</v>
      </c>
      <c r="L18" s="3" t="s">
        <v>290</v>
      </c>
      <c r="M18" s="3" t="s">
        <v>291</v>
      </c>
      <c r="N18" s="3" t="s">
        <v>281</v>
      </c>
      <c r="O18" s="3" t="s">
        <v>292</v>
      </c>
      <c r="P18" s="3" t="s">
        <v>293</v>
      </c>
      <c r="Q18" s="3" t="s">
        <v>281</v>
      </c>
      <c r="R18" s="3" t="s">
        <v>292</v>
      </c>
      <c r="S18" s="4" t="s">
        <v>294</v>
      </c>
      <c r="T18" s="4" t="s">
        <v>295</v>
      </c>
    </row>
    <row r="19" spans="1:20" ht="30.6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5">
        <f>'S5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'S5 Maquette'!B20</f>
        <v>Competences numeriques 3</v>
      </c>
      <c r="B20" s="54" t="str">
        <f>'S5 Maquette'!C20</f>
        <v>ECUE</v>
      </c>
      <c r="C20" s="55">
        <f>'S5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5">
        <f>'S5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'S5 Maquette'!B22</f>
        <v xml:space="preserve">Langue vivante-5 </v>
      </c>
      <c r="B22" s="54" t="str">
        <f>'S5 Maquette'!C22</f>
        <v>BLOC</v>
      </c>
      <c r="C22" s="55">
        <f>'S5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'S5 Maquette'!B23</f>
        <v>Min 1 Max 1</v>
      </c>
      <c r="B23" s="54" t="str">
        <f>'S5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'S5 Maquette'!B24</f>
        <v xml:space="preserve">Anglais 5 </v>
      </c>
      <c r="B24" s="54" t="str">
        <f>'S5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'S5 Maquette'!B25</f>
        <v xml:space="preserve">Espagnol 5 </v>
      </c>
      <c r="B25" s="54" t="str">
        <f>'S5 Maquette'!C25</f>
        <v>ECUE</v>
      </c>
      <c r="C25" s="55">
        <f>'S5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'S5 Maquette'!B26</f>
        <v xml:space="preserve">Italien 5 </v>
      </c>
      <c r="B26" s="54" t="str">
        <f>'S5 Maquette'!C26</f>
        <v>ECUE</v>
      </c>
      <c r="C26" s="55">
        <f>'S5 Maquette'!F26</f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43" t="str">
        <f>'S5 Maquette'!B27</f>
        <v>UE Disciplinaire  Sciences de l'Éducation et de la Formation (1)</v>
      </c>
      <c r="B27" s="43" t="str">
        <f>'S5 Maquette'!C27</f>
        <v>UE</v>
      </c>
      <c r="C27" s="42" t="str">
        <f>'S5 Maquette'!F27</f>
        <v>Création</v>
      </c>
      <c r="D27" s="7"/>
      <c r="E27" s="7"/>
      <c r="F27" s="7"/>
      <c r="G27" s="40"/>
      <c r="H27" s="40"/>
      <c r="I27" s="40" t="s">
        <v>296</v>
      </c>
      <c r="J27" s="61" t="s">
        <v>297</v>
      </c>
      <c r="K27" s="40" t="s">
        <v>20</v>
      </c>
      <c r="L27" s="40"/>
      <c r="M27" s="40"/>
      <c r="N27" s="40" t="s">
        <v>11</v>
      </c>
      <c r="O27" s="40">
        <v>3</v>
      </c>
      <c r="P27" s="40" t="s">
        <v>20</v>
      </c>
      <c r="Q27" s="40" t="s">
        <v>11</v>
      </c>
      <c r="R27" s="40">
        <v>3</v>
      </c>
      <c r="S27" s="40"/>
      <c r="T27" s="45"/>
    </row>
    <row r="28" spans="1:20" ht="30.6" customHeight="1">
      <c r="A28" s="43" t="str">
        <f>'S5 Maquette'!B28</f>
        <v>Cadres théoriques et épistémologiques</v>
      </c>
      <c r="B28" s="43" t="str">
        <f>'S5 Maquette'!C28</f>
        <v>ECUE</v>
      </c>
      <c r="C28" s="42" t="str">
        <f>'S5 Maquette'!F28</f>
        <v>Création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5"/>
    </row>
    <row r="29" spans="1:20" ht="30.6" customHeight="1">
      <c r="A29" s="43" t="str">
        <f>'S5 Maquette'!B29</f>
        <v>Approches comparées en éducation</v>
      </c>
      <c r="B29" s="43" t="str">
        <f>'S5 Maquette'!C29</f>
        <v>ECUE</v>
      </c>
      <c r="C29" s="42" t="str">
        <f>'S5 Maquette'!F29</f>
        <v>Création</v>
      </c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/>
    </row>
    <row r="30" spans="1:20" ht="30.6" customHeight="1">
      <c r="A30" s="43" t="str">
        <f>'S5 Maquette'!B30</f>
        <v>UE Disciplinaire  Sciences de l'Éducation et de la Formation (2)</v>
      </c>
      <c r="B30" s="43" t="str">
        <f>'S5 Maquette'!C30</f>
        <v>UE</v>
      </c>
      <c r="C30" s="42" t="str">
        <f>'S5 Maquette'!F30</f>
        <v>Création</v>
      </c>
      <c r="D30" s="7"/>
      <c r="E30" s="7"/>
      <c r="F30" s="7"/>
      <c r="G30" s="40"/>
      <c r="H30" s="40"/>
      <c r="I30" s="40" t="s">
        <v>296</v>
      </c>
      <c r="J30" s="40"/>
      <c r="K30" s="40" t="s">
        <v>10</v>
      </c>
      <c r="L30" s="40"/>
      <c r="M30" s="40">
        <v>3</v>
      </c>
      <c r="N30" s="40"/>
      <c r="O30" s="40"/>
      <c r="P30" s="40"/>
      <c r="Q30" s="40"/>
      <c r="R30" s="40"/>
      <c r="S30" s="40"/>
      <c r="T30" s="45"/>
    </row>
    <row r="31" spans="1:20" ht="30.6" customHeight="1">
      <c r="A31" s="43" t="str">
        <f>'S5 Maquette'!B31</f>
        <v>Ingénierie de formation (1)</v>
      </c>
      <c r="B31" s="43" t="str">
        <f>'S5 Maquette'!C31</f>
        <v>ECUE</v>
      </c>
      <c r="C31" s="42" t="str">
        <f>'S5 Maquette'!F31</f>
        <v>Création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0.6" customHeight="1">
      <c r="A32" s="43" t="str">
        <f>'S5 Maquette'!B32</f>
        <v>"Jeux numériques" et apprentissages</v>
      </c>
      <c r="B32" s="43" t="str">
        <f>'S5 Maquette'!C32</f>
        <v>ECUE</v>
      </c>
      <c r="C32" s="42" t="str">
        <f>'S5 Maquette'!F32</f>
        <v>Création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30.6" customHeight="1">
      <c r="A33" s="43" t="str">
        <f>'S5 Maquette'!B33</f>
        <v>UE Disciplinaire  Sciences de l'Éducation et de la Formation : Initiation à la recherche (1)</v>
      </c>
      <c r="B33" s="43" t="str">
        <f>'S5 Maquette'!C33</f>
        <v>UE</v>
      </c>
      <c r="C33" s="42" t="str">
        <f>'S5 Maquette'!F33</f>
        <v>Création</v>
      </c>
      <c r="D33" s="7"/>
      <c r="E33" s="7"/>
      <c r="F33" s="7"/>
      <c r="G33" s="40"/>
      <c r="H33" s="40"/>
      <c r="I33" s="40" t="s">
        <v>296</v>
      </c>
      <c r="J33" s="40"/>
      <c r="K33" s="40" t="s">
        <v>10</v>
      </c>
      <c r="L33" s="40"/>
      <c r="M33" s="40">
        <v>3</v>
      </c>
      <c r="N33" s="40"/>
      <c r="O33" s="40"/>
      <c r="P33" s="40"/>
      <c r="Q33" s="40"/>
      <c r="R33" s="40"/>
      <c r="S33" s="40"/>
      <c r="T33" s="45"/>
    </row>
    <row r="34" spans="1:20" ht="30.6" customHeight="1">
      <c r="A34" s="43" t="str">
        <f>'S5 Maquette'!B34</f>
        <v>Pratiques de documentation et revue de littérature</v>
      </c>
      <c r="B34" s="43" t="str">
        <f>'S5 Maquette'!C34</f>
        <v>ECUE</v>
      </c>
      <c r="C34" s="42" t="str">
        <f>'S5 Maquette'!F34</f>
        <v>Création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>
      <c r="A35" s="43" t="str">
        <f>'S5 Maquette'!B35</f>
        <v>Littératie et communication scientifique</v>
      </c>
      <c r="B35" s="43" t="str">
        <f>'S5 Maquette'!C35</f>
        <v>ECUE</v>
      </c>
      <c r="C35" s="42" t="str">
        <f>'S5 Maquette'!F35</f>
        <v>Création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</row>
    <row r="36" spans="1:20" ht="30.6" customHeight="1">
      <c r="A36" s="43" t="str">
        <f>'S5 Maquette'!B36</f>
        <v>UE Disciplinaire : Pré-professionnalisation dans le champ des SEF (1)</v>
      </c>
      <c r="B36" s="43" t="str">
        <f>'S5 Maquette'!C36</f>
        <v>UE</v>
      </c>
      <c r="C36" s="42" t="str">
        <f>'S5 Maquette'!F36</f>
        <v>Création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6" customHeight="1">
      <c r="A37" s="43" t="str">
        <f>'S5 Maquette'!B37</f>
        <v>Stage 1</v>
      </c>
      <c r="B37" s="43" t="str">
        <f>'S5 Maquette'!C37</f>
        <v>ECUE</v>
      </c>
      <c r="C37" s="42" t="str">
        <f>'S5 Maquette'!F37</f>
        <v>Création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>
      <c r="A38" s="43" t="str">
        <f>'S5 Maquette'!B38</f>
        <v>Projet professionnel ou CLE ( Continuum Licence Enseignement)</v>
      </c>
      <c r="B38" s="43" t="str">
        <f>'S5 Maquette'!C38</f>
        <v>ECUE</v>
      </c>
      <c r="C38" s="42" t="str">
        <f>'S5 Maquette'!F38</f>
        <v>Création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6" customHeight="1">
      <c r="A39" s="43">
        <f>'S5 Maquette'!B39</f>
        <v>0</v>
      </c>
      <c r="B39" s="43">
        <f>'S5 Maquette'!C39</f>
        <v>0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56UJPAzmDNXnHoLENXO5usq4JZwbT7ClZbS1AiTca4Z4euuMOjh5W8tWPRwR1KDkiUNhW3xJDBwP9VDqdFUqfw==" saltValue="Lmy15OhTVsKVa0sE3JP+1A==" spinCount="100000" sheet="1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phoneticPr fontId="8" type="noConversion"/>
  <conditionalFormatting sqref="A1:A17 A301:A999">
    <cfRule type="expression" dxfId="44" priority="9">
      <formula>$C1="Parcours Pédagogique"</formula>
    </cfRule>
    <cfRule type="expression" dxfId="43" priority="10">
      <formula>$C1="BLOC"</formula>
    </cfRule>
    <cfRule type="expression" dxfId="42" priority="11">
      <formula>$C1="OPTION"</formula>
    </cfRule>
  </conditionalFormatting>
  <conditionalFormatting sqref="A16:S298 T16">
    <cfRule type="expression" dxfId="41" priority="14">
      <formula>$C16="Modification MCC"</formula>
    </cfRule>
  </conditionalFormatting>
  <conditionalFormatting sqref="A18:S300 T18">
    <cfRule type="expression" dxfId="40" priority="18">
      <formula>$C18="Modification"</formula>
    </cfRule>
  </conditionalFormatting>
  <conditionalFormatting sqref="B1:S9 B10:E10 J10:S11 B11:D11 B12:M12 P12 B13:L13 B14:N14 P14:S17 B15:M17 B301:S999">
    <cfRule type="expression" dxfId="39" priority="16">
      <formula>$D1="Création"</formula>
    </cfRule>
    <cfRule type="expression" dxfId="38" priority="17">
      <formula>$D1="Fermeture"</formula>
    </cfRule>
  </conditionalFormatting>
  <conditionalFormatting sqref="C1:S999">
    <cfRule type="expression" dxfId="37" priority="1">
      <formula>$B1="Option"</formula>
    </cfRule>
  </conditionalFormatting>
  <conditionalFormatting sqref="J1:J999">
    <cfRule type="expression" dxfId="36" priority="7">
      <formula>$I1="NON"</formula>
    </cfRule>
  </conditionalFormatting>
  <conditionalFormatting sqref="L1:L999">
    <cfRule type="expression" dxfId="35" priority="2">
      <formula>$K1="CCI (CC Intégral)"</formula>
    </cfRule>
    <cfRule type="expression" dxfId="34" priority="3">
      <formula>$K1="CT (Contrôle terminal)"</formula>
    </cfRule>
  </conditionalFormatting>
  <conditionalFormatting sqref="M1:M999">
    <cfRule type="expression" dxfId="33" priority="8">
      <formula>$K1="CT (Contrôle terminal)"</formula>
    </cfRule>
  </conditionalFormatting>
  <conditionalFormatting sqref="N1:O999">
    <cfRule type="expression" dxfId="32" priority="6">
      <formula>$K1="CCI (CC Intégral)"</formula>
    </cfRule>
  </conditionalFormatting>
  <conditionalFormatting sqref="P14:S17 B15:M17 B1:S9 J10:S11 B12:M12 B14:N14 B301:S999 B13:L13 B10:E10 B11:D11 P12">
    <cfRule type="expression" dxfId="31" priority="15">
      <formula>$D1="Modification"</formula>
    </cfRule>
  </conditionalFormatting>
  <conditionalFormatting sqref="Q1:R999">
    <cfRule type="expression" dxfId="30" priority="4">
      <formula>$P1="Autres"</formula>
    </cfRule>
  </conditionalFormatting>
  <conditionalFormatting sqref="S1:S999 T18">
    <cfRule type="expression" dxfId="29" priority="5">
      <formula>$P1="CT (Contrôle terminal)"</formula>
    </cfRule>
  </conditionalFormatting>
  <conditionalFormatting sqref="T18 A18:S300">
    <cfRule type="expression" dxfId="28" priority="19">
      <formula>$C18="Création"</formula>
    </cfRule>
    <cfRule type="expression" dxfId="27" priority="20">
      <formula>$C18="Fermeture"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63013-994A-489B-9A1C-6E5A28235E99}">
  <dimension ref="A1:T300"/>
  <sheetViews>
    <sheetView topLeftCell="C15" workbookViewId="0"/>
  </sheetViews>
  <sheetFormatPr defaultColWidth="11.42578125" defaultRowHeight="15"/>
  <cols>
    <col min="19" max="19" width="71.28515625" bestFit="1" customWidth="1"/>
  </cols>
  <sheetData>
    <row r="1" spans="1:19">
      <c r="A1" s="116"/>
      <c r="B1" s="116"/>
      <c r="C1" s="116"/>
      <c r="D1" s="116"/>
      <c r="E1" s="116"/>
      <c r="F1" s="116"/>
      <c r="G1" s="116"/>
      <c r="H1" s="116"/>
      <c r="I1" s="116"/>
      <c r="J1" s="37"/>
    </row>
    <row r="2" spans="1:19">
      <c r="A2" s="116"/>
      <c r="B2" s="116"/>
      <c r="C2" s="116"/>
      <c r="D2" s="116"/>
      <c r="E2" s="116"/>
      <c r="F2" s="116"/>
      <c r="G2" s="116"/>
      <c r="H2" s="116"/>
      <c r="I2" s="116"/>
      <c r="J2" s="37"/>
    </row>
    <row r="3" spans="1:19">
      <c r="A3" s="116"/>
      <c r="B3" s="116"/>
      <c r="C3" s="116"/>
      <c r="D3" s="116"/>
      <c r="E3" s="116"/>
      <c r="F3" s="116"/>
      <c r="G3" s="116"/>
      <c r="H3" s="116"/>
      <c r="I3" s="116"/>
      <c r="J3" s="37"/>
    </row>
    <row r="4" spans="1:19">
      <c r="A4" s="116"/>
      <c r="B4" s="116"/>
      <c r="C4" s="116"/>
      <c r="D4" s="116"/>
      <c r="E4" s="116"/>
      <c r="F4" s="116"/>
      <c r="G4" s="116"/>
      <c r="H4" s="116"/>
      <c r="I4" s="116"/>
      <c r="J4" s="37"/>
    </row>
    <row r="5" spans="1:19">
      <c r="A5" s="116"/>
      <c r="B5" s="116"/>
      <c r="C5" s="116"/>
      <c r="D5" s="116"/>
      <c r="E5" s="116"/>
      <c r="F5" s="116"/>
      <c r="G5" s="116"/>
      <c r="H5" s="116"/>
      <c r="I5" s="116"/>
      <c r="J5" s="37"/>
    </row>
    <row r="6" spans="1:19">
      <c r="A6" s="116"/>
      <c r="B6" s="116"/>
      <c r="C6" s="116"/>
      <c r="D6" s="116"/>
      <c r="E6" s="116"/>
      <c r="F6" s="116"/>
      <c r="G6" s="116"/>
      <c r="H6" s="116"/>
      <c r="I6" s="116"/>
      <c r="J6" s="37"/>
    </row>
    <row r="7" spans="1:19" ht="18.75">
      <c r="A7" s="117" t="s">
        <v>219</v>
      </c>
      <c r="B7" s="115" t="s">
        <v>52</v>
      </c>
      <c r="C7" s="95" t="s">
        <v>271</v>
      </c>
      <c r="D7" s="95"/>
      <c r="E7" s="120" t="s">
        <v>92</v>
      </c>
      <c r="F7" s="121"/>
      <c r="G7" s="95" t="s">
        <v>272</v>
      </c>
      <c r="H7" s="115" t="s">
        <v>98</v>
      </c>
      <c r="I7" s="115"/>
      <c r="J7" s="38"/>
      <c r="K7" s="21"/>
    </row>
    <row r="8" spans="1:19" ht="18.75">
      <c r="A8" s="118"/>
      <c r="B8" s="115"/>
      <c r="C8" s="95"/>
      <c r="D8" s="95"/>
      <c r="E8" s="120"/>
      <c r="F8" s="121"/>
      <c r="G8" s="95"/>
      <c r="H8" s="115"/>
      <c r="I8" s="115"/>
      <c r="J8" s="38"/>
      <c r="K8" s="21"/>
    </row>
    <row r="9" spans="1:19" ht="18.75">
      <c r="A9" s="118"/>
      <c r="B9" s="115"/>
      <c r="C9" s="95"/>
      <c r="D9" s="95"/>
      <c r="E9" s="120"/>
      <c r="F9" s="121"/>
      <c r="G9" s="95"/>
      <c r="H9" s="115"/>
      <c r="I9" s="115"/>
      <c r="J9" s="38"/>
      <c r="K9" s="21"/>
    </row>
    <row r="10" spans="1:19" ht="18.75">
      <c r="A10" s="118"/>
      <c r="B10" s="115"/>
      <c r="C10" s="96" t="s">
        <v>222</v>
      </c>
      <c r="D10" s="96"/>
      <c r="E10" s="103">
        <v>0</v>
      </c>
      <c r="F10" s="104"/>
      <c r="G10" s="104"/>
      <c r="H10" s="104"/>
      <c r="I10" s="105"/>
      <c r="J10" s="39"/>
      <c r="K10" s="21"/>
    </row>
    <row r="11" spans="1:19" ht="18.75">
      <c r="A11" s="119"/>
      <c r="B11" s="115"/>
      <c r="C11" s="96"/>
      <c r="D11" s="96"/>
      <c r="E11" s="106"/>
      <c r="F11" s="107"/>
      <c r="G11" s="107"/>
      <c r="H11" s="107"/>
      <c r="I11" s="108"/>
      <c r="J11" s="39"/>
      <c r="K11" s="21"/>
    </row>
    <row r="12" spans="1:19">
      <c r="C12" s="16"/>
      <c r="I12" s="35"/>
      <c r="J12" s="35"/>
      <c r="M12" s="111" t="s">
        <v>273</v>
      </c>
      <c r="N12" s="112"/>
      <c r="O12" s="122"/>
      <c r="P12" s="111" t="s">
        <v>274</v>
      </c>
      <c r="Q12" s="112"/>
      <c r="R12" s="112"/>
      <c r="S12" s="122"/>
    </row>
    <row r="13" spans="1:19">
      <c r="A13" s="124" t="s">
        <v>223</v>
      </c>
      <c r="B13" s="126" t="s">
        <v>224</v>
      </c>
      <c r="C13" s="126"/>
      <c r="D13" s="124" t="s">
        <v>275</v>
      </c>
      <c r="E13" s="126">
        <v>0</v>
      </c>
      <c r="F13" s="126"/>
      <c r="G13" s="126"/>
      <c r="I13" s="35"/>
      <c r="J13" s="35"/>
      <c r="M13" s="113"/>
      <c r="N13" s="114"/>
      <c r="O13" s="123"/>
      <c r="P13" s="113"/>
      <c r="Q13" s="114"/>
      <c r="R13" s="114"/>
      <c r="S13" s="123"/>
    </row>
    <row r="14" spans="1:19">
      <c r="A14" s="125"/>
      <c r="B14" s="126"/>
      <c r="C14" s="126"/>
      <c r="D14" s="125"/>
      <c r="E14" s="126"/>
      <c r="F14" s="126"/>
      <c r="G14" s="126"/>
      <c r="I14" s="35"/>
      <c r="J14" s="35"/>
      <c r="M14" s="94" t="s">
        <v>276</v>
      </c>
      <c r="N14" s="111" t="s">
        <v>277</v>
      </c>
      <c r="O14" s="122"/>
      <c r="P14" s="116"/>
      <c r="Q14" s="129"/>
      <c r="R14" s="132"/>
      <c r="S14" s="124"/>
    </row>
    <row r="15" spans="1:19">
      <c r="A15" s="124" t="s">
        <v>278</v>
      </c>
      <c r="B15" s="134" t="s">
        <v>188</v>
      </c>
      <c r="C15" s="135"/>
      <c r="D15" s="124" t="s">
        <v>279</v>
      </c>
      <c r="E15" s="126">
        <v>0</v>
      </c>
      <c r="F15" s="126"/>
      <c r="G15" s="126"/>
      <c r="I15" s="35"/>
      <c r="J15" s="35"/>
      <c r="M15" s="94"/>
      <c r="N15" s="127"/>
      <c r="O15" s="128"/>
      <c r="P15" s="116"/>
      <c r="Q15" s="130"/>
      <c r="R15" s="132"/>
      <c r="S15" s="133"/>
    </row>
    <row r="16" spans="1:19">
      <c r="A16" s="125"/>
      <c r="B16" s="136"/>
      <c r="C16" s="137"/>
      <c r="D16" s="125"/>
      <c r="E16" s="126"/>
      <c r="F16" s="126"/>
      <c r="G16" s="126"/>
      <c r="I16" s="35"/>
      <c r="J16" s="35"/>
      <c r="M16" s="94"/>
      <c r="N16" s="127"/>
      <c r="O16" s="128"/>
      <c r="P16" s="116"/>
      <c r="Q16" s="130"/>
      <c r="R16" s="132"/>
      <c r="S16" s="133"/>
    </row>
    <row r="17" spans="1:20">
      <c r="L17" s="17"/>
      <c r="M17" s="94"/>
      <c r="N17" s="113"/>
      <c r="O17" s="123"/>
      <c r="P17" s="116"/>
      <c r="Q17" s="131"/>
      <c r="R17" s="132"/>
      <c r="S17" s="125"/>
    </row>
    <row r="18" spans="1:20" ht="45">
      <c r="A18" s="3" t="s">
        <v>280</v>
      </c>
      <c r="B18" s="36" t="s">
        <v>281</v>
      </c>
      <c r="C18" s="3" t="s">
        <v>5</v>
      </c>
      <c r="D18" s="3" t="s">
        <v>282</v>
      </c>
      <c r="E18" s="3" t="s">
        <v>283</v>
      </c>
      <c r="F18" s="3" t="s">
        <v>284</v>
      </c>
      <c r="G18" s="3" t="s">
        <v>285</v>
      </c>
      <c r="H18" s="3" t="s">
        <v>286</v>
      </c>
      <c r="I18" s="3" t="s">
        <v>287</v>
      </c>
      <c r="J18" s="3" t="s">
        <v>288</v>
      </c>
      <c r="K18" s="3" t="s">
        <v>289</v>
      </c>
      <c r="L18" s="3" t="s">
        <v>290</v>
      </c>
      <c r="M18" s="3" t="s">
        <v>291</v>
      </c>
      <c r="N18" s="3" t="s">
        <v>281</v>
      </c>
      <c r="O18" s="3" t="s">
        <v>292</v>
      </c>
      <c r="P18" s="3" t="s">
        <v>293</v>
      </c>
      <c r="Q18" s="3" t="s">
        <v>281</v>
      </c>
      <c r="R18" s="3" t="s">
        <v>292</v>
      </c>
      <c r="S18" s="4" t="s">
        <v>294</v>
      </c>
      <c r="T18" s="4" t="s">
        <v>295</v>
      </c>
    </row>
    <row r="19" spans="1:20">
      <c r="A19" s="53" t="s">
        <v>235</v>
      </c>
      <c r="B19" s="54" t="s">
        <v>13</v>
      </c>
      <c r="C19" s="55"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>
      <c r="A20" s="53" t="s">
        <v>237</v>
      </c>
      <c r="B20" s="54" t="s">
        <v>23</v>
      </c>
      <c r="C20" s="55"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>
      <c r="A21" s="53" t="s">
        <v>239</v>
      </c>
      <c r="B21" s="54" t="s">
        <v>23</v>
      </c>
      <c r="C21" s="55"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>
      <c r="A22" s="53" t="s">
        <v>241</v>
      </c>
      <c r="B22" s="54" t="s">
        <v>32</v>
      </c>
      <c r="C22" s="55"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>
      <c r="A23" s="53" t="s">
        <v>242</v>
      </c>
      <c r="B23" s="54" t="s">
        <v>38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>
      <c r="A24" s="53" t="s">
        <v>244</v>
      </c>
      <c r="B24" s="54" t="s">
        <v>23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>
      <c r="A25" s="53" t="s">
        <v>246</v>
      </c>
      <c r="B25" s="54" t="s">
        <v>23</v>
      </c>
      <c r="C25" s="55"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>
      <c r="A26" s="53" t="s">
        <v>248</v>
      </c>
      <c r="B26" s="54" t="s">
        <v>23</v>
      </c>
      <c r="C26" s="55">
        <v>0</v>
      </c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>
      <c r="A27" s="43" t="s">
        <v>249</v>
      </c>
      <c r="B27" s="43" t="s">
        <v>13</v>
      </c>
      <c r="C27" s="42" t="s">
        <v>15</v>
      </c>
      <c r="D27" s="7"/>
      <c r="E27" s="7"/>
      <c r="F27" s="7"/>
      <c r="G27" s="40"/>
      <c r="H27" s="40"/>
      <c r="I27" s="40" t="s">
        <v>296</v>
      </c>
      <c r="J27" s="61" t="s">
        <v>297</v>
      </c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>
      <c r="A28" s="43" t="s">
        <v>251</v>
      </c>
      <c r="B28" s="43" t="s">
        <v>23</v>
      </c>
      <c r="C28" s="42" t="s">
        <v>15</v>
      </c>
      <c r="D28" s="7"/>
      <c r="E28" s="7"/>
      <c r="F28" s="7"/>
      <c r="G28" s="40"/>
      <c r="H28" s="40"/>
      <c r="I28" s="40"/>
      <c r="J28" s="40"/>
      <c r="K28" s="40" t="s">
        <v>20</v>
      </c>
      <c r="L28" s="40"/>
      <c r="M28" s="40"/>
      <c r="N28" s="40" t="s">
        <v>11</v>
      </c>
      <c r="O28" s="40">
        <v>3</v>
      </c>
      <c r="P28" s="40" t="s">
        <v>20</v>
      </c>
      <c r="Q28" s="40" t="s">
        <v>11</v>
      </c>
      <c r="R28" s="40">
        <v>2</v>
      </c>
      <c r="S28" s="40" t="s">
        <v>298</v>
      </c>
      <c r="T28" s="45"/>
    </row>
    <row r="29" spans="1:20">
      <c r="A29" s="43" t="s">
        <v>253</v>
      </c>
      <c r="B29" s="43" t="s">
        <v>23</v>
      </c>
      <c r="C29" s="42" t="s">
        <v>15</v>
      </c>
      <c r="D29" s="7"/>
      <c r="E29" s="7"/>
      <c r="F29" s="7"/>
      <c r="G29" s="40"/>
      <c r="H29" s="40"/>
      <c r="I29" s="40"/>
      <c r="J29" s="40"/>
      <c r="K29" s="40" t="s">
        <v>20</v>
      </c>
      <c r="L29" s="40"/>
      <c r="M29" s="40"/>
      <c r="N29" s="40" t="s">
        <v>11</v>
      </c>
      <c r="O29" s="40">
        <v>3</v>
      </c>
      <c r="P29" s="40" t="s">
        <v>20</v>
      </c>
      <c r="Q29" s="40" t="s">
        <v>11</v>
      </c>
      <c r="R29" s="40">
        <v>2</v>
      </c>
      <c r="S29" s="40" t="s">
        <v>298</v>
      </c>
      <c r="T29" s="45"/>
    </row>
    <row r="30" spans="1:20">
      <c r="A30" s="43" t="s">
        <v>254</v>
      </c>
      <c r="B30" s="43" t="s">
        <v>13</v>
      </c>
      <c r="C30" s="42" t="s">
        <v>15</v>
      </c>
      <c r="D30" s="7"/>
      <c r="E30" s="7"/>
      <c r="F30" s="7"/>
      <c r="G30" s="40"/>
      <c r="H30" s="40"/>
      <c r="I30" s="40" t="s">
        <v>296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>
      <c r="A31" s="43" t="s">
        <v>256</v>
      </c>
      <c r="B31" s="43" t="s">
        <v>23</v>
      </c>
      <c r="C31" s="42" t="s">
        <v>15</v>
      </c>
      <c r="D31" s="7"/>
      <c r="E31" s="7"/>
      <c r="F31" s="7"/>
      <c r="G31" s="40"/>
      <c r="H31" s="40"/>
      <c r="I31" s="40"/>
      <c r="J31" s="40"/>
      <c r="K31" s="40" t="s">
        <v>20</v>
      </c>
      <c r="L31" s="40"/>
      <c r="M31" s="40"/>
      <c r="N31" s="40" t="s">
        <v>11</v>
      </c>
      <c r="O31" s="40">
        <v>2</v>
      </c>
      <c r="P31" s="40" t="s">
        <v>20</v>
      </c>
      <c r="Q31" s="40" t="s">
        <v>11</v>
      </c>
      <c r="R31" s="40">
        <v>2</v>
      </c>
      <c r="S31" s="40" t="s">
        <v>298</v>
      </c>
      <c r="T31" s="45"/>
    </row>
    <row r="32" spans="1:20">
      <c r="A32" s="43" t="s">
        <v>258</v>
      </c>
      <c r="B32" s="43" t="s">
        <v>23</v>
      </c>
      <c r="C32" s="42" t="s">
        <v>15</v>
      </c>
      <c r="D32" s="7"/>
      <c r="E32" s="7"/>
      <c r="F32" s="7"/>
      <c r="G32" s="40"/>
      <c r="H32" s="40"/>
      <c r="I32" s="40"/>
      <c r="J32" s="40"/>
      <c r="K32" s="40" t="s">
        <v>20</v>
      </c>
      <c r="L32" s="40"/>
      <c r="M32" s="40"/>
      <c r="N32" s="40" t="s">
        <v>11</v>
      </c>
      <c r="O32" s="40">
        <v>2</v>
      </c>
      <c r="P32" s="40" t="s">
        <v>20</v>
      </c>
      <c r="Q32" s="40" t="s">
        <v>11</v>
      </c>
      <c r="R32" s="40">
        <v>2</v>
      </c>
      <c r="S32" s="40" t="s">
        <v>298</v>
      </c>
      <c r="T32" s="45"/>
    </row>
    <row r="33" spans="1:20">
      <c r="A33" s="43" t="s">
        <v>259</v>
      </c>
      <c r="B33" s="43" t="s">
        <v>13</v>
      </c>
      <c r="C33" s="42" t="s">
        <v>15</v>
      </c>
      <c r="D33" s="7"/>
      <c r="E33" s="7"/>
      <c r="F33" s="7"/>
      <c r="G33" s="40"/>
      <c r="H33" s="40"/>
      <c r="I33" s="40" t="s">
        <v>296</v>
      </c>
      <c r="J33" s="40"/>
      <c r="K33" s="40" t="s">
        <v>20</v>
      </c>
      <c r="L33" s="40"/>
      <c r="M33" s="40"/>
      <c r="N33" s="40"/>
      <c r="O33" s="40"/>
      <c r="P33" s="40"/>
      <c r="Q33" s="40"/>
      <c r="R33" s="40"/>
      <c r="S33" s="40"/>
      <c r="T33" s="45"/>
    </row>
    <row r="34" spans="1:20">
      <c r="A34" s="43" t="s">
        <v>261</v>
      </c>
      <c r="B34" s="43" t="s">
        <v>23</v>
      </c>
      <c r="C34" s="42" t="s">
        <v>15</v>
      </c>
      <c r="D34" s="7"/>
      <c r="E34" s="7"/>
      <c r="F34" s="7"/>
      <c r="G34" s="40"/>
      <c r="H34" s="40"/>
      <c r="I34" s="40"/>
      <c r="J34" s="40"/>
      <c r="K34" s="40" t="s">
        <v>20</v>
      </c>
      <c r="L34" s="40"/>
      <c r="M34" s="40"/>
      <c r="N34" s="40" t="s">
        <v>11</v>
      </c>
      <c r="O34" s="40">
        <v>2</v>
      </c>
      <c r="P34" s="40" t="s">
        <v>20</v>
      </c>
      <c r="Q34" s="40" t="s">
        <v>11</v>
      </c>
      <c r="R34" s="40">
        <v>2</v>
      </c>
      <c r="S34" s="40" t="s">
        <v>298</v>
      </c>
      <c r="T34" s="45"/>
    </row>
    <row r="35" spans="1:20">
      <c r="A35" s="43" t="s">
        <v>263</v>
      </c>
      <c r="B35" s="43" t="s">
        <v>23</v>
      </c>
      <c r="C35" s="42" t="s">
        <v>15</v>
      </c>
      <c r="D35" s="7"/>
      <c r="E35" s="7"/>
      <c r="F35" s="7"/>
      <c r="G35" s="40"/>
      <c r="H35" s="40"/>
      <c r="I35" s="40"/>
      <c r="J35" s="40"/>
      <c r="K35" s="40" t="s">
        <v>20</v>
      </c>
      <c r="L35" s="40"/>
      <c r="M35" s="40"/>
      <c r="N35" s="40" t="s">
        <v>11</v>
      </c>
      <c r="O35" s="40">
        <v>2</v>
      </c>
      <c r="P35" s="40" t="s">
        <v>20</v>
      </c>
      <c r="Q35" s="40" t="s">
        <v>11</v>
      </c>
      <c r="R35" s="40">
        <v>2</v>
      </c>
      <c r="S35" s="40" t="s">
        <v>298</v>
      </c>
      <c r="T35" s="45"/>
    </row>
    <row r="36" spans="1:20">
      <c r="A36" s="43" t="s">
        <v>264</v>
      </c>
      <c r="B36" s="43" t="s">
        <v>13</v>
      </c>
      <c r="C36" s="42" t="s">
        <v>15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>
      <c r="A37" s="43" t="s">
        <v>266</v>
      </c>
      <c r="B37" s="43" t="s">
        <v>23</v>
      </c>
      <c r="C37" s="42" t="s">
        <v>15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 t="s">
        <v>37</v>
      </c>
      <c r="O37" s="40"/>
      <c r="P37" s="40"/>
      <c r="Q37" s="40"/>
      <c r="R37" s="40"/>
      <c r="S37" s="40"/>
      <c r="T37" s="45"/>
    </row>
    <row r="38" spans="1:20">
      <c r="A38" s="43" t="s">
        <v>268</v>
      </c>
      <c r="B38" s="43" t="s">
        <v>23</v>
      </c>
      <c r="C38" s="42" t="s">
        <v>15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 t="s">
        <v>31</v>
      </c>
      <c r="O38" s="40"/>
      <c r="P38" s="40"/>
      <c r="Q38" s="40"/>
      <c r="R38" s="40"/>
      <c r="S38" s="40"/>
      <c r="T38" s="45"/>
    </row>
    <row r="39" spans="1:20">
      <c r="A39" s="43">
        <v>0</v>
      </c>
      <c r="B39" s="43">
        <v>0</v>
      </c>
      <c r="C39" s="42"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>
      <c r="A40" s="43">
        <v>0</v>
      </c>
      <c r="B40" s="43">
        <v>0</v>
      </c>
      <c r="C40" s="42"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>
      <c r="A41" s="43">
        <v>0</v>
      </c>
      <c r="B41" s="43">
        <v>0</v>
      </c>
      <c r="C41" s="42"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>
      <c r="A42" s="43">
        <v>0</v>
      </c>
      <c r="B42" s="43">
        <v>0</v>
      </c>
      <c r="C42" s="42"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>
      <c r="A43" s="43">
        <v>0</v>
      </c>
      <c r="B43" s="43">
        <v>0</v>
      </c>
      <c r="C43" s="42"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>
      <c r="A44" s="43">
        <v>0</v>
      </c>
      <c r="B44" s="43">
        <v>0</v>
      </c>
      <c r="C44" s="42"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>
      <c r="A45" s="43">
        <v>0</v>
      </c>
      <c r="B45" s="43">
        <v>0</v>
      </c>
      <c r="C45" s="42"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>
      <c r="A46" s="43">
        <v>0</v>
      </c>
      <c r="B46" s="43">
        <v>0</v>
      </c>
      <c r="C46" s="42"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>
      <c r="A47" s="43">
        <v>0</v>
      </c>
      <c r="B47" s="43">
        <v>0</v>
      </c>
      <c r="C47" s="42"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>
      <c r="A48" s="43">
        <v>0</v>
      </c>
      <c r="B48" s="43">
        <v>0</v>
      </c>
      <c r="C48" s="42"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>
      <c r="A49" s="43">
        <v>0</v>
      </c>
      <c r="B49" s="43">
        <v>0</v>
      </c>
      <c r="C49" s="42"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>
      <c r="A50" s="43">
        <v>0</v>
      </c>
      <c r="B50" s="43">
        <v>0</v>
      </c>
      <c r="C50" s="42"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>
      <c r="A51" s="43">
        <v>0</v>
      </c>
      <c r="B51" s="43">
        <v>0</v>
      </c>
      <c r="C51" s="42"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>
      <c r="A52" s="43">
        <v>0</v>
      </c>
      <c r="B52" s="43">
        <v>0</v>
      </c>
      <c r="C52" s="42"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>
      <c r="A53" s="43">
        <v>0</v>
      </c>
      <c r="B53" s="43">
        <v>0</v>
      </c>
      <c r="C53" s="42"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>
      <c r="A54" s="43">
        <v>0</v>
      </c>
      <c r="B54" s="43">
        <v>0</v>
      </c>
      <c r="C54" s="42"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>
      <c r="A55" s="43">
        <v>0</v>
      </c>
      <c r="B55" s="43">
        <v>0</v>
      </c>
      <c r="C55" s="42"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>
      <c r="A56" s="43">
        <v>0</v>
      </c>
      <c r="B56" s="43">
        <v>0</v>
      </c>
      <c r="C56" s="42"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>
      <c r="A57" s="43">
        <v>0</v>
      </c>
      <c r="B57" s="43">
        <v>0</v>
      </c>
      <c r="C57" s="42"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>
      <c r="A58" s="43">
        <v>0</v>
      </c>
      <c r="B58" s="43">
        <v>0</v>
      </c>
      <c r="C58" s="42"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>
      <c r="A59" s="43">
        <v>0</v>
      </c>
      <c r="B59" s="43">
        <v>0</v>
      </c>
      <c r="C59" s="42"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>
      <c r="A60" s="43">
        <v>0</v>
      </c>
      <c r="B60" s="43">
        <v>0</v>
      </c>
      <c r="C60" s="42"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>
      <c r="A61" s="43">
        <v>0</v>
      </c>
      <c r="B61" s="43">
        <v>0</v>
      </c>
      <c r="C61" s="42"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>
      <c r="A62" s="43">
        <v>0</v>
      </c>
      <c r="B62" s="43">
        <v>0</v>
      </c>
      <c r="C62" s="42"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>
      <c r="A63" s="43">
        <v>0</v>
      </c>
      <c r="B63" s="43">
        <v>0</v>
      </c>
      <c r="C63" s="42"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>
      <c r="A64" s="43">
        <v>0</v>
      </c>
      <c r="B64" s="43">
        <v>0</v>
      </c>
      <c r="C64" s="42"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>
      <c r="A65" s="43">
        <v>0</v>
      </c>
      <c r="B65" s="43">
        <v>0</v>
      </c>
      <c r="C65" s="42"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>
      <c r="A66" s="43">
        <v>0</v>
      </c>
      <c r="B66" s="43">
        <v>0</v>
      </c>
      <c r="C66" s="42"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>
      <c r="A67" s="43">
        <v>0</v>
      </c>
      <c r="B67" s="43">
        <v>0</v>
      </c>
      <c r="C67" s="42"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>
      <c r="A68" s="43">
        <v>0</v>
      </c>
      <c r="B68" s="43">
        <v>0</v>
      </c>
      <c r="C68" s="42"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>
      <c r="A69" s="43">
        <v>0</v>
      </c>
      <c r="B69" s="43">
        <v>0</v>
      </c>
      <c r="C69" s="42"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>
      <c r="A70" s="43">
        <v>0</v>
      </c>
      <c r="B70" s="43">
        <v>0</v>
      </c>
      <c r="C70" s="42"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>
      <c r="A71" s="43">
        <v>0</v>
      </c>
      <c r="B71" s="43">
        <v>0</v>
      </c>
      <c r="C71" s="42"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>
      <c r="A72" s="43">
        <v>0</v>
      </c>
      <c r="B72" s="43">
        <v>0</v>
      </c>
      <c r="C72" s="42"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>
      <c r="A73" s="43">
        <v>0</v>
      </c>
      <c r="B73" s="43">
        <v>0</v>
      </c>
      <c r="C73" s="42"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>
      <c r="A74" s="43">
        <v>0</v>
      </c>
      <c r="B74" s="43">
        <v>0</v>
      </c>
      <c r="C74" s="42"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>
      <c r="A75" s="43">
        <v>0</v>
      </c>
      <c r="B75" s="43">
        <v>0</v>
      </c>
      <c r="C75" s="42"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>
      <c r="A76" s="43">
        <v>0</v>
      </c>
      <c r="B76" s="43">
        <v>0</v>
      </c>
      <c r="C76" s="42"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>
      <c r="A77" s="43">
        <v>0</v>
      </c>
      <c r="B77" s="43">
        <v>0</v>
      </c>
      <c r="C77" s="42"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>
      <c r="A78" s="43">
        <v>0</v>
      </c>
      <c r="B78" s="43">
        <v>0</v>
      </c>
      <c r="C78" s="42"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>
      <c r="A79" s="43">
        <v>0</v>
      </c>
      <c r="B79" s="43">
        <v>0</v>
      </c>
      <c r="C79" s="42"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>
      <c r="A80" s="43">
        <v>0</v>
      </c>
      <c r="B80" s="43">
        <v>0</v>
      </c>
      <c r="C80" s="42"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>
      <c r="A81" s="43">
        <v>0</v>
      </c>
      <c r="B81" s="43">
        <v>0</v>
      </c>
      <c r="C81" s="42"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>
      <c r="A82" s="43">
        <v>0</v>
      </c>
      <c r="B82" s="43">
        <v>0</v>
      </c>
      <c r="C82" s="42"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>
      <c r="A83" s="43">
        <v>0</v>
      </c>
      <c r="B83" s="43">
        <v>0</v>
      </c>
      <c r="C83" s="42"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>
      <c r="A84" s="43">
        <v>0</v>
      </c>
      <c r="B84" s="43">
        <v>0</v>
      </c>
      <c r="C84" s="42"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>
      <c r="A85" s="43">
        <v>0</v>
      </c>
      <c r="B85" s="43">
        <v>0</v>
      </c>
      <c r="C85" s="42"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>
      <c r="A86" s="43">
        <v>0</v>
      </c>
      <c r="B86" s="43">
        <v>0</v>
      </c>
      <c r="C86" s="42"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>
      <c r="A87" s="43">
        <v>0</v>
      </c>
      <c r="B87" s="43">
        <v>0</v>
      </c>
      <c r="C87" s="42"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>
      <c r="A88" s="43">
        <v>0</v>
      </c>
      <c r="B88" s="43">
        <v>0</v>
      </c>
      <c r="C88" s="42"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>
      <c r="A89" s="43">
        <v>0</v>
      </c>
      <c r="B89" s="43">
        <v>0</v>
      </c>
      <c r="C89" s="42"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>
      <c r="A90" s="43">
        <v>0</v>
      </c>
      <c r="B90" s="43">
        <v>0</v>
      </c>
      <c r="C90" s="42"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>
      <c r="A91" s="43">
        <v>0</v>
      </c>
      <c r="B91" s="43">
        <v>0</v>
      </c>
      <c r="C91" s="42"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>
      <c r="A92" s="43">
        <v>0</v>
      </c>
      <c r="B92" s="43">
        <v>0</v>
      </c>
      <c r="C92" s="42"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>
      <c r="A93" s="43">
        <v>0</v>
      </c>
      <c r="B93" s="43">
        <v>0</v>
      </c>
      <c r="C93" s="42"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>
      <c r="A94" s="43">
        <v>0</v>
      </c>
      <c r="B94" s="43">
        <v>0</v>
      </c>
      <c r="C94" s="42"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>
      <c r="A95" s="43">
        <v>0</v>
      </c>
      <c r="B95" s="43">
        <v>0</v>
      </c>
      <c r="C95" s="42"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>
      <c r="A96" s="43">
        <v>0</v>
      </c>
      <c r="B96" s="43">
        <v>0</v>
      </c>
      <c r="C96" s="42"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>
      <c r="A97" s="43">
        <v>0</v>
      </c>
      <c r="B97" s="43">
        <v>0</v>
      </c>
      <c r="C97" s="42"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>
      <c r="A98" s="43">
        <v>0</v>
      </c>
      <c r="B98" s="43">
        <v>0</v>
      </c>
      <c r="C98" s="42"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>
      <c r="A99" s="43">
        <v>0</v>
      </c>
      <c r="B99" s="43">
        <v>0</v>
      </c>
      <c r="C99" s="42"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>
      <c r="A100" s="43">
        <v>0</v>
      </c>
      <c r="B100" s="43">
        <v>0</v>
      </c>
      <c r="C100" s="42"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>
      <c r="A101" s="43">
        <v>0</v>
      </c>
      <c r="B101" s="43">
        <v>0</v>
      </c>
      <c r="C101" s="42"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>
      <c r="A102" s="43">
        <v>0</v>
      </c>
      <c r="B102" s="43">
        <v>0</v>
      </c>
      <c r="C102" s="42"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>
      <c r="A103" s="43">
        <v>0</v>
      </c>
      <c r="B103" s="43">
        <v>0</v>
      </c>
      <c r="C103" s="42"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>
      <c r="A104" s="43">
        <v>0</v>
      </c>
      <c r="B104" s="43">
        <v>0</v>
      </c>
      <c r="C104" s="42"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>
      <c r="A105" s="43">
        <v>0</v>
      </c>
      <c r="B105" s="43">
        <v>0</v>
      </c>
      <c r="C105" s="42"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>
      <c r="A106" s="43">
        <v>0</v>
      </c>
      <c r="B106" s="43">
        <v>0</v>
      </c>
      <c r="C106" s="42"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>
      <c r="A107" s="43">
        <v>0</v>
      </c>
      <c r="B107" s="43">
        <v>0</v>
      </c>
      <c r="C107" s="42"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>
      <c r="A108" s="43">
        <v>0</v>
      </c>
      <c r="B108" s="43">
        <v>0</v>
      </c>
      <c r="C108" s="42"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>
      <c r="A109" s="43">
        <v>0</v>
      </c>
      <c r="B109" s="43">
        <v>0</v>
      </c>
      <c r="C109" s="42"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>
      <c r="A110" s="43">
        <v>0</v>
      </c>
      <c r="B110" s="43">
        <v>0</v>
      </c>
      <c r="C110" s="42"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>
      <c r="A111" s="43">
        <v>0</v>
      </c>
      <c r="B111" s="43">
        <v>0</v>
      </c>
      <c r="C111" s="42"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>
      <c r="A112" s="43">
        <v>0</v>
      </c>
      <c r="B112" s="43">
        <v>0</v>
      </c>
      <c r="C112" s="42"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>
      <c r="A113" s="43">
        <v>0</v>
      </c>
      <c r="B113" s="43">
        <v>0</v>
      </c>
      <c r="C113" s="42"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>
      <c r="A114" s="43">
        <v>0</v>
      </c>
      <c r="B114" s="43">
        <v>0</v>
      </c>
      <c r="C114" s="42"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>
      <c r="A115" s="43">
        <v>0</v>
      </c>
      <c r="B115" s="43">
        <v>0</v>
      </c>
      <c r="C115" s="42"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>
      <c r="A116" s="43">
        <v>0</v>
      </c>
      <c r="B116" s="43">
        <v>0</v>
      </c>
      <c r="C116" s="42"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>
      <c r="A117" s="43">
        <v>0</v>
      </c>
      <c r="B117" s="43">
        <v>0</v>
      </c>
      <c r="C117" s="42"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>
      <c r="A118" s="43">
        <v>0</v>
      </c>
      <c r="B118" s="43">
        <v>0</v>
      </c>
      <c r="C118" s="42"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>
      <c r="A119" s="43">
        <v>0</v>
      </c>
      <c r="B119" s="43">
        <v>0</v>
      </c>
      <c r="C119" s="42"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>
      <c r="A120" s="43">
        <v>0</v>
      </c>
      <c r="B120" s="43">
        <v>0</v>
      </c>
      <c r="C120" s="42"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>
      <c r="A121" s="43">
        <v>0</v>
      </c>
      <c r="B121" s="43">
        <v>0</v>
      </c>
      <c r="C121" s="42"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>
      <c r="A122" s="43">
        <v>0</v>
      </c>
      <c r="B122" s="43">
        <v>0</v>
      </c>
      <c r="C122" s="42"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>
      <c r="A123" s="43">
        <v>0</v>
      </c>
      <c r="B123" s="43">
        <v>0</v>
      </c>
      <c r="C123" s="42"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>
      <c r="A124" s="43">
        <v>0</v>
      </c>
      <c r="B124" s="43">
        <v>0</v>
      </c>
      <c r="C124" s="42"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>
      <c r="A125" s="43">
        <v>0</v>
      </c>
      <c r="B125" s="43">
        <v>0</v>
      </c>
      <c r="C125" s="42"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>
      <c r="A126" s="43">
        <v>0</v>
      </c>
      <c r="B126" s="43">
        <v>0</v>
      </c>
      <c r="C126" s="42"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>
      <c r="A127" s="43">
        <v>0</v>
      </c>
      <c r="B127" s="43">
        <v>0</v>
      </c>
      <c r="C127" s="42"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>
      <c r="A128" s="43">
        <v>0</v>
      </c>
      <c r="B128" s="43">
        <v>0</v>
      </c>
      <c r="C128" s="42"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>
      <c r="A129" s="43">
        <v>0</v>
      </c>
      <c r="B129" s="43">
        <v>0</v>
      </c>
      <c r="C129" s="42"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>
      <c r="A130" s="43">
        <v>0</v>
      </c>
      <c r="B130" s="43">
        <v>0</v>
      </c>
      <c r="C130" s="42"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>
      <c r="A131" s="43">
        <v>0</v>
      </c>
      <c r="B131" s="43">
        <v>0</v>
      </c>
      <c r="C131" s="42"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>
      <c r="A132" s="43">
        <v>0</v>
      </c>
      <c r="B132" s="43">
        <v>0</v>
      </c>
      <c r="C132" s="42"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>
      <c r="A133" s="43">
        <v>0</v>
      </c>
      <c r="B133" s="43">
        <v>0</v>
      </c>
      <c r="C133" s="42"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>
      <c r="A134" s="43">
        <v>0</v>
      </c>
      <c r="B134" s="43">
        <v>0</v>
      </c>
      <c r="C134" s="42"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>
      <c r="A135" s="43">
        <v>0</v>
      </c>
      <c r="B135" s="43">
        <v>0</v>
      </c>
      <c r="C135" s="42"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>
      <c r="A136" s="43">
        <v>0</v>
      </c>
      <c r="B136" s="43">
        <v>0</v>
      </c>
      <c r="C136" s="42"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>
      <c r="A137" s="43">
        <v>0</v>
      </c>
      <c r="B137" s="43">
        <v>0</v>
      </c>
      <c r="C137" s="42"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>
      <c r="A138" s="43">
        <v>0</v>
      </c>
      <c r="B138" s="43">
        <v>0</v>
      </c>
      <c r="C138" s="42"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>
      <c r="A139" s="43">
        <v>0</v>
      </c>
      <c r="B139" s="43">
        <v>0</v>
      </c>
      <c r="C139" s="42"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>
      <c r="A140" s="43">
        <v>0</v>
      </c>
      <c r="B140" s="43">
        <v>0</v>
      </c>
      <c r="C140" s="42"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>
      <c r="A141" s="43">
        <v>0</v>
      </c>
      <c r="B141" s="43">
        <v>0</v>
      </c>
      <c r="C141" s="42"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>
      <c r="A142" s="43">
        <v>0</v>
      </c>
      <c r="B142" s="43">
        <v>0</v>
      </c>
      <c r="C142" s="42"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>
      <c r="A143" s="43">
        <v>0</v>
      </c>
      <c r="B143" s="43">
        <v>0</v>
      </c>
      <c r="C143" s="42"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>
      <c r="A144" s="43">
        <v>0</v>
      </c>
      <c r="B144" s="43">
        <v>0</v>
      </c>
      <c r="C144" s="42"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>
      <c r="A145" s="43">
        <v>0</v>
      </c>
      <c r="B145" s="43">
        <v>0</v>
      </c>
      <c r="C145" s="42"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>
      <c r="A146" s="43">
        <v>0</v>
      </c>
      <c r="B146" s="43">
        <v>0</v>
      </c>
      <c r="C146" s="42"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>
      <c r="A147" s="43">
        <v>0</v>
      </c>
      <c r="B147" s="43">
        <v>0</v>
      </c>
      <c r="C147" s="42"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>
      <c r="A148" s="43">
        <v>0</v>
      </c>
      <c r="B148" s="43">
        <v>0</v>
      </c>
      <c r="C148" s="42"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>
      <c r="A149" s="43">
        <v>0</v>
      </c>
      <c r="B149" s="43">
        <v>0</v>
      </c>
      <c r="C149" s="42"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>
      <c r="A150" s="43">
        <v>0</v>
      </c>
      <c r="B150" s="43">
        <v>0</v>
      </c>
      <c r="C150" s="42"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>
      <c r="A151" s="43">
        <v>0</v>
      </c>
      <c r="B151" s="43">
        <v>0</v>
      </c>
      <c r="C151" s="42"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>
      <c r="A152" s="43">
        <v>0</v>
      </c>
      <c r="B152" s="43">
        <v>0</v>
      </c>
      <c r="C152" s="42"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>
      <c r="A153" s="43">
        <v>0</v>
      </c>
      <c r="B153" s="43">
        <v>0</v>
      </c>
      <c r="C153" s="42"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>
      <c r="A154" s="43">
        <v>0</v>
      </c>
      <c r="B154" s="43">
        <v>0</v>
      </c>
      <c r="C154" s="42"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>
      <c r="A155" s="43">
        <v>0</v>
      </c>
      <c r="B155" s="43">
        <v>0</v>
      </c>
      <c r="C155" s="42"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>
      <c r="A156" s="43">
        <v>0</v>
      </c>
      <c r="B156" s="43">
        <v>0</v>
      </c>
      <c r="C156" s="42"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>
      <c r="A157" s="43">
        <v>0</v>
      </c>
      <c r="B157" s="43">
        <v>0</v>
      </c>
      <c r="C157" s="42"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>
      <c r="A158" s="43">
        <v>0</v>
      </c>
      <c r="B158" s="43">
        <v>0</v>
      </c>
      <c r="C158" s="42"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>
      <c r="A159" s="43">
        <v>0</v>
      </c>
      <c r="B159" s="43">
        <v>0</v>
      </c>
      <c r="C159" s="42"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>
      <c r="A160" s="43">
        <v>0</v>
      </c>
      <c r="B160" s="43">
        <v>0</v>
      </c>
      <c r="C160" s="42"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>
      <c r="A161" s="43">
        <v>0</v>
      </c>
      <c r="B161" s="43">
        <v>0</v>
      </c>
      <c r="C161" s="42"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>
      <c r="A162" s="43">
        <v>0</v>
      </c>
      <c r="B162" s="43">
        <v>0</v>
      </c>
      <c r="C162" s="42"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>
      <c r="A163" s="43">
        <v>0</v>
      </c>
      <c r="B163" s="43">
        <v>0</v>
      </c>
      <c r="C163" s="42"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>
      <c r="A164" s="43">
        <v>0</v>
      </c>
      <c r="B164" s="43">
        <v>0</v>
      </c>
      <c r="C164" s="42"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>
      <c r="A165" s="43">
        <v>0</v>
      </c>
      <c r="B165" s="43">
        <v>0</v>
      </c>
      <c r="C165" s="42"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>
      <c r="A166" s="43">
        <v>0</v>
      </c>
      <c r="B166" s="43">
        <v>0</v>
      </c>
      <c r="C166" s="42"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>
      <c r="A167" s="43">
        <v>0</v>
      </c>
      <c r="B167" s="43">
        <v>0</v>
      </c>
      <c r="C167" s="42"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>
      <c r="A168" s="43">
        <v>0</v>
      </c>
      <c r="B168" s="43">
        <v>0</v>
      </c>
      <c r="C168" s="42"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>
      <c r="A169" s="43">
        <v>0</v>
      </c>
      <c r="B169" s="43">
        <v>0</v>
      </c>
      <c r="C169" s="42"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>
      <c r="A170" s="43">
        <v>0</v>
      </c>
      <c r="B170" s="43">
        <v>0</v>
      </c>
      <c r="C170" s="42"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>
      <c r="A171" s="43">
        <v>0</v>
      </c>
      <c r="B171" s="43">
        <v>0</v>
      </c>
      <c r="C171" s="42"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>
      <c r="A172" s="43">
        <v>0</v>
      </c>
      <c r="B172" s="43">
        <v>0</v>
      </c>
      <c r="C172" s="42"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>
      <c r="A173" s="43">
        <v>0</v>
      </c>
      <c r="B173" s="43">
        <v>0</v>
      </c>
      <c r="C173" s="42"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>
      <c r="A174" s="43">
        <v>0</v>
      </c>
      <c r="B174" s="43">
        <v>0</v>
      </c>
      <c r="C174" s="42"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>
      <c r="A175" s="43">
        <v>0</v>
      </c>
      <c r="B175" s="43">
        <v>0</v>
      </c>
      <c r="C175" s="42"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>
      <c r="A176" s="43">
        <v>0</v>
      </c>
      <c r="B176" s="43">
        <v>0</v>
      </c>
      <c r="C176" s="42"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>
      <c r="A177" s="43">
        <v>0</v>
      </c>
      <c r="B177" s="43">
        <v>0</v>
      </c>
      <c r="C177" s="42"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>
      <c r="A178" s="43">
        <v>0</v>
      </c>
      <c r="B178" s="43">
        <v>0</v>
      </c>
      <c r="C178" s="42"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>
      <c r="A179" s="43">
        <v>0</v>
      </c>
      <c r="B179" s="43">
        <v>0</v>
      </c>
      <c r="C179" s="42"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>
      <c r="A180" s="43">
        <v>0</v>
      </c>
      <c r="B180" s="43">
        <v>0</v>
      </c>
      <c r="C180" s="42"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>
      <c r="A181" s="43">
        <v>0</v>
      </c>
      <c r="B181" s="43">
        <v>0</v>
      </c>
      <c r="C181" s="42"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>
      <c r="A182" s="43">
        <v>0</v>
      </c>
      <c r="B182" s="43">
        <v>0</v>
      </c>
      <c r="C182" s="42"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>
      <c r="A183" s="43">
        <v>0</v>
      </c>
      <c r="B183" s="43">
        <v>0</v>
      </c>
      <c r="C183" s="42"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>
      <c r="A184" s="43">
        <v>0</v>
      </c>
      <c r="B184" s="43">
        <v>0</v>
      </c>
      <c r="C184" s="42"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>
      <c r="A185" s="43">
        <v>0</v>
      </c>
      <c r="B185" s="43">
        <v>0</v>
      </c>
      <c r="C185" s="42"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>
      <c r="A186" s="43">
        <v>0</v>
      </c>
      <c r="B186" s="43">
        <v>0</v>
      </c>
      <c r="C186" s="42"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>
      <c r="A187" s="43">
        <v>0</v>
      </c>
      <c r="B187" s="43">
        <v>0</v>
      </c>
      <c r="C187" s="42"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>
      <c r="A188" s="43">
        <v>0</v>
      </c>
      <c r="B188" s="43">
        <v>0</v>
      </c>
      <c r="C188" s="42"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>
      <c r="A189" s="43">
        <v>0</v>
      </c>
      <c r="B189" s="43">
        <v>0</v>
      </c>
      <c r="C189" s="42"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>
      <c r="A190" s="43">
        <v>0</v>
      </c>
      <c r="B190" s="43">
        <v>0</v>
      </c>
      <c r="C190" s="42"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>
      <c r="A191" s="43">
        <v>0</v>
      </c>
      <c r="B191" s="43">
        <v>0</v>
      </c>
      <c r="C191" s="42"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>
      <c r="A192" s="43">
        <v>0</v>
      </c>
      <c r="B192" s="43">
        <v>0</v>
      </c>
      <c r="C192" s="42"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>
      <c r="A193" s="43">
        <v>0</v>
      </c>
      <c r="B193" s="43">
        <v>0</v>
      </c>
      <c r="C193" s="42"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>
      <c r="A194" s="43">
        <v>0</v>
      </c>
      <c r="B194" s="43">
        <v>0</v>
      </c>
      <c r="C194" s="42"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>
      <c r="A195" s="43">
        <v>0</v>
      </c>
      <c r="B195" s="43">
        <v>0</v>
      </c>
      <c r="C195" s="42"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>
      <c r="A196" s="43">
        <v>0</v>
      </c>
      <c r="B196" s="43">
        <v>0</v>
      </c>
      <c r="C196" s="42"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>
      <c r="A197" s="43">
        <v>0</v>
      </c>
      <c r="B197" s="43">
        <v>0</v>
      </c>
      <c r="C197" s="42"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>
      <c r="A198" s="43">
        <v>0</v>
      </c>
      <c r="B198" s="43">
        <v>0</v>
      </c>
      <c r="C198" s="42"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>
      <c r="A199" s="43">
        <v>0</v>
      </c>
      <c r="B199" s="43">
        <v>0</v>
      </c>
      <c r="C199" s="42"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>
      <c r="A200" s="43">
        <v>0</v>
      </c>
      <c r="B200" s="43">
        <v>0</v>
      </c>
      <c r="C200" s="42"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>
      <c r="A201" s="43">
        <v>0</v>
      </c>
      <c r="B201" s="43">
        <v>0</v>
      </c>
      <c r="C201" s="42"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>
      <c r="A202" s="43">
        <v>0</v>
      </c>
      <c r="B202" s="43">
        <v>0</v>
      </c>
      <c r="C202" s="42"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>
      <c r="A203" s="43">
        <v>0</v>
      </c>
      <c r="B203" s="43">
        <v>0</v>
      </c>
      <c r="C203" s="42"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>
      <c r="A204" s="43">
        <v>0</v>
      </c>
      <c r="B204" s="43">
        <v>0</v>
      </c>
      <c r="C204" s="42"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>
      <c r="A205" s="43">
        <v>0</v>
      </c>
      <c r="B205" s="43">
        <v>0</v>
      </c>
      <c r="C205" s="42"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>
      <c r="A206" s="43">
        <v>0</v>
      </c>
      <c r="B206" s="43">
        <v>0</v>
      </c>
      <c r="C206" s="42"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>
      <c r="A207" s="43">
        <v>0</v>
      </c>
      <c r="B207" s="43">
        <v>0</v>
      </c>
      <c r="C207" s="42"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>
      <c r="A208" s="43">
        <v>0</v>
      </c>
      <c r="B208" s="43">
        <v>0</v>
      </c>
      <c r="C208" s="42"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>
      <c r="A209" s="43">
        <v>0</v>
      </c>
      <c r="B209" s="43">
        <v>0</v>
      </c>
      <c r="C209" s="42"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>
      <c r="A210" s="43">
        <v>0</v>
      </c>
      <c r="B210" s="43">
        <v>0</v>
      </c>
      <c r="C210" s="42"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>
      <c r="A211" s="43">
        <v>0</v>
      </c>
      <c r="B211" s="43">
        <v>0</v>
      </c>
      <c r="C211" s="42"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>
      <c r="A212" s="43">
        <v>0</v>
      </c>
      <c r="B212" s="43">
        <v>0</v>
      </c>
      <c r="C212" s="42"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>
      <c r="A213" s="43">
        <v>0</v>
      </c>
      <c r="B213" s="43">
        <v>0</v>
      </c>
      <c r="C213" s="42"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>
      <c r="A214" s="43">
        <v>0</v>
      </c>
      <c r="B214" s="43">
        <v>0</v>
      </c>
      <c r="C214" s="42"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>
      <c r="A215" s="43">
        <v>0</v>
      </c>
      <c r="B215" s="43">
        <v>0</v>
      </c>
      <c r="C215" s="42"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>
      <c r="A216" s="43">
        <v>0</v>
      </c>
      <c r="B216" s="43">
        <v>0</v>
      </c>
      <c r="C216" s="42"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>
      <c r="A217" s="43">
        <v>0</v>
      </c>
      <c r="B217" s="43">
        <v>0</v>
      </c>
      <c r="C217" s="42"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>
      <c r="A218" s="43">
        <v>0</v>
      </c>
      <c r="B218" s="43">
        <v>0</v>
      </c>
      <c r="C218" s="42"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>
      <c r="A219" s="43">
        <v>0</v>
      </c>
      <c r="B219" s="43">
        <v>0</v>
      </c>
      <c r="C219" s="42"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>
      <c r="A220" s="43">
        <v>0</v>
      </c>
      <c r="B220" s="43">
        <v>0</v>
      </c>
      <c r="C220" s="42"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>
      <c r="A221" s="43">
        <v>0</v>
      </c>
      <c r="B221" s="43">
        <v>0</v>
      </c>
      <c r="C221" s="42"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>
      <c r="A222" s="43">
        <v>0</v>
      </c>
      <c r="B222" s="43">
        <v>0</v>
      </c>
      <c r="C222" s="42"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>
      <c r="A223" s="43">
        <v>0</v>
      </c>
      <c r="B223" s="43">
        <v>0</v>
      </c>
      <c r="C223" s="42"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>
      <c r="A224" s="43">
        <v>0</v>
      </c>
      <c r="B224" s="43">
        <v>0</v>
      </c>
      <c r="C224" s="42"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>
      <c r="A225" s="43">
        <v>0</v>
      </c>
      <c r="B225" s="43">
        <v>0</v>
      </c>
      <c r="C225" s="42"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>
      <c r="A226" s="43">
        <v>0</v>
      </c>
      <c r="B226" s="43">
        <v>0</v>
      </c>
      <c r="C226" s="42"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>
      <c r="A227" s="43">
        <v>0</v>
      </c>
      <c r="B227" s="43">
        <v>0</v>
      </c>
      <c r="C227" s="42"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>
      <c r="A228" s="43">
        <v>0</v>
      </c>
      <c r="B228" s="43">
        <v>0</v>
      </c>
      <c r="C228" s="42"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>
      <c r="A229" s="43">
        <v>0</v>
      </c>
      <c r="B229" s="43">
        <v>0</v>
      </c>
      <c r="C229" s="42"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>
      <c r="A230" s="43">
        <v>0</v>
      </c>
      <c r="B230" s="43">
        <v>0</v>
      </c>
      <c r="C230" s="42"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>
      <c r="A231" s="43">
        <v>0</v>
      </c>
      <c r="B231" s="43">
        <v>0</v>
      </c>
      <c r="C231" s="42"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>
      <c r="A232" s="43">
        <v>0</v>
      </c>
      <c r="B232" s="43">
        <v>0</v>
      </c>
      <c r="C232" s="42"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>
      <c r="A233" s="43">
        <v>0</v>
      </c>
      <c r="B233" s="43">
        <v>0</v>
      </c>
      <c r="C233" s="42"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>
      <c r="A234" s="43">
        <v>0</v>
      </c>
      <c r="B234" s="43">
        <v>0</v>
      </c>
      <c r="C234" s="42"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>
      <c r="A235" s="43">
        <v>0</v>
      </c>
      <c r="B235" s="43">
        <v>0</v>
      </c>
      <c r="C235" s="42"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>
      <c r="A236" s="43">
        <v>0</v>
      </c>
      <c r="B236" s="43">
        <v>0</v>
      </c>
      <c r="C236" s="42"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>
      <c r="A237" s="43">
        <v>0</v>
      </c>
      <c r="B237" s="43">
        <v>0</v>
      </c>
      <c r="C237" s="42"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>
      <c r="A238" s="43">
        <v>0</v>
      </c>
      <c r="B238" s="43">
        <v>0</v>
      </c>
      <c r="C238" s="42"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>
      <c r="A239" s="43">
        <v>0</v>
      </c>
      <c r="B239" s="43">
        <v>0</v>
      </c>
      <c r="C239" s="42"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>
      <c r="A240" s="43">
        <v>0</v>
      </c>
      <c r="B240" s="43">
        <v>0</v>
      </c>
      <c r="C240" s="42"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>
      <c r="A241" s="43">
        <v>0</v>
      </c>
      <c r="B241" s="43">
        <v>0</v>
      </c>
      <c r="C241" s="42"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>
      <c r="A242" s="43">
        <v>0</v>
      </c>
      <c r="B242" s="43">
        <v>0</v>
      </c>
      <c r="C242" s="42"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>
      <c r="A243" s="43">
        <v>0</v>
      </c>
      <c r="B243" s="43">
        <v>0</v>
      </c>
      <c r="C243" s="42"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>
      <c r="A244" s="43">
        <v>0</v>
      </c>
      <c r="B244" s="43">
        <v>0</v>
      </c>
      <c r="C244" s="42"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>
      <c r="A245" s="43">
        <v>0</v>
      </c>
      <c r="B245" s="43">
        <v>0</v>
      </c>
      <c r="C245" s="42"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>
      <c r="A246" s="43">
        <v>0</v>
      </c>
      <c r="B246" s="43">
        <v>0</v>
      </c>
      <c r="C246" s="42"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>
      <c r="A247" s="43">
        <v>0</v>
      </c>
      <c r="B247" s="43">
        <v>0</v>
      </c>
      <c r="C247" s="42"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>
      <c r="A248" s="43">
        <v>0</v>
      </c>
      <c r="B248" s="43">
        <v>0</v>
      </c>
      <c r="C248" s="42"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>
      <c r="A249" s="43">
        <v>0</v>
      </c>
      <c r="B249" s="43">
        <v>0</v>
      </c>
      <c r="C249" s="42"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>
      <c r="A250" s="43">
        <v>0</v>
      </c>
      <c r="B250" s="43">
        <v>0</v>
      </c>
      <c r="C250" s="42"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>
      <c r="A251" s="43">
        <v>0</v>
      </c>
      <c r="B251" s="43">
        <v>0</v>
      </c>
      <c r="C251" s="42"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>
      <c r="A252" s="43">
        <v>0</v>
      </c>
      <c r="B252" s="43">
        <v>0</v>
      </c>
      <c r="C252" s="42"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>
      <c r="A253" s="43">
        <v>0</v>
      </c>
      <c r="B253" s="43">
        <v>0</v>
      </c>
      <c r="C253" s="42"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>
      <c r="A254" s="43">
        <v>0</v>
      </c>
      <c r="B254" s="43">
        <v>0</v>
      </c>
      <c r="C254" s="42"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>
      <c r="A255" s="43">
        <v>0</v>
      </c>
      <c r="B255" s="43">
        <v>0</v>
      </c>
      <c r="C255" s="42"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>
      <c r="A256" s="43">
        <v>0</v>
      </c>
      <c r="B256" s="43">
        <v>0</v>
      </c>
      <c r="C256" s="42"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>
      <c r="A257" s="43">
        <v>0</v>
      </c>
      <c r="B257" s="43">
        <v>0</v>
      </c>
      <c r="C257" s="42"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>
      <c r="A258" s="43">
        <v>0</v>
      </c>
      <c r="B258" s="43">
        <v>0</v>
      </c>
      <c r="C258" s="42"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>
      <c r="A259" s="43">
        <v>0</v>
      </c>
      <c r="B259" s="43">
        <v>0</v>
      </c>
      <c r="C259" s="42"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>
      <c r="A260" s="43">
        <v>0</v>
      </c>
      <c r="B260" s="43">
        <v>0</v>
      </c>
      <c r="C260" s="42"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>
      <c r="A261" s="43">
        <v>0</v>
      </c>
      <c r="B261" s="43">
        <v>0</v>
      </c>
      <c r="C261" s="42"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>
      <c r="A262" s="43">
        <v>0</v>
      </c>
      <c r="B262" s="43">
        <v>0</v>
      </c>
      <c r="C262" s="42"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>
      <c r="A263" s="43">
        <v>0</v>
      </c>
      <c r="B263" s="43">
        <v>0</v>
      </c>
      <c r="C263" s="42"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>
      <c r="A264" s="43">
        <v>0</v>
      </c>
      <c r="B264" s="43">
        <v>0</v>
      </c>
      <c r="C264" s="42"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>
      <c r="A265" s="43">
        <v>0</v>
      </c>
      <c r="B265" s="43">
        <v>0</v>
      </c>
      <c r="C265" s="42"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>
      <c r="A266" s="43">
        <v>0</v>
      </c>
      <c r="B266" s="43">
        <v>0</v>
      </c>
      <c r="C266" s="42"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>
      <c r="A267" s="43">
        <v>0</v>
      </c>
      <c r="B267" s="43">
        <v>0</v>
      </c>
      <c r="C267" s="42"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>
      <c r="A268" s="43">
        <v>0</v>
      </c>
      <c r="B268" s="43">
        <v>0</v>
      </c>
      <c r="C268" s="42"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>
      <c r="A269" s="43">
        <v>0</v>
      </c>
      <c r="B269" s="43">
        <v>0</v>
      </c>
      <c r="C269" s="42"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>
      <c r="A270" s="43">
        <v>0</v>
      </c>
      <c r="B270" s="43">
        <v>0</v>
      </c>
      <c r="C270" s="42"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>
      <c r="A271" s="43">
        <v>0</v>
      </c>
      <c r="B271" s="43">
        <v>0</v>
      </c>
      <c r="C271" s="42"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>
      <c r="A272" s="43">
        <v>0</v>
      </c>
      <c r="B272" s="43">
        <v>0</v>
      </c>
      <c r="C272" s="42"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>
      <c r="A273" s="43">
        <v>0</v>
      </c>
      <c r="B273" s="43">
        <v>0</v>
      </c>
      <c r="C273" s="42"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>
      <c r="A274" s="43">
        <v>0</v>
      </c>
      <c r="B274" s="43">
        <v>0</v>
      </c>
      <c r="C274" s="42"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>
      <c r="A275" s="43">
        <v>0</v>
      </c>
      <c r="B275" s="43">
        <v>0</v>
      </c>
      <c r="C275" s="42"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>
      <c r="A276" s="43">
        <v>0</v>
      </c>
      <c r="B276" s="43">
        <v>0</v>
      </c>
      <c r="C276" s="42"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>
      <c r="A277" s="43">
        <v>0</v>
      </c>
      <c r="B277" s="43">
        <v>0</v>
      </c>
      <c r="C277" s="42"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>
      <c r="A278" s="43">
        <v>0</v>
      </c>
      <c r="B278" s="43">
        <v>0</v>
      </c>
      <c r="C278" s="42"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>
      <c r="A279" s="43">
        <v>0</v>
      </c>
      <c r="B279" s="43">
        <v>0</v>
      </c>
      <c r="C279" s="42"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>
      <c r="A280" s="43">
        <v>0</v>
      </c>
      <c r="B280" s="43">
        <v>0</v>
      </c>
      <c r="C280" s="42"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>
      <c r="A281" s="43">
        <v>0</v>
      </c>
      <c r="B281" s="43">
        <v>0</v>
      </c>
      <c r="C281" s="42"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>
      <c r="A282" s="43">
        <v>0</v>
      </c>
      <c r="B282" s="43">
        <v>0</v>
      </c>
      <c r="C282" s="42"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>
      <c r="A283" s="43">
        <v>0</v>
      </c>
      <c r="B283" s="43">
        <v>0</v>
      </c>
      <c r="C283" s="42"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>
      <c r="A284" s="43">
        <v>0</v>
      </c>
      <c r="B284" s="43">
        <v>0</v>
      </c>
      <c r="C284" s="42"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>
      <c r="A285" s="43">
        <v>0</v>
      </c>
      <c r="B285" s="43">
        <v>0</v>
      </c>
      <c r="C285" s="42"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>
      <c r="A286" s="43">
        <v>0</v>
      </c>
      <c r="B286" s="43">
        <v>0</v>
      </c>
      <c r="C286" s="42"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>
      <c r="A287" s="43">
        <v>0</v>
      </c>
      <c r="B287" s="43">
        <v>0</v>
      </c>
      <c r="C287" s="42"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>
      <c r="A288" s="43">
        <v>0</v>
      </c>
      <c r="B288" s="43">
        <v>0</v>
      </c>
      <c r="C288" s="42"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>
      <c r="A289" s="43">
        <v>0</v>
      </c>
      <c r="B289" s="43">
        <v>0</v>
      </c>
      <c r="C289" s="42"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>
      <c r="A290" s="43">
        <v>0</v>
      </c>
      <c r="B290" s="43">
        <v>0</v>
      </c>
      <c r="C290" s="42"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>
      <c r="A291" s="43">
        <v>0</v>
      </c>
      <c r="B291" s="43">
        <v>0</v>
      </c>
      <c r="C291" s="42"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>
      <c r="A292" s="43">
        <v>0</v>
      </c>
      <c r="B292" s="43">
        <v>0</v>
      </c>
      <c r="C292" s="42"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>
      <c r="A293" s="43">
        <v>0</v>
      </c>
      <c r="B293" s="43">
        <v>0</v>
      </c>
      <c r="C293" s="42"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>
      <c r="A294" s="43">
        <v>0</v>
      </c>
      <c r="B294" s="43">
        <v>0</v>
      </c>
      <c r="C294" s="42"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>
      <c r="A295" s="43">
        <v>0</v>
      </c>
      <c r="B295" s="43">
        <v>0</v>
      </c>
      <c r="C295" s="42"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>
      <c r="A296" s="43">
        <v>0</v>
      </c>
      <c r="B296" s="43">
        <v>0</v>
      </c>
      <c r="C296" s="42"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>
      <c r="A297" s="43">
        <v>0</v>
      </c>
      <c r="B297" s="43">
        <v>0</v>
      </c>
      <c r="C297" s="42"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>
      <c r="A298" s="43">
        <v>0</v>
      </c>
      <c r="B298" s="43">
        <v>0</v>
      </c>
      <c r="C298" s="42"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>
      <c r="A299" s="43">
        <v>0</v>
      </c>
      <c r="B299" s="43">
        <v>0</v>
      </c>
      <c r="C299" s="42"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>
      <c r="A300" s="43">
        <v>0</v>
      </c>
      <c r="B300" s="43">
        <v>0</v>
      </c>
      <c r="C300" s="42"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zoomScale="85" zoomScaleNormal="85" zoomScalePageLayoutView="55" workbookViewId="0">
      <pane ySplit="18" topLeftCell="A28" activePane="bottomLeft" state="frozen"/>
      <selection pane="bottomLeft" activeCell="I38" sqref="I38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16"/>
      <c r="B1" s="116"/>
      <c r="C1" s="116"/>
      <c r="D1" s="116"/>
      <c r="E1" s="116"/>
      <c r="F1" s="116"/>
      <c r="G1" s="116"/>
      <c r="H1" s="116"/>
      <c r="I1" s="116"/>
      <c r="J1" s="116"/>
    </row>
    <row r="2" spans="1:10">
      <c r="A2" s="116"/>
      <c r="B2" s="116"/>
      <c r="C2" s="116"/>
      <c r="D2" s="116"/>
      <c r="E2" s="116"/>
      <c r="F2" s="116"/>
      <c r="G2" s="116"/>
      <c r="H2" s="116"/>
      <c r="I2" s="116"/>
      <c r="J2" s="116"/>
    </row>
    <row r="3" spans="1:10">
      <c r="A3" s="116"/>
      <c r="B3" s="116"/>
      <c r="C3" s="116"/>
      <c r="D3" s="116"/>
      <c r="E3" s="116"/>
      <c r="F3" s="116"/>
      <c r="G3" s="116"/>
      <c r="H3" s="116"/>
      <c r="I3" s="116"/>
      <c r="J3" s="116"/>
    </row>
    <row r="4" spans="1:10">
      <c r="A4" s="116"/>
      <c r="B4" s="116"/>
      <c r="C4" s="116"/>
      <c r="D4" s="116"/>
      <c r="E4" s="116"/>
      <c r="F4" s="116"/>
      <c r="G4" s="116"/>
      <c r="H4" s="116"/>
      <c r="I4" s="116"/>
      <c r="J4" s="116"/>
    </row>
    <row r="5" spans="1:10">
      <c r="A5" s="116"/>
      <c r="B5" s="116"/>
      <c r="C5" s="116"/>
      <c r="D5" s="116"/>
      <c r="E5" s="116"/>
      <c r="F5" s="116"/>
      <c r="G5" s="116"/>
      <c r="H5" s="116"/>
      <c r="I5" s="116"/>
      <c r="J5" s="116"/>
    </row>
    <row r="6" spans="1:10">
      <c r="A6" s="116"/>
      <c r="B6" s="116"/>
      <c r="C6" s="116"/>
      <c r="D6" s="116"/>
      <c r="E6" s="116"/>
      <c r="F6" s="116"/>
      <c r="G6" s="116"/>
      <c r="H6" s="116"/>
      <c r="I6" s="116"/>
      <c r="J6" s="116"/>
    </row>
    <row r="7" spans="1:10" ht="18" customHeight="1">
      <c r="A7" s="95" t="s">
        <v>219</v>
      </c>
      <c r="B7" s="98" t="str">
        <f>'Fiche Générale'!B3</f>
        <v>Portail_SHS</v>
      </c>
      <c r="C7" s="95" t="s">
        <v>220</v>
      </c>
      <c r="D7" s="95"/>
      <c r="E7" s="97" t="str">
        <f>'Fiche Générale'!B4</f>
        <v>Sciences de l'éducation et de la formation</v>
      </c>
      <c r="F7" s="98"/>
      <c r="G7" s="95" t="s">
        <v>221</v>
      </c>
      <c r="H7" s="138" t="str">
        <f>'Fiche Générale'!B5</f>
        <v>Code à créer dans Apogée</v>
      </c>
      <c r="I7" s="138"/>
      <c r="J7" s="138"/>
    </row>
    <row r="8" spans="1:10" ht="18" customHeight="1">
      <c r="A8" s="95"/>
      <c r="B8" s="100"/>
      <c r="C8" s="95"/>
      <c r="D8" s="95"/>
      <c r="E8" s="99"/>
      <c r="F8" s="100"/>
      <c r="G8" s="95"/>
      <c r="H8" s="138"/>
      <c r="I8" s="138"/>
      <c r="J8" s="138"/>
    </row>
    <row r="9" spans="1:10" ht="18" customHeight="1">
      <c r="A9" s="95"/>
      <c r="B9" s="100"/>
      <c r="C9" s="95"/>
      <c r="D9" s="95"/>
      <c r="E9" s="101"/>
      <c r="F9" s="102"/>
      <c r="G9" s="95"/>
      <c r="H9" s="138"/>
      <c r="I9" s="138"/>
      <c r="J9" s="138"/>
    </row>
    <row r="10" spans="1:10" ht="18" customHeight="1">
      <c r="A10" s="95"/>
      <c r="B10" s="100"/>
      <c r="C10" s="96" t="s">
        <v>222</v>
      </c>
      <c r="D10" s="96"/>
      <c r="E10" s="103">
        <f>'Fiche Générale'!B9</f>
        <v>0</v>
      </c>
      <c r="F10" s="104"/>
      <c r="G10" s="104"/>
      <c r="H10" s="104"/>
      <c r="I10" s="104"/>
      <c r="J10" s="105"/>
    </row>
    <row r="11" spans="1:10" ht="18" customHeight="1">
      <c r="A11" s="95"/>
      <c r="B11" s="102"/>
      <c r="C11" s="96"/>
      <c r="D11" s="96"/>
      <c r="E11" s="106"/>
      <c r="F11" s="107"/>
      <c r="G11" s="107"/>
      <c r="H11" s="107"/>
      <c r="I11" s="107"/>
      <c r="J11" s="108"/>
    </row>
    <row r="13" spans="1:10">
      <c r="A13" s="94" t="s">
        <v>223</v>
      </c>
      <c r="B13" s="135" t="str">
        <f>'S5 Maquette'!B13:B14</f>
        <v>3 ème Année de Licence</v>
      </c>
      <c r="C13" s="94" t="s">
        <v>225</v>
      </c>
      <c r="D13" s="94"/>
      <c r="E13" s="126">
        <f>'S5 Maquette'!E13:F14</f>
        <v>0</v>
      </c>
      <c r="F13" s="126"/>
      <c r="G13" s="94" t="s">
        <v>202</v>
      </c>
      <c r="H13" s="67">
        <f>Calcul!D7</f>
        <v>249</v>
      </c>
      <c r="I13" s="67"/>
    </row>
    <row r="14" spans="1:10">
      <c r="A14" s="94"/>
      <c r="B14" s="137"/>
      <c r="C14" s="94"/>
      <c r="D14" s="94"/>
      <c r="E14" s="126"/>
      <c r="F14" s="126"/>
      <c r="G14" s="94"/>
      <c r="H14" s="67"/>
      <c r="I14" s="67"/>
    </row>
    <row r="15" spans="1:10">
      <c r="A15" s="94" t="s">
        <v>226</v>
      </c>
      <c r="B15" s="109" t="s">
        <v>189</v>
      </c>
      <c r="C15" s="111" t="s">
        <v>227</v>
      </c>
      <c r="D15" s="112"/>
      <c r="E15" s="94"/>
      <c r="F15" s="94"/>
      <c r="G15" s="94" t="s">
        <v>203</v>
      </c>
      <c r="H15" s="67">
        <f ca="1">Calcul!D20</f>
        <v>214</v>
      </c>
      <c r="I15" s="67"/>
    </row>
    <row r="16" spans="1:10">
      <c r="A16" s="94"/>
      <c r="B16" s="110"/>
      <c r="C16" s="113"/>
      <c r="D16" s="114"/>
      <c r="E16" s="94"/>
      <c r="F16" s="94"/>
      <c r="G16" s="94"/>
      <c r="H16" s="67"/>
      <c r="I16" s="67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228</v>
      </c>
      <c r="B18" s="3" t="s">
        <v>229</v>
      </c>
      <c r="C18" s="3" t="s">
        <v>3</v>
      </c>
      <c r="D18" s="3" t="s">
        <v>230</v>
      </c>
      <c r="E18" s="3" t="s">
        <v>6</v>
      </c>
      <c r="F18" s="3" t="s">
        <v>5</v>
      </c>
      <c r="G18" s="3" t="s">
        <v>231</v>
      </c>
      <c r="H18" s="3" t="s">
        <v>119</v>
      </c>
      <c r="I18" s="3" t="s">
        <v>187</v>
      </c>
      <c r="J18" s="3" t="s">
        <v>190</v>
      </c>
      <c r="K18" s="3" t="s">
        <v>191</v>
      </c>
      <c r="L18" s="3" t="s">
        <v>232</v>
      </c>
      <c r="M18" s="3" t="s">
        <v>4</v>
      </c>
      <c r="N18" s="3" t="s">
        <v>233</v>
      </c>
      <c r="O18" s="4" t="s">
        <v>234</v>
      </c>
    </row>
    <row r="19" spans="1:15" ht="43.35" customHeight="1">
      <c r="A19" s="52">
        <v>0</v>
      </c>
      <c r="B19" s="50" t="s">
        <v>299</v>
      </c>
      <c r="C19" s="52" t="s">
        <v>13</v>
      </c>
      <c r="D19" s="52">
        <v>6</v>
      </c>
      <c r="E19" s="58"/>
      <c r="F19" s="58"/>
      <c r="G19" s="58"/>
      <c r="H19" s="59"/>
      <c r="I19" s="59"/>
      <c r="J19" s="59"/>
      <c r="K19" s="59"/>
      <c r="L19" s="59"/>
      <c r="M19" s="59"/>
      <c r="N19" s="58"/>
      <c r="O19" s="46"/>
    </row>
    <row r="20" spans="1:15" ht="43.35" customHeight="1">
      <c r="A20" s="52" t="s">
        <v>236</v>
      </c>
      <c r="B20" s="50" t="s">
        <v>237</v>
      </c>
      <c r="C20" s="52" t="s">
        <v>23</v>
      </c>
      <c r="D20" s="59"/>
      <c r="E20" s="58"/>
      <c r="F20" s="58"/>
      <c r="G20" s="58"/>
      <c r="H20" s="59"/>
      <c r="I20" s="59"/>
      <c r="J20" s="59"/>
      <c r="K20" s="59"/>
      <c r="L20" s="59"/>
      <c r="M20" s="59"/>
      <c r="N20" s="58"/>
      <c r="O20" s="46"/>
    </row>
    <row r="21" spans="1:15" ht="43.35" customHeight="1">
      <c r="A21" s="52" t="s">
        <v>238</v>
      </c>
      <c r="B21" s="50" t="s">
        <v>239</v>
      </c>
      <c r="C21" s="52" t="s">
        <v>23</v>
      </c>
      <c r="D21" s="59"/>
      <c r="E21" s="58"/>
      <c r="F21" s="58"/>
      <c r="G21" s="58"/>
      <c r="H21" s="59"/>
      <c r="I21" s="59"/>
      <c r="J21" s="59"/>
      <c r="K21" s="59"/>
      <c r="L21" s="59"/>
      <c r="M21" s="59"/>
      <c r="N21" s="58"/>
      <c r="O21" s="46"/>
    </row>
    <row r="22" spans="1:15" ht="43.35" customHeight="1">
      <c r="A22" s="52" t="s">
        <v>240</v>
      </c>
      <c r="B22" s="51" t="s">
        <v>300</v>
      </c>
      <c r="C22" s="52" t="s">
        <v>32</v>
      </c>
      <c r="D22" s="59"/>
      <c r="E22" s="58"/>
      <c r="F22" s="58"/>
      <c r="G22" s="58"/>
      <c r="H22" s="59"/>
      <c r="I22" s="59"/>
      <c r="J22" s="59"/>
      <c r="K22" s="59"/>
      <c r="L22" s="59"/>
      <c r="M22" s="59"/>
      <c r="N22" s="58"/>
      <c r="O22" s="46"/>
    </row>
    <row r="23" spans="1:15" ht="43.35" customHeight="1">
      <c r="A23" s="52"/>
      <c r="B23" s="51" t="s">
        <v>242</v>
      </c>
      <c r="C23" s="52" t="s">
        <v>38</v>
      </c>
      <c r="D23" s="59"/>
      <c r="E23" s="58"/>
      <c r="F23" s="58"/>
      <c r="G23" s="58"/>
      <c r="H23" s="59"/>
      <c r="I23" s="59"/>
      <c r="J23" s="59"/>
      <c r="K23" s="59"/>
      <c r="L23" s="59"/>
      <c r="M23" s="59"/>
      <c r="N23" s="58"/>
      <c r="O23" s="46"/>
    </row>
    <row r="24" spans="1:15" ht="43.35" customHeight="1">
      <c r="A24" s="52" t="s">
        <v>243</v>
      </c>
      <c r="B24" s="51" t="s">
        <v>301</v>
      </c>
      <c r="C24" s="52" t="s">
        <v>23</v>
      </c>
      <c r="D24" s="59"/>
      <c r="E24" s="58"/>
      <c r="F24" s="58"/>
      <c r="G24" s="58"/>
      <c r="H24" s="59"/>
      <c r="I24" s="59"/>
      <c r="J24" s="59"/>
      <c r="K24" s="59"/>
      <c r="L24" s="59"/>
      <c r="M24" s="59"/>
      <c r="N24" s="58"/>
      <c r="O24" s="46"/>
    </row>
    <row r="25" spans="1:15" ht="43.35" customHeight="1">
      <c r="A25" s="52" t="s">
        <v>245</v>
      </c>
      <c r="B25" s="51" t="s">
        <v>302</v>
      </c>
      <c r="C25" s="52" t="s">
        <v>23</v>
      </c>
      <c r="D25" s="59"/>
      <c r="E25" s="58"/>
      <c r="F25" s="58"/>
      <c r="G25" s="58"/>
      <c r="H25" s="59"/>
      <c r="I25" s="59"/>
      <c r="J25" s="59"/>
      <c r="K25" s="59"/>
      <c r="L25" s="59"/>
      <c r="M25" s="59"/>
      <c r="N25" s="58"/>
      <c r="O25" s="46"/>
    </row>
    <row r="26" spans="1:15" ht="43.35" customHeight="1">
      <c r="A26" s="52" t="s">
        <v>247</v>
      </c>
      <c r="B26" s="51" t="s">
        <v>303</v>
      </c>
      <c r="C26" s="52" t="s">
        <v>23</v>
      </c>
      <c r="D26" s="59"/>
      <c r="E26" s="58"/>
      <c r="F26" s="58"/>
      <c r="G26" s="58"/>
      <c r="H26" s="59"/>
      <c r="I26" s="59"/>
      <c r="J26" s="59"/>
      <c r="K26" s="59"/>
      <c r="L26" s="59"/>
      <c r="M26" s="59"/>
      <c r="N26" s="58"/>
      <c r="O26" s="46"/>
    </row>
    <row r="27" spans="1:15" ht="43.35" customHeight="1">
      <c r="A27" s="62">
        <v>1</v>
      </c>
      <c r="B27" s="63" t="s">
        <v>304</v>
      </c>
      <c r="C27" s="7" t="s">
        <v>13</v>
      </c>
      <c r="D27" s="7">
        <v>6</v>
      </c>
      <c r="E27" s="5"/>
      <c r="F27" s="5"/>
      <c r="G27" s="5"/>
      <c r="H27" s="7" t="s">
        <v>176</v>
      </c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250</v>
      </c>
      <c r="B28" s="6" t="s">
        <v>305</v>
      </c>
      <c r="C28" s="7" t="s">
        <v>23</v>
      </c>
      <c r="D28" s="7">
        <v>3</v>
      </c>
      <c r="E28" s="5"/>
      <c r="F28" s="5"/>
      <c r="G28" s="5"/>
      <c r="H28" s="7"/>
      <c r="I28" s="7">
        <v>14</v>
      </c>
      <c r="J28" s="7">
        <v>16</v>
      </c>
      <c r="K28" s="7"/>
      <c r="L28" s="7"/>
      <c r="M28" s="7" t="s">
        <v>14</v>
      </c>
      <c r="N28" s="5"/>
      <c r="O28" s="5"/>
    </row>
    <row r="29" spans="1:15" ht="43.35" customHeight="1">
      <c r="A29" s="7" t="s">
        <v>252</v>
      </c>
      <c r="B29" s="6" t="s">
        <v>306</v>
      </c>
      <c r="C29" s="7" t="s">
        <v>23</v>
      </c>
      <c r="D29" s="7">
        <v>3</v>
      </c>
      <c r="E29" s="5"/>
      <c r="F29" s="5"/>
      <c r="G29" s="5"/>
      <c r="H29" s="7"/>
      <c r="I29" s="7">
        <v>14</v>
      </c>
      <c r="J29" s="7">
        <v>16</v>
      </c>
      <c r="K29" s="7"/>
      <c r="L29" s="7"/>
      <c r="M29" s="7" t="s">
        <v>14</v>
      </c>
      <c r="N29" s="5"/>
      <c r="O29" s="5"/>
    </row>
    <row r="30" spans="1:15" ht="43.35" customHeight="1">
      <c r="A30" s="64">
        <v>2</v>
      </c>
      <c r="B30" s="63" t="s">
        <v>307</v>
      </c>
      <c r="C30" s="7" t="s">
        <v>13</v>
      </c>
      <c r="D30" s="7">
        <v>6</v>
      </c>
      <c r="E30" s="5"/>
      <c r="F30" s="5"/>
      <c r="G30" s="5"/>
      <c r="H30" s="7" t="s">
        <v>176</v>
      </c>
      <c r="I30" s="7"/>
      <c r="J30" s="7"/>
      <c r="K30" s="7"/>
      <c r="L30" s="7"/>
      <c r="M30" s="7"/>
      <c r="N30" s="5"/>
      <c r="O30" s="5"/>
    </row>
    <row r="31" spans="1:15" ht="43.35" customHeight="1">
      <c r="A31" s="7" t="s">
        <v>255</v>
      </c>
      <c r="B31" s="6" t="s">
        <v>308</v>
      </c>
      <c r="C31" s="7" t="s">
        <v>23</v>
      </c>
      <c r="D31" s="7">
        <v>3</v>
      </c>
      <c r="E31" s="5"/>
      <c r="F31" s="5"/>
      <c r="G31" s="5"/>
      <c r="H31" s="7" t="s">
        <v>176</v>
      </c>
      <c r="I31" s="7">
        <v>10</v>
      </c>
      <c r="J31" s="7">
        <v>20</v>
      </c>
      <c r="K31" s="7"/>
      <c r="L31" s="7"/>
      <c r="M31" s="7" t="s">
        <v>14</v>
      </c>
      <c r="N31" s="5"/>
      <c r="O31" s="5"/>
    </row>
    <row r="32" spans="1:15" ht="43.35" customHeight="1">
      <c r="A32" s="7" t="s">
        <v>257</v>
      </c>
      <c r="B32" s="6" t="s">
        <v>309</v>
      </c>
      <c r="C32" s="7" t="s">
        <v>23</v>
      </c>
      <c r="D32" s="7">
        <v>3</v>
      </c>
      <c r="E32" s="5"/>
      <c r="F32" s="5"/>
      <c r="G32" s="5"/>
      <c r="H32" s="7" t="s">
        <v>176</v>
      </c>
      <c r="I32" s="7">
        <v>10</v>
      </c>
      <c r="J32" s="7">
        <v>20</v>
      </c>
      <c r="K32" s="7"/>
      <c r="L32" s="7"/>
      <c r="M32" s="7" t="s">
        <v>14</v>
      </c>
      <c r="N32" s="5"/>
      <c r="O32" s="5"/>
    </row>
    <row r="33" spans="1:15" ht="43.35" customHeight="1">
      <c r="A33" s="64">
        <v>3</v>
      </c>
      <c r="B33" s="63" t="s">
        <v>310</v>
      </c>
      <c r="C33" s="7" t="s">
        <v>13</v>
      </c>
      <c r="D33" s="7">
        <v>6</v>
      </c>
      <c r="E33" s="5"/>
      <c r="F33" s="5"/>
      <c r="G33" s="5"/>
      <c r="H33" s="7" t="s">
        <v>176</v>
      </c>
      <c r="I33" s="7"/>
      <c r="J33" s="7"/>
      <c r="K33" s="7"/>
      <c r="L33" s="7"/>
      <c r="M33" s="7"/>
      <c r="N33" s="5"/>
      <c r="O33" s="5"/>
    </row>
    <row r="34" spans="1:15" ht="43.35" customHeight="1">
      <c r="A34" s="7" t="s">
        <v>260</v>
      </c>
      <c r="B34" s="6" t="s">
        <v>311</v>
      </c>
      <c r="C34" s="7" t="s">
        <v>23</v>
      </c>
      <c r="D34" s="7">
        <v>3</v>
      </c>
      <c r="E34" s="5"/>
      <c r="F34" s="5"/>
      <c r="G34" s="5"/>
      <c r="H34" s="7" t="s">
        <v>176</v>
      </c>
      <c r="I34" s="7">
        <v>10</v>
      </c>
      <c r="J34" s="7">
        <v>20</v>
      </c>
      <c r="K34" s="7"/>
      <c r="L34" s="7"/>
      <c r="M34" s="7" t="s">
        <v>14</v>
      </c>
      <c r="N34" s="5"/>
      <c r="O34" s="5"/>
    </row>
    <row r="35" spans="1:15" ht="43.35" customHeight="1">
      <c r="A35" s="7" t="s">
        <v>262</v>
      </c>
      <c r="B35" s="6" t="s">
        <v>312</v>
      </c>
      <c r="C35" s="7" t="s">
        <v>23</v>
      </c>
      <c r="D35" s="7">
        <v>3</v>
      </c>
      <c r="E35" s="5"/>
      <c r="F35" s="5"/>
      <c r="G35" s="5"/>
      <c r="H35" s="7" t="s">
        <v>176</v>
      </c>
      <c r="I35" s="7">
        <v>10</v>
      </c>
      <c r="J35" s="7">
        <v>20</v>
      </c>
      <c r="K35" s="7"/>
      <c r="L35" s="7"/>
      <c r="M35" s="7" t="s">
        <v>14</v>
      </c>
      <c r="N35" s="5"/>
      <c r="O35" s="5"/>
    </row>
    <row r="36" spans="1:15" ht="43.35" customHeight="1">
      <c r="A36" s="64">
        <v>4</v>
      </c>
      <c r="B36" s="63" t="s">
        <v>313</v>
      </c>
      <c r="C36" s="7" t="s">
        <v>13</v>
      </c>
      <c r="D36" s="7">
        <v>6</v>
      </c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7" t="s">
        <v>265</v>
      </c>
      <c r="B37" s="6" t="s">
        <v>314</v>
      </c>
      <c r="C37" s="7" t="s">
        <v>23</v>
      </c>
      <c r="D37" s="7">
        <v>3</v>
      </c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7" t="s">
        <v>267</v>
      </c>
      <c r="B38" s="6" t="s">
        <v>315</v>
      </c>
      <c r="C38" s="7" t="s">
        <v>23</v>
      </c>
      <c r="D38" s="7">
        <v>3</v>
      </c>
      <c r="E38" s="5"/>
      <c r="F38" s="5"/>
      <c r="G38" s="5"/>
      <c r="H38" s="7"/>
      <c r="I38" s="7">
        <v>10</v>
      </c>
      <c r="J38" s="7">
        <v>20</v>
      </c>
      <c r="K38" s="7"/>
      <c r="L38" s="7"/>
      <c r="M38" s="7" t="s">
        <v>24</v>
      </c>
      <c r="N38" s="5" t="s">
        <v>269</v>
      </c>
      <c r="O38" s="5" t="s">
        <v>270</v>
      </c>
    </row>
    <row r="39" spans="1:15" ht="43.3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phoneticPr fontId="8" type="noConversion"/>
  <conditionalFormatting sqref="A1:A999">
    <cfRule type="expression" dxfId="26" priority="1">
      <formula>$C1="Option"</formula>
    </cfRule>
  </conditionalFormatting>
  <conditionalFormatting sqref="A19:C26">
    <cfRule type="expression" dxfId="25" priority="2">
      <formula>$F19="Fermeture"</formula>
    </cfRule>
    <cfRule type="expression" dxfId="24" priority="3">
      <formula>$F19="Modification"</formula>
    </cfRule>
    <cfRule type="expression" dxfId="23" priority="4">
      <formula>$F19="Création"</formula>
    </cfRule>
  </conditionalFormatting>
  <conditionalFormatting sqref="A1:O9 A10:E10 K10:O11 A11:D11 A12:O12 A13:H13 J13:O16 A14:F14 A15:H15 A16:F16 A17:O18 D19:O26 A27:O999">
    <cfRule type="expression" dxfId="22" priority="19">
      <formula>$F1="Modification"</formula>
    </cfRule>
    <cfRule type="expression" dxfId="21" priority="20">
      <formula>$F1="Création"</formula>
    </cfRule>
  </conditionalFormatting>
  <conditionalFormatting sqref="A1:O9 K10:O11 A12:O12 J13:O16 A17:O18 D19:O26 A27:O999 A10:E10 A11:D11 A13:H13 A14:F14 A15:H15 A16:F16">
    <cfRule type="expression" dxfId="20" priority="18">
      <formula>$F1="Fermeture"</formula>
    </cfRule>
  </conditionalFormatting>
  <conditionalFormatting sqref="D1:E999 G1:N999">
    <cfRule type="expression" dxfId="19" priority="15">
      <formula>$C1="Option"</formula>
    </cfRule>
  </conditionalFormatting>
  <conditionalFormatting sqref="N1:N999">
    <cfRule type="expression" dxfId="18" priority="17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topLeftCell="G20" zoomScale="70" zoomScaleNormal="70" zoomScalePageLayoutView="70" workbookViewId="0">
      <selection activeCell="Q31" sqref="Q31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>
      <c r="A1" s="116"/>
      <c r="B1" s="116"/>
      <c r="C1" s="116"/>
      <c r="D1" s="116"/>
      <c r="E1" s="116"/>
      <c r="F1" s="116"/>
      <c r="G1" s="116"/>
      <c r="H1" s="116"/>
      <c r="I1" s="116"/>
      <c r="J1" s="37"/>
    </row>
    <row r="2" spans="1:19">
      <c r="A2" s="116"/>
      <c r="B2" s="116"/>
      <c r="C2" s="116"/>
      <c r="D2" s="116"/>
      <c r="E2" s="116"/>
      <c r="F2" s="116"/>
      <c r="G2" s="116"/>
      <c r="H2" s="116"/>
      <c r="I2" s="116"/>
      <c r="J2" s="37"/>
    </row>
    <row r="3" spans="1:19">
      <c r="A3" s="116"/>
      <c r="B3" s="116"/>
      <c r="C3" s="116"/>
      <c r="D3" s="116"/>
      <c r="E3" s="116"/>
      <c r="F3" s="116"/>
      <c r="G3" s="116"/>
      <c r="H3" s="116"/>
      <c r="I3" s="116"/>
      <c r="J3" s="37"/>
    </row>
    <row r="4" spans="1:19">
      <c r="A4" s="116"/>
      <c r="B4" s="116"/>
      <c r="C4" s="116"/>
      <c r="D4" s="116"/>
      <c r="E4" s="116"/>
      <c r="F4" s="116"/>
      <c r="G4" s="116"/>
      <c r="H4" s="116"/>
      <c r="I4" s="116"/>
      <c r="J4" s="37"/>
    </row>
    <row r="5" spans="1:19">
      <c r="A5" s="116"/>
      <c r="B5" s="116"/>
      <c r="C5" s="116"/>
      <c r="D5" s="116"/>
      <c r="E5" s="116"/>
      <c r="F5" s="116"/>
      <c r="G5" s="116"/>
      <c r="H5" s="116"/>
      <c r="I5" s="116"/>
      <c r="J5" s="37"/>
    </row>
    <row r="6" spans="1:19">
      <c r="A6" s="116"/>
      <c r="B6" s="116"/>
      <c r="C6" s="116"/>
      <c r="D6" s="116"/>
      <c r="E6" s="116"/>
      <c r="F6" s="116"/>
      <c r="G6" s="116"/>
      <c r="H6" s="116"/>
      <c r="I6" s="116"/>
      <c r="J6" s="37"/>
    </row>
    <row r="7" spans="1:19" ht="14.45" customHeight="1">
      <c r="A7" s="117" t="s">
        <v>219</v>
      </c>
      <c r="B7" s="115" t="str">
        <f>'Fiche Générale'!B3</f>
        <v>Portail_SHS</v>
      </c>
      <c r="C7" s="95" t="s">
        <v>271</v>
      </c>
      <c r="D7" s="95"/>
      <c r="E7" s="120" t="str">
        <f>'Fiche Générale'!B4</f>
        <v>Sciences de l'éducation et de la formation</v>
      </c>
      <c r="F7" s="121"/>
      <c r="G7" s="95" t="s">
        <v>272</v>
      </c>
      <c r="H7" s="115" t="str">
        <f>'Fiche Générale'!B5</f>
        <v>Code à créer dans Apogée</v>
      </c>
      <c r="I7" s="115"/>
      <c r="J7" s="38"/>
      <c r="K7" s="21"/>
    </row>
    <row r="8" spans="1:19" ht="14.45" customHeight="1">
      <c r="A8" s="118"/>
      <c r="B8" s="115"/>
      <c r="C8" s="95"/>
      <c r="D8" s="95"/>
      <c r="E8" s="120"/>
      <c r="F8" s="121"/>
      <c r="G8" s="95"/>
      <c r="H8" s="115"/>
      <c r="I8" s="115"/>
      <c r="J8" s="38"/>
      <c r="K8" s="21"/>
    </row>
    <row r="9" spans="1:19" ht="14.45" customHeight="1">
      <c r="A9" s="118"/>
      <c r="B9" s="115"/>
      <c r="C9" s="95"/>
      <c r="D9" s="95"/>
      <c r="E9" s="120"/>
      <c r="F9" s="121"/>
      <c r="G9" s="95"/>
      <c r="H9" s="115"/>
      <c r="I9" s="115"/>
      <c r="J9" s="38"/>
      <c r="K9" s="21"/>
    </row>
    <row r="10" spans="1:19" ht="14.45" customHeight="1">
      <c r="A10" s="118"/>
      <c r="B10" s="115"/>
      <c r="C10" s="96" t="s">
        <v>222</v>
      </c>
      <c r="D10" s="96"/>
      <c r="E10" s="103">
        <f>'Fiche Générale'!B9</f>
        <v>0</v>
      </c>
      <c r="F10" s="104"/>
      <c r="G10" s="104"/>
      <c r="H10" s="104"/>
      <c r="I10" s="105"/>
      <c r="J10" s="39"/>
      <c r="K10" s="21"/>
    </row>
    <row r="11" spans="1:19" ht="14.45" customHeight="1">
      <c r="A11" s="119"/>
      <c r="B11" s="115"/>
      <c r="C11" s="96"/>
      <c r="D11" s="96"/>
      <c r="E11" s="106"/>
      <c r="F11" s="107"/>
      <c r="G11" s="107"/>
      <c r="H11" s="107"/>
      <c r="I11" s="108"/>
      <c r="J11" s="39"/>
      <c r="K11" s="21"/>
    </row>
    <row r="12" spans="1:19">
      <c r="C12" s="16"/>
      <c r="I12" s="35"/>
      <c r="J12" s="35"/>
      <c r="M12" s="111" t="s">
        <v>273</v>
      </c>
      <c r="N12" s="112"/>
      <c r="O12" s="122"/>
      <c r="P12" s="111" t="s">
        <v>274</v>
      </c>
      <c r="Q12" s="112"/>
      <c r="R12" s="112"/>
      <c r="S12" s="122"/>
    </row>
    <row r="13" spans="1:19">
      <c r="A13" s="124" t="s">
        <v>223</v>
      </c>
      <c r="B13" s="126" t="str">
        <f>'S6 Maquette'!B13:B14</f>
        <v>3 ème Année de Licence</v>
      </c>
      <c r="C13" s="126"/>
      <c r="D13" s="124" t="s">
        <v>275</v>
      </c>
      <c r="E13" s="126">
        <f>'S6 Maquette'!E13:F14</f>
        <v>0</v>
      </c>
      <c r="F13" s="126"/>
      <c r="G13" s="126"/>
      <c r="I13" s="35"/>
      <c r="J13" s="35"/>
      <c r="M13" s="113"/>
      <c r="N13" s="114"/>
      <c r="O13" s="123"/>
      <c r="P13" s="113"/>
      <c r="Q13" s="114"/>
      <c r="R13" s="114"/>
      <c r="S13" s="123"/>
    </row>
    <row r="14" spans="1:19">
      <c r="A14" s="125"/>
      <c r="B14" s="126"/>
      <c r="C14" s="126"/>
      <c r="D14" s="125"/>
      <c r="E14" s="126"/>
      <c r="F14" s="126"/>
      <c r="G14" s="126"/>
      <c r="I14" s="35"/>
      <c r="J14" s="35"/>
      <c r="M14" s="94" t="s">
        <v>276</v>
      </c>
      <c r="N14" s="111" t="s">
        <v>277</v>
      </c>
      <c r="O14" s="122"/>
      <c r="P14" s="116"/>
      <c r="Q14" s="129"/>
      <c r="R14" s="132"/>
      <c r="S14" s="124"/>
    </row>
    <row r="15" spans="1:19">
      <c r="A15" s="124" t="s">
        <v>278</v>
      </c>
      <c r="B15" s="134" t="str">
        <f>'S6 Maquette'!B15:B16</f>
        <v>Semestre 6</v>
      </c>
      <c r="C15" s="135"/>
      <c r="D15" s="124" t="s">
        <v>279</v>
      </c>
      <c r="E15" s="126">
        <f>'S6 Maquette'!E15:F16</f>
        <v>0</v>
      </c>
      <c r="F15" s="126"/>
      <c r="G15" s="126"/>
      <c r="I15" s="35"/>
      <c r="J15" s="35"/>
      <c r="M15" s="94"/>
      <c r="N15" s="127"/>
      <c r="O15" s="128"/>
      <c r="P15" s="116"/>
      <c r="Q15" s="130"/>
      <c r="R15" s="132"/>
      <c r="S15" s="133"/>
    </row>
    <row r="16" spans="1:19">
      <c r="A16" s="125"/>
      <c r="B16" s="136"/>
      <c r="C16" s="137"/>
      <c r="D16" s="125"/>
      <c r="E16" s="126"/>
      <c r="F16" s="126"/>
      <c r="G16" s="126"/>
      <c r="I16" s="35"/>
      <c r="J16" s="35"/>
      <c r="M16" s="94"/>
      <c r="N16" s="127"/>
      <c r="O16" s="128"/>
      <c r="P16" s="116"/>
      <c r="Q16" s="130"/>
      <c r="R16" s="132"/>
      <c r="S16" s="133"/>
    </row>
    <row r="17" spans="1:20">
      <c r="L17" s="17"/>
      <c r="M17" s="94"/>
      <c r="N17" s="113"/>
      <c r="O17" s="123"/>
      <c r="P17" s="116"/>
      <c r="Q17" s="131"/>
      <c r="R17" s="132"/>
      <c r="S17" s="125"/>
    </row>
    <row r="18" spans="1:20" ht="59.45" customHeight="1">
      <c r="A18" s="3" t="s">
        <v>280</v>
      </c>
      <c r="B18" s="36" t="s">
        <v>281</v>
      </c>
      <c r="C18" s="3" t="s">
        <v>5</v>
      </c>
      <c r="D18" s="3" t="s">
        <v>282</v>
      </c>
      <c r="E18" s="3" t="s">
        <v>283</v>
      </c>
      <c r="F18" s="3" t="s">
        <v>284</v>
      </c>
      <c r="G18" s="3" t="s">
        <v>285</v>
      </c>
      <c r="H18" s="3" t="s">
        <v>286</v>
      </c>
      <c r="I18" s="3" t="s">
        <v>287</v>
      </c>
      <c r="J18" s="3" t="s">
        <v>288</v>
      </c>
      <c r="K18" s="3" t="s">
        <v>289</v>
      </c>
      <c r="L18" s="3" t="s">
        <v>290</v>
      </c>
      <c r="M18" s="3" t="s">
        <v>291</v>
      </c>
      <c r="N18" s="3" t="s">
        <v>281</v>
      </c>
      <c r="O18" s="3" t="s">
        <v>292</v>
      </c>
      <c r="P18" s="3" t="s">
        <v>293</v>
      </c>
      <c r="Q18" s="3" t="s">
        <v>281</v>
      </c>
      <c r="R18" s="3" t="s">
        <v>292</v>
      </c>
      <c r="S18" s="4" t="s">
        <v>294</v>
      </c>
      <c r="T18" s="4" t="s">
        <v>295</v>
      </c>
    </row>
    <row r="19" spans="1:20" ht="30.6" customHeight="1">
      <c r="A19" s="53" t="str">
        <f>'S6 Maquette'!B19</f>
        <v xml:space="preserve">UE Competences transversales 6 </v>
      </c>
      <c r="B19" s="54" t="str">
        <f>'S6 Maquette'!C19</f>
        <v>UE</v>
      </c>
      <c r="C19" s="55">
        <f>'S6 Maquette'!F19</f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 ht="30.6" customHeight="1">
      <c r="A20" s="53" t="str">
        <f>'S6 Maquette'!B20</f>
        <v>Competences numeriques 3</v>
      </c>
      <c r="B20" s="54" t="str">
        <f>'S6 Maquette'!C20</f>
        <v>ECUE</v>
      </c>
      <c r="C20" s="55">
        <f>'S6 Maquette'!F20</f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 ht="30.6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5">
        <f>'S6 Maquette'!F21</f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 ht="30.6" customHeight="1">
      <c r="A22" s="53" t="str">
        <f>'S6 Maquette'!B22</f>
        <v xml:space="preserve">Langue vivante-6 </v>
      </c>
      <c r="B22" s="54" t="str">
        <f>'S6 Maquette'!C22</f>
        <v>BLOC</v>
      </c>
      <c r="C22" s="55">
        <f>'S6 Maquette'!F22</f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 ht="30.6" customHeight="1">
      <c r="A23" s="53" t="str">
        <f>'S6 Maquette'!B23</f>
        <v>Min 1 Max 1</v>
      </c>
      <c r="B23" s="54" t="str">
        <f>'S6 Maquette'!C23</f>
        <v>OPTION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 ht="30.6" customHeight="1">
      <c r="A24" s="53" t="str">
        <f>'S6 Maquette'!B24</f>
        <v xml:space="preserve">Anglais 6 </v>
      </c>
      <c r="B24" s="54" t="str">
        <f>'S6 Maquette'!C24</f>
        <v>ECUE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 ht="30.6" customHeight="1">
      <c r="A25" s="53" t="str">
        <f>'S6 Maquette'!B25</f>
        <v xml:space="preserve">Espagnol 6 </v>
      </c>
      <c r="B25" s="54" t="str">
        <f>'S6 Maquette'!C25</f>
        <v>ECUE</v>
      </c>
      <c r="C25" s="55">
        <f>'S6 Maquette'!F25</f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 ht="30.6" customHeight="1">
      <c r="A26" s="53" t="str">
        <f>'S6 Maquette'!B26</f>
        <v xml:space="preserve">Italien 6 </v>
      </c>
      <c r="B26" s="54" t="str">
        <f>'S6 Maquette'!C26</f>
        <v>ECUE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 ht="30.6" customHeight="1">
      <c r="A27" s="43" t="str">
        <f>'S6 Maquette'!B27</f>
        <v>UE Disciplinaire SEF (3)</v>
      </c>
      <c r="B27" s="43" t="str">
        <f>'S6 Maquette'!C27</f>
        <v>UE</v>
      </c>
      <c r="C27" s="42">
        <f>'S6 Maquette'!F27</f>
        <v>0</v>
      </c>
      <c r="D27" s="7"/>
      <c r="E27" s="7"/>
      <c r="F27" s="7"/>
      <c r="G27" s="40"/>
      <c r="H27" s="40"/>
      <c r="I27" s="40" t="s">
        <v>296</v>
      </c>
      <c r="J27" s="40"/>
      <c r="K27" s="40" t="s">
        <v>10</v>
      </c>
      <c r="L27" s="40"/>
      <c r="M27" s="40">
        <v>3</v>
      </c>
      <c r="N27" s="40"/>
      <c r="O27" s="40"/>
      <c r="P27" s="40"/>
      <c r="Q27" s="40"/>
      <c r="R27" s="40"/>
      <c r="S27" s="40"/>
      <c r="T27" s="45"/>
    </row>
    <row r="28" spans="1:20" ht="30.6" customHeight="1">
      <c r="A28" s="43" t="str">
        <f>'S6 Maquette'!B28</f>
        <v>Questions d'efficacité et d'équité en éducation</v>
      </c>
      <c r="B28" s="43" t="str">
        <f>'S6 Maquette'!C28</f>
        <v>ECUE</v>
      </c>
      <c r="C28" s="42">
        <f>'S6 Maquette'!F28</f>
        <v>0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5"/>
    </row>
    <row r="29" spans="1:20" ht="30.6" customHeight="1">
      <c r="A29" s="43" t="str">
        <f>'S6 Maquette'!B29</f>
        <v>Valeurs pour l'éducation et éducation aux valeurs</v>
      </c>
      <c r="B29" s="43" t="str">
        <f>'S6 Maquette'!C29</f>
        <v>ECUE</v>
      </c>
      <c r="C29" s="42">
        <f>'S6 Maquette'!F29</f>
        <v>0</v>
      </c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/>
    </row>
    <row r="30" spans="1:20" ht="30.6" customHeight="1">
      <c r="A30" s="43" t="str">
        <f>'S6 Maquette'!B30</f>
        <v>UE Disciplinaire SEF (4)</v>
      </c>
      <c r="B30" s="43" t="str">
        <f>'S6 Maquette'!C30</f>
        <v>UE</v>
      </c>
      <c r="C30" s="42">
        <f>'S6 Maquette'!F30</f>
        <v>0</v>
      </c>
      <c r="D30" s="7"/>
      <c r="E30" s="7"/>
      <c r="F30" s="7"/>
      <c r="G30" s="40"/>
      <c r="H30" s="40"/>
      <c r="I30" s="40" t="s">
        <v>296</v>
      </c>
      <c r="J30" s="40"/>
      <c r="K30" s="40" t="s">
        <v>10</v>
      </c>
      <c r="L30" s="40"/>
      <c r="M30" s="40">
        <v>3</v>
      </c>
      <c r="N30" s="40"/>
      <c r="O30" s="40"/>
      <c r="P30" s="40"/>
      <c r="Q30" s="40"/>
      <c r="R30" s="40"/>
      <c r="S30" s="40"/>
      <c r="T30" s="45"/>
    </row>
    <row r="31" spans="1:20" ht="30.6" customHeight="1">
      <c r="A31" s="43" t="str">
        <f>'S6 Maquette'!B31</f>
        <v>Ingénierie de formation (2)</v>
      </c>
      <c r="B31" s="43" t="str">
        <f>'S6 Maquette'!C31</f>
        <v>ECUE</v>
      </c>
      <c r="C31" s="42">
        <f>'S6 Maquette'!F31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0.6" customHeight="1">
      <c r="A32" s="43" t="str">
        <f>'S6 Maquette'!B32</f>
        <v>Conception de dispositifs d'enseignement</v>
      </c>
      <c r="B32" s="43" t="str">
        <f>'S6 Maquette'!C32</f>
        <v>ECUE</v>
      </c>
      <c r="C32" s="42">
        <f>'S6 Maquette'!F32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30.6" customHeight="1">
      <c r="A33" s="43" t="str">
        <f>'S6 Maquette'!B33</f>
        <v>UE Disciplinaire : Initiation à la recherche en SEF (2)</v>
      </c>
      <c r="B33" s="43" t="str">
        <f>'S6 Maquette'!C33</f>
        <v>UE</v>
      </c>
      <c r="C33" s="42">
        <f>'S6 Maquette'!F33</f>
        <v>0</v>
      </c>
      <c r="D33" s="7"/>
      <c r="E33" s="7"/>
      <c r="F33" s="7"/>
      <c r="G33" s="40"/>
      <c r="H33" s="40"/>
      <c r="I33" s="40" t="s">
        <v>296</v>
      </c>
      <c r="J33" s="40"/>
      <c r="K33" s="40" t="s">
        <v>10</v>
      </c>
      <c r="L33" s="40"/>
      <c r="M33" s="40">
        <v>3</v>
      </c>
      <c r="N33" s="40"/>
      <c r="O33" s="40"/>
      <c r="P33" s="40"/>
      <c r="Q33" s="40"/>
      <c r="R33" s="40"/>
      <c r="S33" s="40"/>
      <c r="T33" s="45"/>
    </row>
    <row r="34" spans="1:20" ht="30.6" customHeight="1">
      <c r="A34" s="43" t="str">
        <f>'S6 Maquette'!B34</f>
        <v>Résultats et preuves en éducation</v>
      </c>
      <c r="B34" s="43" t="str">
        <f>'S6 Maquette'!C34</f>
        <v>ECUE</v>
      </c>
      <c r="C34" s="42">
        <f>'S6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>
      <c r="A35" s="43" t="str">
        <f>'S6 Maquette'!B35</f>
        <v>Instrumentation de la recherche en SEF</v>
      </c>
      <c r="B35" s="43" t="str">
        <f>'S6 Maquette'!C35</f>
        <v>ECUE</v>
      </c>
      <c r="C35" s="42">
        <f>'S6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</row>
    <row r="36" spans="1:20" ht="30.6" customHeight="1">
      <c r="A36" s="43" t="str">
        <f>'S6 Maquette'!B36</f>
        <v>UE Disciplinaire Pré-professionnalisation (2)</v>
      </c>
      <c r="B36" s="43" t="str">
        <f>'S6 Maquette'!C36</f>
        <v>UE</v>
      </c>
      <c r="C36" s="42">
        <f>'S6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6" customHeight="1">
      <c r="A37" s="43" t="str">
        <f>'S6 Maquette'!B37</f>
        <v>Stage 2</v>
      </c>
      <c r="B37" s="43" t="str">
        <f>'S6 Maquette'!C37</f>
        <v>ECUE</v>
      </c>
      <c r="C37" s="42">
        <f>'S6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 t="s">
        <v>316</v>
      </c>
    </row>
    <row r="38" spans="1:20" ht="30.6" customHeight="1">
      <c r="A38" s="43" t="str">
        <f>'S6 Maquette'!B38</f>
        <v>Projet professionnel ou CLE(Continuum Licence Enseignement)</v>
      </c>
      <c r="B38" s="43" t="str">
        <f>'S6 Maquette'!C38</f>
        <v>ECUE</v>
      </c>
      <c r="C38" s="42">
        <f>'S6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 t="s">
        <v>317</v>
      </c>
    </row>
    <row r="39" spans="1:20" ht="30.6" customHeight="1">
      <c r="A39" s="43">
        <f>'S6 Maquette'!B39</f>
        <v>0</v>
      </c>
      <c r="B39" s="43">
        <f>'S6 Maquette'!C39</f>
        <v>0</v>
      </c>
      <c r="C39" s="42">
        <f>'S6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honeticPr fontId="8" type="noConversion"/>
  <conditionalFormatting sqref="A1:A17 A301:A999">
    <cfRule type="expression" dxfId="17" priority="9">
      <formula>$C1="Parcours Pédagogique"</formula>
    </cfRule>
    <cfRule type="expression" dxfId="16" priority="10">
      <formula>$C1="BLOC"</formula>
    </cfRule>
    <cfRule type="expression" dxfId="15" priority="11">
      <formula>$C1="OPTION"</formula>
    </cfRule>
  </conditionalFormatting>
  <conditionalFormatting sqref="A16:S298 T16">
    <cfRule type="expression" dxfId="14" priority="14">
      <formula>$C16="Modification MCC"</formula>
    </cfRule>
  </conditionalFormatting>
  <conditionalFormatting sqref="A18:S300 T18">
    <cfRule type="expression" dxfId="13" priority="19">
      <formula>$C18="Modification"</formula>
    </cfRule>
  </conditionalFormatting>
  <conditionalFormatting sqref="B1:S9 B10:E10 J10:S11 B11:D11 B12:M12 P12 B13:L13 B14:N14 P14:S17 B15:M17 B301:S999">
    <cfRule type="expression" dxfId="12" priority="16">
      <formula>$D1="Création"</formula>
    </cfRule>
    <cfRule type="expression" dxfId="11" priority="17">
      <formula>$D1="Fermeture"</formula>
    </cfRule>
  </conditionalFormatting>
  <conditionalFormatting sqref="C1:S999">
    <cfRule type="expression" dxfId="10" priority="1">
      <formula>$B1="Option"</formula>
    </cfRule>
  </conditionalFormatting>
  <conditionalFormatting sqref="J1:J999">
    <cfRule type="expression" dxfId="9" priority="7">
      <formula>$I1="NON"</formula>
    </cfRule>
  </conditionalFormatting>
  <conditionalFormatting sqref="L1:L999">
    <cfRule type="expression" dxfId="8" priority="2">
      <formula>$K1="CCI (CC Intégral)"</formula>
    </cfRule>
    <cfRule type="expression" dxfId="7" priority="3">
      <formula>$K1="CT (Contrôle terminal)"</formula>
    </cfRule>
  </conditionalFormatting>
  <conditionalFormatting sqref="M1:M999">
    <cfRule type="expression" dxfId="6" priority="8">
      <formula>$K1="CT (Contrôle terminal)"</formula>
    </cfRule>
  </conditionalFormatting>
  <conditionalFormatting sqref="N1:O999">
    <cfRule type="expression" dxfId="5" priority="6">
      <formula>$K1="CCI (CC Intégral)"</formula>
    </cfRule>
  </conditionalFormatting>
  <conditionalFormatting sqref="P14:S17 B15:M17 B1:S9 J10:S11 B12:M12 B14:N14 B301:S999 B13:L13 B10:E10 B11:D11 P12">
    <cfRule type="expression" dxfId="4" priority="15">
      <formula>$D1="Modification"</formula>
    </cfRule>
  </conditionalFormatting>
  <conditionalFormatting sqref="Q1:R999">
    <cfRule type="expression" dxfId="3" priority="4">
      <formula>$P1="Autres"</formula>
    </cfRule>
  </conditionalFormatting>
  <conditionalFormatting sqref="S1:S999 T18">
    <cfRule type="expression" dxfId="2" priority="5">
      <formula>$P1="CT (Contrôle terminal)"</formula>
    </cfRule>
  </conditionalFormatting>
  <conditionalFormatting sqref="T18 A18:S300">
    <cfRule type="expression" dxfId="1" priority="20">
      <formula>$C18="Création"</formula>
    </cfRule>
    <cfRule type="expression" dxfId="0" priority="21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DC45-0027-4773-8159-F07D359CB916}">
  <dimension ref="A1:T300"/>
  <sheetViews>
    <sheetView tabSelected="1" topLeftCell="A13" workbookViewId="0">
      <selection activeCell="L6" sqref="L6"/>
    </sheetView>
  </sheetViews>
  <sheetFormatPr defaultColWidth="11.42578125" defaultRowHeight="15"/>
  <cols>
    <col min="1" max="1" width="37.5703125" customWidth="1"/>
  </cols>
  <sheetData>
    <row r="1" spans="1:19">
      <c r="A1" s="116"/>
      <c r="B1" s="116"/>
      <c r="C1" s="116"/>
      <c r="D1" s="116"/>
      <c r="E1" s="116"/>
      <c r="F1" s="116"/>
      <c r="G1" s="116"/>
      <c r="H1" s="116"/>
      <c r="I1" s="116"/>
      <c r="J1" s="37"/>
    </row>
    <row r="2" spans="1:19">
      <c r="A2" s="116"/>
      <c r="B2" s="116"/>
      <c r="C2" s="116"/>
      <c r="D2" s="116"/>
      <c r="E2" s="116"/>
      <c r="F2" s="116"/>
      <c r="G2" s="116"/>
      <c r="H2" s="116"/>
      <c r="I2" s="116"/>
      <c r="J2" s="37"/>
    </row>
    <row r="3" spans="1:19">
      <c r="A3" s="116"/>
      <c r="B3" s="116"/>
      <c r="C3" s="116"/>
      <c r="D3" s="116"/>
      <c r="E3" s="116"/>
      <c r="F3" s="116"/>
      <c r="G3" s="116"/>
      <c r="H3" s="116"/>
      <c r="I3" s="116"/>
      <c r="J3" s="37"/>
    </row>
    <row r="4" spans="1:19">
      <c r="A4" s="116"/>
      <c r="B4" s="116"/>
      <c r="C4" s="116"/>
      <c r="D4" s="116"/>
      <c r="E4" s="116"/>
      <c r="F4" s="116"/>
      <c r="G4" s="116"/>
      <c r="H4" s="116"/>
      <c r="I4" s="116"/>
      <c r="J4" s="37"/>
    </row>
    <row r="5" spans="1:19">
      <c r="A5" s="116"/>
      <c r="B5" s="116"/>
      <c r="C5" s="116"/>
      <c r="D5" s="116"/>
      <c r="E5" s="116"/>
      <c r="F5" s="116"/>
      <c r="G5" s="116"/>
      <c r="H5" s="116"/>
      <c r="I5" s="116"/>
      <c r="J5" s="37"/>
    </row>
    <row r="6" spans="1:19">
      <c r="A6" s="116"/>
      <c r="B6" s="116"/>
      <c r="C6" s="116"/>
      <c r="D6" s="116"/>
      <c r="E6" s="116"/>
      <c r="F6" s="116"/>
      <c r="G6" s="116"/>
      <c r="H6" s="116"/>
      <c r="I6" s="116"/>
      <c r="J6" s="37"/>
    </row>
    <row r="7" spans="1:19" ht="18.75">
      <c r="A7" s="117" t="s">
        <v>219</v>
      </c>
      <c r="B7" s="115" t="s">
        <v>52</v>
      </c>
      <c r="C7" s="95" t="s">
        <v>271</v>
      </c>
      <c r="D7" s="95"/>
      <c r="E7" s="120" t="s">
        <v>92</v>
      </c>
      <c r="F7" s="121"/>
      <c r="G7" s="95" t="s">
        <v>272</v>
      </c>
      <c r="H7" s="115" t="s">
        <v>98</v>
      </c>
      <c r="I7" s="115"/>
      <c r="J7" s="38"/>
      <c r="K7" s="21"/>
    </row>
    <row r="8" spans="1:19" ht="18.75">
      <c r="A8" s="118"/>
      <c r="B8" s="115"/>
      <c r="C8" s="95"/>
      <c r="D8" s="95"/>
      <c r="E8" s="120"/>
      <c r="F8" s="121"/>
      <c r="G8" s="95"/>
      <c r="H8" s="115"/>
      <c r="I8" s="115"/>
      <c r="J8" s="38"/>
      <c r="K8" s="21"/>
    </row>
    <row r="9" spans="1:19" ht="18.75">
      <c r="A9" s="118"/>
      <c r="B9" s="115"/>
      <c r="C9" s="95"/>
      <c r="D9" s="95"/>
      <c r="E9" s="120"/>
      <c r="F9" s="121"/>
      <c r="G9" s="95"/>
      <c r="H9" s="115"/>
      <c r="I9" s="115"/>
      <c r="J9" s="38"/>
      <c r="K9" s="21"/>
    </row>
    <row r="10" spans="1:19" ht="18.75">
      <c r="A10" s="118"/>
      <c r="B10" s="115"/>
      <c r="C10" s="96" t="s">
        <v>222</v>
      </c>
      <c r="D10" s="96"/>
      <c r="E10" s="103">
        <v>0</v>
      </c>
      <c r="F10" s="104"/>
      <c r="G10" s="104"/>
      <c r="H10" s="104"/>
      <c r="I10" s="105"/>
      <c r="J10" s="39"/>
      <c r="K10" s="21"/>
    </row>
    <row r="11" spans="1:19" ht="18.75">
      <c r="A11" s="119"/>
      <c r="B11" s="115"/>
      <c r="C11" s="96"/>
      <c r="D11" s="96"/>
      <c r="E11" s="106"/>
      <c r="F11" s="107"/>
      <c r="G11" s="107"/>
      <c r="H11" s="107"/>
      <c r="I11" s="108"/>
      <c r="J11" s="39"/>
      <c r="K11" s="21"/>
    </row>
    <row r="12" spans="1:19">
      <c r="C12" s="16"/>
      <c r="I12" s="35"/>
      <c r="J12" s="35"/>
      <c r="M12" s="111" t="s">
        <v>273</v>
      </c>
      <c r="N12" s="112"/>
      <c r="O12" s="122"/>
      <c r="P12" s="111" t="s">
        <v>274</v>
      </c>
      <c r="Q12" s="112"/>
      <c r="R12" s="112"/>
      <c r="S12" s="122"/>
    </row>
    <row r="13" spans="1:19">
      <c r="A13" s="124" t="s">
        <v>223</v>
      </c>
      <c r="B13" s="126" t="s">
        <v>224</v>
      </c>
      <c r="C13" s="126"/>
      <c r="D13" s="124" t="s">
        <v>275</v>
      </c>
      <c r="E13" s="126">
        <v>0</v>
      </c>
      <c r="F13" s="126"/>
      <c r="G13" s="126"/>
      <c r="I13" s="35"/>
      <c r="J13" s="35"/>
      <c r="M13" s="113"/>
      <c r="N13" s="114"/>
      <c r="O13" s="123"/>
      <c r="P13" s="113"/>
      <c r="Q13" s="114"/>
      <c r="R13" s="114"/>
      <c r="S13" s="123"/>
    </row>
    <row r="14" spans="1:19">
      <c r="A14" s="125"/>
      <c r="B14" s="126"/>
      <c r="C14" s="126"/>
      <c r="D14" s="125"/>
      <c r="E14" s="126"/>
      <c r="F14" s="126"/>
      <c r="G14" s="126"/>
      <c r="I14" s="35"/>
      <c r="J14" s="35"/>
      <c r="M14" s="94" t="s">
        <v>276</v>
      </c>
      <c r="N14" s="111" t="s">
        <v>277</v>
      </c>
      <c r="O14" s="122"/>
      <c r="P14" s="116"/>
      <c r="Q14" s="129"/>
      <c r="R14" s="132"/>
      <c r="S14" s="124"/>
    </row>
    <row r="15" spans="1:19">
      <c r="A15" s="124" t="s">
        <v>278</v>
      </c>
      <c r="B15" s="134" t="s">
        <v>189</v>
      </c>
      <c r="C15" s="135"/>
      <c r="D15" s="124" t="s">
        <v>279</v>
      </c>
      <c r="E15" s="126">
        <v>0</v>
      </c>
      <c r="F15" s="126"/>
      <c r="G15" s="126"/>
      <c r="I15" s="35"/>
      <c r="J15" s="35"/>
      <c r="M15" s="94"/>
      <c r="N15" s="127"/>
      <c r="O15" s="128"/>
      <c r="P15" s="116"/>
      <c r="Q15" s="130"/>
      <c r="R15" s="132"/>
      <c r="S15" s="133"/>
    </row>
    <row r="16" spans="1:19">
      <c r="A16" s="125"/>
      <c r="B16" s="136"/>
      <c r="C16" s="137"/>
      <c r="D16" s="125"/>
      <c r="E16" s="126"/>
      <c r="F16" s="126"/>
      <c r="G16" s="126"/>
      <c r="I16" s="35"/>
      <c r="J16" s="35"/>
      <c r="M16" s="94"/>
      <c r="N16" s="127"/>
      <c r="O16" s="128"/>
      <c r="P16" s="116"/>
      <c r="Q16" s="130"/>
      <c r="R16" s="132"/>
      <c r="S16" s="133"/>
    </row>
    <row r="17" spans="1:20">
      <c r="L17" s="17"/>
      <c r="M17" s="94"/>
      <c r="N17" s="113"/>
      <c r="O17" s="123"/>
      <c r="P17" s="116"/>
      <c r="Q17" s="131"/>
      <c r="R17" s="132"/>
      <c r="S17" s="125"/>
    </row>
    <row r="18" spans="1:20" ht="45">
      <c r="A18" s="3" t="s">
        <v>280</v>
      </c>
      <c r="B18" s="36" t="s">
        <v>281</v>
      </c>
      <c r="C18" s="3" t="s">
        <v>5</v>
      </c>
      <c r="D18" s="3" t="s">
        <v>282</v>
      </c>
      <c r="E18" s="3" t="s">
        <v>283</v>
      </c>
      <c r="F18" s="3" t="s">
        <v>284</v>
      </c>
      <c r="G18" s="3" t="s">
        <v>285</v>
      </c>
      <c r="H18" s="3" t="s">
        <v>286</v>
      </c>
      <c r="I18" s="3" t="s">
        <v>287</v>
      </c>
      <c r="J18" s="3" t="s">
        <v>288</v>
      </c>
      <c r="K18" s="3" t="s">
        <v>289</v>
      </c>
      <c r="L18" s="3" t="s">
        <v>290</v>
      </c>
      <c r="M18" s="3" t="s">
        <v>291</v>
      </c>
      <c r="N18" s="3" t="s">
        <v>281</v>
      </c>
      <c r="O18" s="3" t="s">
        <v>292</v>
      </c>
      <c r="P18" s="3" t="s">
        <v>293</v>
      </c>
      <c r="Q18" s="3" t="s">
        <v>281</v>
      </c>
      <c r="R18" s="3" t="s">
        <v>292</v>
      </c>
      <c r="S18" s="4" t="s">
        <v>294</v>
      </c>
      <c r="T18" s="4" t="s">
        <v>295</v>
      </c>
    </row>
    <row r="19" spans="1:20">
      <c r="A19" s="53" t="s">
        <v>299</v>
      </c>
      <c r="B19" s="54" t="s">
        <v>13</v>
      </c>
      <c r="C19" s="55">
        <v>0</v>
      </c>
      <c r="D19" s="56"/>
      <c r="E19" s="56"/>
      <c r="F19" s="56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60"/>
    </row>
    <row r="20" spans="1:20">
      <c r="A20" s="53" t="s">
        <v>237</v>
      </c>
      <c r="B20" s="54" t="s">
        <v>23</v>
      </c>
      <c r="C20" s="55">
        <v>0</v>
      </c>
      <c r="D20" s="56"/>
      <c r="E20" s="56"/>
      <c r="F20" s="56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0"/>
    </row>
    <row r="21" spans="1:20">
      <c r="A21" s="53" t="s">
        <v>239</v>
      </c>
      <c r="B21" s="54" t="s">
        <v>23</v>
      </c>
      <c r="C21" s="55">
        <v>0</v>
      </c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0"/>
    </row>
    <row r="22" spans="1:20">
      <c r="A22" s="53" t="s">
        <v>300</v>
      </c>
      <c r="B22" s="54" t="s">
        <v>32</v>
      </c>
      <c r="C22" s="55">
        <v>0</v>
      </c>
      <c r="D22" s="56"/>
      <c r="E22" s="56"/>
      <c r="F22" s="56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0"/>
    </row>
    <row r="23" spans="1:20">
      <c r="A23" s="53" t="s">
        <v>242</v>
      </c>
      <c r="B23" s="54" t="s">
        <v>38</v>
      </c>
      <c r="C23" s="55"/>
      <c r="D23" s="56"/>
      <c r="E23" s="56"/>
      <c r="F23" s="56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0"/>
    </row>
    <row r="24" spans="1:20">
      <c r="A24" s="53" t="s">
        <v>301</v>
      </c>
      <c r="B24" s="54" t="s">
        <v>23</v>
      </c>
      <c r="C24" s="55"/>
      <c r="D24" s="56"/>
      <c r="E24" s="56"/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</row>
    <row r="25" spans="1:20">
      <c r="A25" s="53" t="s">
        <v>302</v>
      </c>
      <c r="B25" s="54" t="s">
        <v>23</v>
      </c>
      <c r="C25" s="55">
        <v>0</v>
      </c>
      <c r="D25" s="56"/>
      <c r="E25" s="56"/>
      <c r="F25" s="56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0"/>
    </row>
    <row r="26" spans="1:20">
      <c r="A26" s="53" t="s">
        <v>303</v>
      </c>
      <c r="B26" s="54" t="s">
        <v>23</v>
      </c>
      <c r="C26" s="55"/>
      <c r="D26" s="56"/>
      <c r="E26" s="56"/>
      <c r="F26" s="56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0"/>
    </row>
    <row r="27" spans="1:20">
      <c r="A27" s="43" t="s">
        <v>304</v>
      </c>
      <c r="B27" s="43" t="s">
        <v>13</v>
      </c>
      <c r="C27" s="42" t="s">
        <v>15</v>
      </c>
      <c r="D27" s="7"/>
      <c r="E27" s="7"/>
      <c r="F27" s="7"/>
      <c r="G27" s="40"/>
      <c r="H27" s="40"/>
      <c r="I27" s="40" t="s">
        <v>296</v>
      </c>
      <c r="J27" s="66" t="s">
        <v>318</v>
      </c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>
      <c r="A28" s="43" t="s">
        <v>305</v>
      </c>
      <c r="B28" s="43" t="s">
        <v>23</v>
      </c>
      <c r="C28" s="42" t="s">
        <v>15</v>
      </c>
      <c r="D28" s="7"/>
      <c r="E28" s="7"/>
      <c r="F28" s="7"/>
      <c r="G28" s="40"/>
      <c r="H28" s="40"/>
      <c r="I28" s="40"/>
      <c r="J28" s="40"/>
      <c r="K28" s="40" t="s">
        <v>20</v>
      </c>
      <c r="L28" s="40"/>
      <c r="M28" s="40"/>
      <c r="N28" s="40" t="s">
        <v>11</v>
      </c>
      <c r="O28" s="40">
        <v>3</v>
      </c>
      <c r="P28" s="40" t="s">
        <v>20</v>
      </c>
      <c r="Q28" s="40" t="s">
        <v>11</v>
      </c>
      <c r="R28" s="40">
        <v>2</v>
      </c>
      <c r="S28" s="40" t="s">
        <v>298</v>
      </c>
      <c r="T28" s="45"/>
    </row>
    <row r="29" spans="1:20">
      <c r="A29" s="43" t="s">
        <v>306</v>
      </c>
      <c r="B29" s="43" t="s">
        <v>23</v>
      </c>
      <c r="C29" s="42" t="s">
        <v>15</v>
      </c>
      <c r="D29" s="7"/>
      <c r="E29" s="7"/>
      <c r="F29" s="7"/>
      <c r="G29" s="40"/>
      <c r="H29" s="40"/>
      <c r="I29" s="40"/>
      <c r="J29" s="40"/>
      <c r="K29" s="40" t="s">
        <v>20</v>
      </c>
      <c r="L29" s="40"/>
      <c r="M29" s="40"/>
      <c r="N29" s="40" t="s">
        <v>11</v>
      </c>
      <c r="O29" s="40">
        <v>3</v>
      </c>
      <c r="P29" s="40" t="s">
        <v>20</v>
      </c>
      <c r="Q29" s="40" t="s">
        <v>11</v>
      </c>
      <c r="R29" s="40">
        <v>2</v>
      </c>
      <c r="S29" s="40" t="s">
        <v>298</v>
      </c>
      <c r="T29" s="45"/>
    </row>
    <row r="30" spans="1:20">
      <c r="A30" s="43" t="s">
        <v>307</v>
      </c>
      <c r="B30" s="43" t="s">
        <v>13</v>
      </c>
      <c r="C30" s="42" t="s">
        <v>15</v>
      </c>
      <c r="D30" s="7"/>
      <c r="E30" s="7"/>
      <c r="F30" s="7"/>
      <c r="G30" s="40"/>
      <c r="H30" s="40"/>
      <c r="I30" s="40" t="s">
        <v>296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>
      <c r="A31" s="43" t="s">
        <v>308</v>
      </c>
      <c r="B31" s="43" t="s">
        <v>23</v>
      </c>
      <c r="C31" s="42" t="s">
        <v>15</v>
      </c>
      <c r="D31" s="7"/>
      <c r="E31" s="7"/>
      <c r="F31" s="7"/>
      <c r="G31" s="40"/>
      <c r="H31" s="40"/>
      <c r="I31" s="40"/>
      <c r="J31" s="40"/>
      <c r="K31" s="40" t="s">
        <v>20</v>
      </c>
      <c r="L31" s="40"/>
      <c r="M31" s="40"/>
      <c r="N31" s="40" t="s">
        <v>11</v>
      </c>
      <c r="O31" s="40">
        <v>2</v>
      </c>
      <c r="P31" s="40" t="s">
        <v>20</v>
      </c>
      <c r="Q31" s="40"/>
      <c r="R31" s="40"/>
      <c r="S31" s="40" t="s">
        <v>298</v>
      </c>
      <c r="T31" s="45"/>
    </row>
    <row r="32" spans="1:20">
      <c r="A32" s="43" t="s">
        <v>309</v>
      </c>
      <c r="B32" s="43" t="s">
        <v>23</v>
      </c>
      <c r="C32" s="42" t="s">
        <v>15</v>
      </c>
      <c r="D32" s="7"/>
      <c r="E32" s="7"/>
      <c r="F32" s="7"/>
      <c r="G32" s="40"/>
      <c r="H32" s="40"/>
      <c r="I32" s="40"/>
      <c r="J32" s="40"/>
      <c r="K32" s="40" t="s">
        <v>20</v>
      </c>
      <c r="L32" s="40"/>
      <c r="M32" s="40"/>
      <c r="N32" s="40" t="s">
        <v>11</v>
      </c>
      <c r="O32" s="40">
        <v>2</v>
      </c>
      <c r="P32" s="40" t="s">
        <v>20</v>
      </c>
      <c r="Q32" s="40"/>
      <c r="R32" s="40"/>
      <c r="S32" s="40" t="s">
        <v>298</v>
      </c>
      <c r="T32" s="45"/>
    </row>
    <row r="33" spans="1:20">
      <c r="A33" s="43" t="s">
        <v>310</v>
      </c>
      <c r="B33" s="43" t="s">
        <v>13</v>
      </c>
      <c r="C33" s="42" t="s">
        <v>15</v>
      </c>
      <c r="D33" s="7"/>
      <c r="E33" s="7"/>
      <c r="F33" s="7"/>
      <c r="G33" s="40"/>
      <c r="H33" s="40"/>
      <c r="I33" s="40" t="s">
        <v>296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>
      <c r="A34" s="43" t="s">
        <v>311</v>
      </c>
      <c r="B34" s="43" t="s">
        <v>23</v>
      </c>
      <c r="C34" s="42" t="s">
        <v>15</v>
      </c>
      <c r="D34" s="7"/>
      <c r="E34" s="7"/>
      <c r="F34" s="7"/>
      <c r="G34" s="40"/>
      <c r="H34" s="40"/>
      <c r="I34" s="40"/>
      <c r="J34" s="40"/>
      <c r="K34" s="40" t="s">
        <v>20</v>
      </c>
      <c r="L34" s="40"/>
      <c r="M34" s="40"/>
      <c r="N34" s="40" t="s">
        <v>11</v>
      </c>
      <c r="O34" s="40">
        <v>2</v>
      </c>
      <c r="P34" s="40" t="s">
        <v>20</v>
      </c>
      <c r="Q34" s="40"/>
      <c r="R34" s="40">
        <v>2</v>
      </c>
      <c r="S34" s="40" t="s">
        <v>298</v>
      </c>
      <c r="T34" s="45"/>
    </row>
    <row r="35" spans="1:20">
      <c r="A35" s="43" t="s">
        <v>312</v>
      </c>
      <c r="B35" s="43" t="s">
        <v>23</v>
      </c>
      <c r="C35" s="42" t="s">
        <v>15</v>
      </c>
      <c r="D35" s="7"/>
      <c r="E35" s="7"/>
      <c r="F35" s="7"/>
      <c r="G35" s="40"/>
      <c r="H35" s="40"/>
      <c r="I35" s="40"/>
      <c r="J35" s="40"/>
      <c r="K35" s="40" t="s">
        <v>20</v>
      </c>
      <c r="L35" s="40"/>
      <c r="M35" s="40"/>
      <c r="N35" s="40" t="s">
        <v>11</v>
      </c>
      <c r="O35" s="40">
        <v>2</v>
      </c>
      <c r="P35" s="40" t="s">
        <v>20</v>
      </c>
      <c r="Q35" s="40"/>
      <c r="R35" s="40">
        <v>2</v>
      </c>
      <c r="S35" s="40" t="s">
        <v>298</v>
      </c>
      <c r="T35" s="45"/>
    </row>
    <row r="36" spans="1:20">
      <c r="A36" s="43" t="s">
        <v>313</v>
      </c>
      <c r="B36" s="43" t="s">
        <v>13</v>
      </c>
      <c r="C36" s="42" t="s">
        <v>15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>
      <c r="A37" s="43" t="s">
        <v>314</v>
      </c>
      <c r="B37" s="43" t="s">
        <v>23</v>
      </c>
      <c r="C37" s="42" t="s">
        <v>15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 t="s">
        <v>37</v>
      </c>
      <c r="R37" s="40"/>
      <c r="S37" s="40"/>
      <c r="T37" s="45" t="s">
        <v>316</v>
      </c>
    </row>
    <row r="38" spans="1:20">
      <c r="A38" s="43" t="s">
        <v>315</v>
      </c>
      <c r="B38" s="43" t="s">
        <v>23</v>
      </c>
      <c r="C38" s="42"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 t="s">
        <v>31</v>
      </c>
      <c r="R38" s="40"/>
      <c r="S38" s="40"/>
      <c r="T38" s="45" t="s">
        <v>317</v>
      </c>
    </row>
    <row r="39" spans="1:20">
      <c r="A39" s="43">
        <v>0</v>
      </c>
      <c r="B39" s="43">
        <v>0</v>
      </c>
      <c r="C39" s="42"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>
      <c r="A40" s="43">
        <v>0</v>
      </c>
      <c r="B40" s="43">
        <v>0</v>
      </c>
      <c r="C40" s="42"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>
      <c r="A41" s="43">
        <v>0</v>
      </c>
      <c r="B41" s="43">
        <v>0</v>
      </c>
      <c r="C41" s="42"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>
      <c r="A42" s="43">
        <v>0</v>
      </c>
      <c r="B42" s="43">
        <v>0</v>
      </c>
      <c r="C42" s="42"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>
      <c r="A43" s="43">
        <v>0</v>
      </c>
      <c r="B43" s="43">
        <v>0</v>
      </c>
      <c r="C43" s="42"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>
      <c r="A44" s="43">
        <v>0</v>
      </c>
      <c r="B44" s="43">
        <v>0</v>
      </c>
      <c r="C44" s="42"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>
      <c r="A45" s="43">
        <v>0</v>
      </c>
      <c r="B45" s="43">
        <v>0</v>
      </c>
      <c r="C45" s="42"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>
      <c r="A46" s="43">
        <v>0</v>
      </c>
      <c r="B46" s="43">
        <v>0</v>
      </c>
      <c r="C46" s="42"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>
      <c r="A47" s="43">
        <v>0</v>
      </c>
      <c r="B47" s="43">
        <v>0</v>
      </c>
      <c r="C47" s="42"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>
      <c r="A48" s="43">
        <v>0</v>
      </c>
      <c r="B48" s="43">
        <v>0</v>
      </c>
      <c r="C48" s="42"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>
      <c r="A49" s="43">
        <v>0</v>
      </c>
      <c r="B49" s="43">
        <v>0</v>
      </c>
      <c r="C49" s="42"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>
      <c r="A50" s="43">
        <v>0</v>
      </c>
      <c r="B50" s="43">
        <v>0</v>
      </c>
      <c r="C50" s="42"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>
      <c r="A51" s="43">
        <v>0</v>
      </c>
      <c r="B51" s="43">
        <v>0</v>
      </c>
      <c r="C51" s="42"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>
      <c r="A52" s="43">
        <v>0</v>
      </c>
      <c r="B52" s="43">
        <v>0</v>
      </c>
      <c r="C52" s="42"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>
      <c r="A53" s="43">
        <v>0</v>
      </c>
      <c r="B53" s="43">
        <v>0</v>
      </c>
      <c r="C53" s="42"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>
      <c r="A54" s="43">
        <v>0</v>
      </c>
      <c r="B54" s="43">
        <v>0</v>
      </c>
      <c r="C54" s="42"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>
      <c r="A55" s="43">
        <v>0</v>
      </c>
      <c r="B55" s="43">
        <v>0</v>
      </c>
      <c r="C55" s="42"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>
      <c r="A56" s="43">
        <v>0</v>
      </c>
      <c r="B56" s="43">
        <v>0</v>
      </c>
      <c r="C56" s="42"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>
      <c r="A57" s="43">
        <v>0</v>
      </c>
      <c r="B57" s="43">
        <v>0</v>
      </c>
      <c r="C57" s="42"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>
      <c r="A58" s="43">
        <v>0</v>
      </c>
      <c r="B58" s="43">
        <v>0</v>
      </c>
      <c r="C58" s="42"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>
      <c r="A59" s="43">
        <v>0</v>
      </c>
      <c r="B59" s="43">
        <v>0</v>
      </c>
      <c r="C59" s="42"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>
      <c r="A60" s="43">
        <v>0</v>
      </c>
      <c r="B60" s="43">
        <v>0</v>
      </c>
      <c r="C60" s="42"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>
      <c r="A61" s="43">
        <v>0</v>
      </c>
      <c r="B61" s="43">
        <v>0</v>
      </c>
      <c r="C61" s="42"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>
      <c r="A62" s="43">
        <v>0</v>
      </c>
      <c r="B62" s="43">
        <v>0</v>
      </c>
      <c r="C62" s="42"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>
      <c r="A63" s="43">
        <v>0</v>
      </c>
      <c r="B63" s="43">
        <v>0</v>
      </c>
      <c r="C63" s="42"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>
      <c r="A64" s="43">
        <v>0</v>
      </c>
      <c r="B64" s="43">
        <v>0</v>
      </c>
      <c r="C64" s="42"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>
      <c r="A65" s="43">
        <v>0</v>
      </c>
      <c r="B65" s="43">
        <v>0</v>
      </c>
      <c r="C65" s="42"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>
      <c r="A66" s="43">
        <v>0</v>
      </c>
      <c r="B66" s="43">
        <v>0</v>
      </c>
      <c r="C66" s="42"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>
      <c r="A67" s="43">
        <v>0</v>
      </c>
      <c r="B67" s="43">
        <v>0</v>
      </c>
      <c r="C67" s="42"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>
      <c r="A68" s="43">
        <v>0</v>
      </c>
      <c r="B68" s="43">
        <v>0</v>
      </c>
      <c r="C68" s="42"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>
      <c r="A69" s="43">
        <v>0</v>
      </c>
      <c r="B69" s="43">
        <v>0</v>
      </c>
      <c r="C69" s="42"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>
      <c r="A70" s="43">
        <v>0</v>
      </c>
      <c r="B70" s="43">
        <v>0</v>
      </c>
      <c r="C70" s="42"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>
      <c r="A71" s="43">
        <v>0</v>
      </c>
      <c r="B71" s="43">
        <v>0</v>
      </c>
      <c r="C71" s="42"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>
      <c r="A72" s="43">
        <v>0</v>
      </c>
      <c r="B72" s="43">
        <v>0</v>
      </c>
      <c r="C72" s="42"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>
      <c r="A73" s="43">
        <v>0</v>
      </c>
      <c r="B73" s="43">
        <v>0</v>
      </c>
      <c r="C73" s="42"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>
      <c r="A74" s="43">
        <v>0</v>
      </c>
      <c r="B74" s="43">
        <v>0</v>
      </c>
      <c r="C74" s="42"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>
      <c r="A75" s="43">
        <v>0</v>
      </c>
      <c r="B75" s="43">
        <v>0</v>
      </c>
      <c r="C75" s="42"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>
      <c r="A76" s="43">
        <v>0</v>
      </c>
      <c r="B76" s="43">
        <v>0</v>
      </c>
      <c r="C76" s="42"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>
      <c r="A77" s="43">
        <v>0</v>
      </c>
      <c r="B77" s="43">
        <v>0</v>
      </c>
      <c r="C77" s="42"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>
      <c r="A78" s="43">
        <v>0</v>
      </c>
      <c r="B78" s="43">
        <v>0</v>
      </c>
      <c r="C78" s="42"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>
      <c r="A79" s="43">
        <v>0</v>
      </c>
      <c r="B79" s="43">
        <v>0</v>
      </c>
      <c r="C79" s="42"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>
      <c r="A80" s="43">
        <v>0</v>
      </c>
      <c r="B80" s="43">
        <v>0</v>
      </c>
      <c r="C80" s="42"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>
      <c r="A81" s="43">
        <v>0</v>
      </c>
      <c r="B81" s="43">
        <v>0</v>
      </c>
      <c r="C81" s="42"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>
      <c r="A82" s="43">
        <v>0</v>
      </c>
      <c r="B82" s="43">
        <v>0</v>
      </c>
      <c r="C82" s="42"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>
      <c r="A83" s="43">
        <v>0</v>
      </c>
      <c r="B83" s="43">
        <v>0</v>
      </c>
      <c r="C83" s="42"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>
      <c r="A84" s="43">
        <v>0</v>
      </c>
      <c r="B84" s="43">
        <v>0</v>
      </c>
      <c r="C84" s="42"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>
      <c r="A85" s="43">
        <v>0</v>
      </c>
      <c r="B85" s="43">
        <v>0</v>
      </c>
      <c r="C85" s="42"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>
      <c r="A86" s="43">
        <v>0</v>
      </c>
      <c r="B86" s="43">
        <v>0</v>
      </c>
      <c r="C86" s="42"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>
      <c r="A87" s="43">
        <v>0</v>
      </c>
      <c r="B87" s="43">
        <v>0</v>
      </c>
      <c r="C87" s="42"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>
      <c r="A88" s="43">
        <v>0</v>
      </c>
      <c r="B88" s="43">
        <v>0</v>
      </c>
      <c r="C88" s="42"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>
      <c r="A89" s="43">
        <v>0</v>
      </c>
      <c r="B89" s="43">
        <v>0</v>
      </c>
      <c r="C89" s="42"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>
      <c r="A90" s="43">
        <v>0</v>
      </c>
      <c r="B90" s="43">
        <v>0</v>
      </c>
      <c r="C90" s="42"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>
      <c r="A91" s="43">
        <v>0</v>
      </c>
      <c r="B91" s="43">
        <v>0</v>
      </c>
      <c r="C91" s="42"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>
      <c r="A92" s="43">
        <v>0</v>
      </c>
      <c r="B92" s="43">
        <v>0</v>
      </c>
      <c r="C92" s="42"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>
      <c r="A93" s="43">
        <v>0</v>
      </c>
      <c r="B93" s="43">
        <v>0</v>
      </c>
      <c r="C93" s="42"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>
      <c r="A94" s="43">
        <v>0</v>
      </c>
      <c r="B94" s="43">
        <v>0</v>
      </c>
      <c r="C94" s="42"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>
      <c r="A95" s="43">
        <v>0</v>
      </c>
      <c r="B95" s="43">
        <v>0</v>
      </c>
      <c r="C95" s="42"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>
      <c r="A96" s="43">
        <v>0</v>
      </c>
      <c r="B96" s="43">
        <v>0</v>
      </c>
      <c r="C96" s="42"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>
      <c r="A97" s="43">
        <v>0</v>
      </c>
      <c r="B97" s="43">
        <v>0</v>
      </c>
      <c r="C97" s="42"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>
      <c r="A98" s="43">
        <v>0</v>
      </c>
      <c r="B98" s="43">
        <v>0</v>
      </c>
      <c r="C98" s="42"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>
      <c r="A99" s="43">
        <v>0</v>
      </c>
      <c r="B99" s="43">
        <v>0</v>
      </c>
      <c r="C99" s="42"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>
      <c r="A100" s="43">
        <v>0</v>
      </c>
      <c r="B100" s="43">
        <v>0</v>
      </c>
      <c r="C100" s="42"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>
      <c r="A101" s="43">
        <v>0</v>
      </c>
      <c r="B101" s="43">
        <v>0</v>
      </c>
      <c r="C101" s="42"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>
      <c r="A102" s="43">
        <v>0</v>
      </c>
      <c r="B102" s="43">
        <v>0</v>
      </c>
      <c r="C102" s="42"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>
      <c r="A103" s="43">
        <v>0</v>
      </c>
      <c r="B103" s="43">
        <v>0</v>
      </c>
      <c r="C103" s="42"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>
      <c r="A104" s="43">
        <v>0</v>
      </c>
      <c r="B104" s="43">
        <v>0</v>
      </c>
      <c r="C104" s="42"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>
      <c r="A105" s="43">
        <v>0</v>
      </c>
      <c r="B105" s="43">
        <v>0</v>
      </c>
      <c r="C105" s="42"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>
      <c r="A106" s="43">
        <v>0</v>
      </c>
      <c r="B106" s="43">
        <v>0</v>
      </c>
      <c r="C106" s="42"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>
      <c r="A107" s="43">
        <v>0</v>
      </c>
      <c r="B107" s="43">
        <v>0</v>
      </c>
      <c r="C107" s="42"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>
      <c r="A108" s="43">
        <v>0</v>
      </c>
      <c r="B108" s="43">
        <v>0</v>
      </c>
      <c r="C108" s="42"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>
      <c r="A109" s="43">
        <v>0</v>
      </c>
      <c r="B109" s="43">
        <v>0</v>
      </c>
      <c r="C109" s="42"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>
      <c r="A110" s="43">
        <v>0</v>
      </c>
      <c r="B110" s="43">
        <v>0</v>
      </c>
      <c r="C110" s="42"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>
      <c r="A111" s="43">
        <v>0</v>
      </c>
      <c r="B111" s="43">
        <v>0</v>
      </c>
      <c r="C111" s="42"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>
      <c r="A112" s="43">
        <v>0</v>
      </c>
      <c r="B112" s="43">
        <v>0</v>
      </c>
      <c r="C112" s="42"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>
      <c r="A113" s="43">
        <v>0</v>
      </c>
      <c r="B113" s="43">
        <v>0</v>
      </c>
      <c r="C113" s="42"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>
      <c r="A114" s="43">
        <v>0</v>
      </c>
      <c r="B114" s="43">
        <v>0</v>
      </c>
      <c r="C114" s="42"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>
      <c r="A115" s="43">
        <v>0</v>
      </c>
      <c r="B115" s="43">
        <v>0</v>
      </c>
      <c r="C115" s="42"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>
      <c r="A116" s="43">
        <v>0</v>
      </c>
      <c r="B116" s="43">
        <v>0</v>
      </c>
      <c r="C116" s="42"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>
      <c r="A117" s="43">
        <v>0</v>
      </c>
      <c r="B117" s="43">
        <v>0</v>
      </c>
      <c r="C117" s="42"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>
      <c r="A118" s="43">
        <v>0</v>
      </c>
      <c r="B118" s="43">
        <v>0</v>
      </c>
      <c r="C118" s="42"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>
      <c r="A119" s="43">
        <v>0</v>
      </c>
      <c r="B119" s="43">
        <v>0</v>
      </c>
      <c r="C119" s="42"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>
      <c r="A120" s="43">
        <v>0</v>
      </c>
      <c r="B120" s="43">
        <v>0</v>
      </c>
      <c r="C120" s="42"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>
      <c r="A121" s="43">
        <v>0</v>
      </c>
      <c r="B121" s="43">
        <v>0</v>
      </c>
      <c r="C121" s="42"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>
      <c r="A122" s="43">
        <v>0</v>
      </c>
      <c r="B122" s="43">
        <v>0</v>
      </c>
      <c r="C122" s="42"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>
      <c r="A123" s="43">
        <v>0</v>
      </c>
      <c r="B123" s="43">
        <v>0</v>
      </c>
      <c r="C123" s="42"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>
      <c r="A124" s="43">
        <v>0</v>
      </c>
      <c r="B124" s="43">
        <v>0</v>
      </c>
      <c r="C124" s="42"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>
      <c r="A125" s="43">
        <v>0</v>
      </c>
      <c r="B125" s="43">
        <v>0</v>
      </c>
      <c r="C125" s="42"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>
      <c r="A126" s="43">
        <v>0</v>
      </c>
      <c r="B126" s="43">
        <v>0</v>
      </c>
      <c r="C126" s="42"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>
      <c r="A127" s="43">
        <v>0</v>
      </c>
      <c r="B127" s="43">
        <v>0</v>
      </c>
      <c r="C127" s="42"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>
      <c r="A128" s="43">
        <v>0</v>
      </c>
      <c r="B128" s="43">
        <v>0</v>
      </c>
      <c r="C128" s="42"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>
      <c r="A129" s="43">
        <v>0</v>
      </c>
      <c r="B129" s="43">
        <v>0</v>
      </c>
      <c r="C129" s="42"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>
      <c r="A130" s="43">
        <v>0</v>
      </c>
      <c r="B130" s="43">
        <v>0</v>
      </c>
      <c r="C130" s="42"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>
      <c r="A131" s="43">
        <v>0</v>
      </c>
      <c r="B131" s="43">
        <v>0</v>
      </c>
      <c r="C131" s="42"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>
      <c r="A132" s="43">
        <v>0</v>
      </c>
      <c r="B132" s="43">
        <v>0</v>
      </c>
      <c r="C132" s="42"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>
      <c r="A133" s="43">
        <v>0</v>
      </c>
      <c r="B133" s="43">
        <v>0</v>
      </c>
      <c r="C133" s="42"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>
      <c r="A134" s="43">
        <v>0</v>
      </c>
      <c r="B134" s="43">
        <v>0</v>
      </c>
      <c r="C134" s="42"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>
      <c r="A135" s="43">
        <v>0</v>
      </c>
      <c r="B135" s="43">
        <v>0</v>
      </c>
      <c r="C135" s="42"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>
      <c r="A136" s="43">
        <v>0</v>
      </c>
      <c r="B136" s="43">
        <v>0</v>
      </c>
      <c r="C136" s="42"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>
      <c r="A137" s="43">
        <v>0</v>
      </c>
      <c r="B137" s="43">
        <v>0</v>
      </c>
      <c r="C137" s="42"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>
      <c r="A138" s="43">
        <v>0</v>
      </c>
      <c r="B138" s="43">
        <v>0</v>
      </c>
      <c r="C138" s="42"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>
      <c r="A139" s="43">
        <v>0</v>
      </c>
      <c r="B139" s="43">
        <v>0</v>
      </c>
      <c r="C139" s="42"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>
      <c r="A140" s="43">
        <v>0</v>
      </c>
      <c r="B140" s="43">
        <v>0</v>
      </c>
      <c r="C140" s="42"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>
      <c r="A141" s="43">
        <v>0</v>
      </c>
      <c r="B141" s="43">
        <v>0</v>
      </c>
      <c r="C141" s="42"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>
      <c r="A142" s="43">
        <v>0</v>
      </c>
      <c r="B142" s="43">
        <v>0</v>
      </c>
      <c r="C142" s="42"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>
      <c r="A143" s="43">
        <v>0</v>
      </c>
      <c r="B143" s="43">
        <v>0</v>
      </c>
      <c r="C143" s="42"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>
      <c r="A144" s="43">
        <v>0</v>
      </c>
      <c r="B144" s="43">
        <v>0</v>
      </c>
      <c r="C144" s="42"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>
      <c r="A145" s="43">
        <v>0</v>
      </c>
      <c r="B145" s="43">
        <v>0</v>
      </c>
      <c r="C145" s="42"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>
      <c r="A146" s="43">
        <v>0</v>
      </c>
      <c r="B146" s="43">
        <v>0</v>
      </c>
      <c r="C146" s="42"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>
      <c r="A147" s="43">
        <v>0</v>
      </c>
      <c r="B147" s="43">
        <v>0</v>
      </c>
      <c r="C147" s="42"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>
      <c r="A148" s="43">
        <v>0</v>
      </c>
      <c r="B148" s="43">
        <v>0</v>
      </c>
      <c r="C148" s="42"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>
      <c r="A149" s="43">
        <v>0</v>
      </c>
      <c r="B149" s="43">
        <v>0</v>
      </c>
      <c r="C149" s="42"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>
      <c r="A150" s="43">
        <v>0</v>
      </c>
      <c r="B150" s="43">
        <v>0</v>
      </c>
      <c r="C150" s="42"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>
      <c r="A151" s="43">
        <v>0</v>
      </c>
      <c r="B151" s="43">
        <v>0</v>
      </c>
      <c r="C151" s="42"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>
      <c r="A152" s="43">
        <v>0</v>
      </c>
      <c r="B152" s="43">
        <v>0</v>
      </c>
      <c r="C152" s="42"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>
      <c r="A153" s="43">
        <v>0</v>
      </c>
      <c r="B153" s="43">
        <v>0</v>
      </c>
      <c r="C153" s="42"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>
      <c r="A154" s="43">
        <v>0</v>
      </c>
      <c r="B154" s="43">
        <v>0</v>
      </c>
      <c r="C154" s="42"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>
      <c r="A155" s="43">
        <v>0</v>
      </c>
      <c r="B155" s="43">
        <v>0</v>
      </c>
      <c r="C155" s="42"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>
      <c r="A156" s="43">
        <v>0</v>
      </c>
      <c r="B156" s="43">
        <v>0</v>
      </c>
      <c r="C156" s="42"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>
      <c r="A157" s="43">
        <v>0</v>
      </c>
      <c r="B157" s="43">
        <v>0</v>
      </c>
      <c r="C157" s="42"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>
      <c r="A158" s="43">
        <v>0</v>
      </c>
      <c r="B158" s="43">
        <v>0</v>
      </c>
      <c r="C158" s="42"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>
      <c r="A159" s="43">
        <v>0</v>
      </c>
      <c r="B159" s="43">
        <v>0</v>
      </c>
      <c r="C159" s="42"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>
      <c r="A160" s="43">
        <v>0</v>
      </c>
      <c r="B160" s="43">
        <v>0</v>
      </c>
      <c r="C160" s="42"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>
      <c r="A161" s="43">
        <v>0</v>
      </c>
      <c r="B161" s="43">
        <v>0</v>
      </c>
      <c r="C161" s="42"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>
      <c r="A162" s="43">
        <v>0</v>
      </c>
      <c r="B162" s="43">
        <v>0</v>
      </c>
      <c r="C162" s="42"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>
      <c r="A163" s="43">
        <v>0</v>
      </c>
      <c r="B163" s="43">
        <v>0</v>
      </c>
      <c r="C163" s="42"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>
      <c r="A164" s="43">
        <v>0</v>
      </c>
      <c r="B164" s="43">
        <v>0</v>
      </c>
      <c r="C164" s="42"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>
      <c r="A165" s="43">
        <v>0</v>
      </c>
      <c r="B165" s="43">
        <v>0</v>
      </c>
      <c r="C165" s="42"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>
      <c r="A166" s="43">
        <v>0</v>
      </c>
      <c r="B166" s="43">
        <v>0</v>
      </c>
      <c r="C166" s="42"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>
      <c r="A167" s="43">
        <v>0</v>
      </c>
      <c r="B167" s="43">
        <v>0</v>
      </c>
      <c r="C167" s="42"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>
      <c r="A168" s="43">
        <v>0</v>
      </c>
      <c r="B168" s="43">
        <v>0</v>
      </c>
      <c r="C168" s="42"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>
      <c r="A169" s="43">
        <v>0</v>
      </c>
      <c r="B169" s="43">
        <v>0</v>
      </c>
      <c r="C169" s="42"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>
      <c r="A170" s="43">
        <v>0</v>
      </c>
      <c r="B170" s="43">
        <v>0</v>
      </c>
      <c r="C170" s="42"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>
      <c r="A171" s="43">
        <v>0</v>
      </c>
      <c r="B171" s="43">
        <v>0</v>
      </c>
      <c r="C171" s="42"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>
      <c r="A172" s="43">
        <v>0</v>
      </c>
      <c r="B172" s="43">
        <v>0</v>
      </c>
      <c r="C172" s="42"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>
      <c r="A173" s="43">
        <v>0</v>
      </c>
      <c r="B173" s="43">
        <v>0</v>
      </c>
      <c r="C173" s="42"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>
      <c r="A174" s="43">
        <v>0</v>
      </c>
      <c r="B174" s="43">
        <v>0</v>
      </c>
      <c r="C174" s="42"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>
      <c r="A175" s="43">
        <v>0</v>
      </c>
      <c r="B175" s="43">
        <v>0</v>
      </c>
      <c r="C175" s="42"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>
      <c r="A176" s="43">
        <v>0</v>
      </c>
      <c r="B176" s="43">
        <v>0</v>
      </c>
      <c r="C176" s="42"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>
      <c r="A177" s="43">
        <v>0</v>
      </c>
      <c r="B177" s="43">
        <v>0</v>
      </c>
      <c r="C177" s="42"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>
      <c r="A178" s="43">
        <v>0</v>
      </c>
      <c r="B178" s="43">
        <v>0</v>
      </c>
      <c r="C178" s="42"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>
      <c r="A179" s="43">
        <v>0</v>
      </c>
      <c r="B179" s="43">
        <v>0</v>
      </c>
      <c r="C179" s="42"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>
      <c r="A180" s="43">
        <v>0</v>
      </c>
      <c r="B180" s="43">
        <v>0</v>
      </c>
      <c r="C180" s="42"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>
      <c r="A181" s="43">
        <v>0</v>
      </c>
      <c r="B181" s="43">
        <v>0</v>
      </c>
      <c r="C181" s="42"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>
      <c r="A182" s="43">
        <v>0</v>
      </c>
      <c r="B182" s="43">
        <v>0</v>
      </c>
      <c r="C182" s="42"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>
      <c r="A183" s="43">
        <v>0</v>
      </c>
      <c r="B183" s="43">
        <v>0</v>
      </c>
      <c r="C183" s="42"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>
      <c r="A184" s="43">
        <v>0</v>
      </c>
      <c r="B184" s="43">
        <v>0</v>
      </c>
      <c r="C184" s="42"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>
      <c r="A185" s="43">
        <v>0</v>
      </c>
      <c r="B185" s="43">
        <v>0</v>
      </c>
      <c r="C185" s="42"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>
      <c r="A186" s="43">
        <v>0</v>
      </c>
      <c r="B186" s="43">
        <v>0</v>
      </c>
      <c r="C186" s="42"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>
      <c r="A187" s="43">
        <v>0</v>
      </c>
      <c r="B187" s="43">
        <v>0</v>
      </c>
      <c r="C187" s="42"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>
      <c r="A188" s="43">
        <v>0</v>
      </c>
      <c r="B188" s="43">
        <v>0</v>
      </c>
      <c r="C188" s="42"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>
      <c r="A189" s="43">
        <v>0</v>
      </c>
      <c r="B189" s="43">
        <v>0</v>
      </c>
      <c r="C189" s="42"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>
      <c r="A190" s="43">
        <v>0</v>
      </c>
      <c r="B190" s="43">
        <v>0</v>
      </c>
      <c r="C190" s="42"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>
      <c r="A191" s="43">
        <v>0</v>
      </c>
      <c r="B191" s="43">
        <v>0</v>
      </c>
      <c r="C191" s="42"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>
      <c r="A192" s="43">
        <v>0</v>
      </c>
      <c r="B192" s="43">
        <v>0</v>
      </c>
      <c r="C192" s="42"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>
      <c r="A193" s="43">
        <v>0</v>
      </c>
      <c r="B193" s="43">
        <v>0</v>
      </c>
      <c r="C193" s="42"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>
      <c r="A194" s="43">
        <v>0</v>
      </c>
      <c r="B194" s="43">
        <v>0</v>
      </c>
      <c r="C194" s="42"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>
      <c r="A195" s="43">
        <v>0</v>
      </c>
      <c r="B195" s="43">
        <v>0</v>
      </c>
      <c r="C195" s="42"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>
      <c r="A196" s="43">
        <v>0</v>
      </c>
      <c r="B196" s="43">
        <v>0</v>
      </c>
      <c r="C196" s="42"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>
      <c r="A197" s="43">
        <v>0</v>
      </c>
      <c r="B197" s="43">
        <v>0</v>
      </c>
      <c r="C197" s="42"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>
      <c r="A198" s="43">
        <v>0</v>
      </c>
      <c r="B198" s="43">
        <v>0</v>
      </c>
      <c r="C198" s="42"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>
      <c r="A199" s="43">
        <v>0</v>
      </c>
      <c r="B199" s="43">
        <v>0</v>
      </c>
      <c r="C199" s="42"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>
      <c r="A200" s="43">
        <v>0</v>
      </c>
      <c r="B200" s="43">
        <v>0</v>
      </c>
      <c r="C200" s="42"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>
      <c r="A201" s="43">
        <v>0</v>
      </c>
      <c r="B201" s="43">
        <v>0</v>
      </c>
      <c r="C201" s="42"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>
      <c r="A202" s="43">
        <v>0</v>
      </c>
      <c r="B202" s="43">
        <v>0</v>
      </c>
      <c r="C202" s="42"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>
      <c r="A203" s="43">
        <v>0</v>
      </c>
      <c r="B203" s="43">
        <v>0</v>
      </c>
      <c r="C203" s="42"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>
      <c r="A204" s="43">
        <v>0</v>
      </c>
      <c r="B204" s="43">
        <v>0</v>
      </c>
      <c r="C204" s="42"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>
      <c r="A205" s="43">
        <v>0</v>
      </c>
      <c r="B205" s="43">
        <v>0</v>
      </c>
      <c r="C205" s="42"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>
      <c r="A206" s="43">
        <v>0</v>
      </c>
      <c r="B206" s="43">
        <v>0</v>
      </c>
      <c r="C206" s="42"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>
      <c r="A207" s="43">
        <v>0</v>
      </c>
      <c r="B207" s="43">
        <v>0</v>
      </c>
      <c r="C207" s="42"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>
      <c r="A208" s="43">
        <v>0</v>
      </c>
      <c r="B208" s="43">
        <v>0</v>
      </c>
      <c r="C208" s="42"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>
      <c r="A209" s="43">
        <v>0</v>
      </c>
      <c r="B209" s="43">
        <v>0</v>
      </c>
      <c r="C209" s="42"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>
      <c r="A210" s="43">
        <v>0</v>
      </c>
      <c r="B210" s="43">
        <v>0</v>
      </c>
      <c r="C210" s="42"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>
      <c r="A211" s="43">
        <v>0</v>
      </c>
      <c r="B211" s="43">
        <v>0</v>
      </c>
      <c r="C211" s="42"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>
      <c r="A212" s="43">
        <v>0</v>
      </c>
      <c r="B212" s="43">
        <v>0</v>
      </c>
      <c r="C212" s="42"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>
      <c r="A213" s="43">
        <v>0</v>
      </c>
      <c r="B213" s="43">
        <v>0</v>
      </c>
      <c r="C213" s="42"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>
      <c r="A214" s="43">
        <v>0</v>
      </c>
      <c r="B214" s="43">
        <v>0</v>
      </c>
      <c r="C214" s="42"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>
      <c r="A215" s="43">
        <v>0</v>
      </c>
      <c r="B215" s="43">
        <v>0</v>
      </c>
      <c r="C215" s="42"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>
      <c r="A216" s="43">
        <v>0</v>
      </c>
      <c r="B216" s="43">
        <v>0</v>
      </c>
      <c r="C216" s="42"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>
      <c r="A217" s="43">
        <v>0</v>
      </c>
      <c r="B217" s="43">
        <v>0</v>
      </c>
      <c r="C217" s="42"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>
      <c r="A218" s="43">
        <v>0</v>
      </c>
      <c r="B218" s="43">
        <v>0</v>
      </c>
      <c r="C218" s="42"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>
      <c r="A219" s="43">
        <v>0</v>
      </c>
      <c r="B219" s="43">
        <v>0</v>
      </c>
      <c r="C219" s="42"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>
      <c r="A220" s="43">
        <v>0</v>
      </c>
      <c r="B220" s="43">
        <v>0</v>
      </c>
      <c r="C220" s="42"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>
      <c r="A221" s="43">
        <v>0</v>
      </c>
      <c r="B221" s="43">
        <v>0</v>
      </c>
      <c r="C221" s="42"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>
      <c r="A222" s="43">
        <v>0</v>
      </c>
      <c r="B222" s="43">
        <v>0</v>
      </c>
      <c r="C222" s="42"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>
      <c r="A223" s="43">
        <v>0</v>
      </c>
      <c r="B223" s="43">
        <v>0</v>
      </c>
      <c r="C223" s="42"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>
      <c r="A224" s="43">
        <v>0</v>
      </c>
      <c r="B224" s="43">
        <v>0</v>
      </c>
      <c r="C224" s="42"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>
      <c r="A225" s="43">
        <v>0</v>
      </c>
      <c r="B225" s="43">
        <v>0</v>
      </c>
      <c r="C225" s="42"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>
      <c r="A226" s="43">
        <v>0</v>
      </c>
      <c r="B226" s="43">
        <v>0</v>
      </c>
      <c r="C226" s="42"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>
      <c r="A227" s="43">
        <v>0</v>
      </c>
      <c r="B227" s="43">
        <v>0</v>
      </c>
      <c r="C227" s="42"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>
      <c r="A228" s="43">
        <v>0</v>
      </c>
      <c r="B228" s="43">
        <v>0</v>
      </c>
      <c r="C228" s="42"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>
      <c r="A229" s="43">
        <v>0</v>
      </c>
      <c r="B229" s="43">
        <v>0</v>
      </c>
      <c r="C229" s="42"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>
      <c r="A230" s="43">
        <v>0</v>
      </c>
      <c r="B230" s="43">
        <v>0</v>
      </c>
      <c r="C230" s="42"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>
      <c r="A231" s="43">
        <v>0</v>
      </c>
      <c r="B231" s="43">
        <v>0</v>
      </c>
      <c r="C231" s="42"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>
      <c r="A232" s="43">
        <v>0</v>
      </c>
      <c r="B232" s="43">
        <v>0</v>
      </c>
      <c r="C232" s="42"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>
      <c r="A233" s="43">
        <v>0</v>
      </c>
      <c r="B233" s="43">
        <v>0</v>
      </c>
      <c r="C233" s="42"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>
      <c r="A234" s="43">
        <v>0</v>
      </c>
      <c r="B234" s="43">
        <v>0</v>
      </c>
      <c r="C234" s="42"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>
      <c r="A235" s="43">
        <v>0</v>
      </c>
      <c r="B235" s="43">
        <v>0</v>
      </c>
      <c r="C235" s="42"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>
      <c r="A236" s="43">
        <v>0</v>
      </c>
      <c r="B236" s="43">
        <v>0</v>
      </c>
      <c r="C236" s="42"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>
      <c r="A237" s="43">
        <v>0</v>
      </c>
      <c r="B237" s="43">
        <v>0</v>
      </c>
      <c r="C237" s="42"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>
      <c r="A238" s="43">
        <v>0</v>
      </c>
      <c r="B238" s="43">
        <v>0</v>
      </c>
      <c r="C238" s="42"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>
      <c r="A239" s="43">
        <v>0</v>
      </c>
      <c r="B239" s="43">
        <v>0</v>
      </c>
      <c r="C239" s="42"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>
      <c r="A240" s="43">
        <v>0</v>
      </c>
      <c r="B240" s="43">
        <v>0</v>
      </c>
      <c r="C240" s="42"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>
      <c r="A241" s="43">
        <v>0</v>
      </c>
      <c r="B241" s="43">
        <v>0</v>
      </c>
      <c r="C241" s="42"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>
      <c r="A242" s="43">
        <v>0</v>
      </c>
      <c r="B242" s="43">
        <v>0</v>
      </c>
      <c r="C242" s="42"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>
      <c r="A243" s="43">
        <v>0</v>
      </c>
      <c r="B243" s="43">
        <v>0</v>
      </c>
      <c r="C243" s="42"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>
      <c r="A244" s="43">
        <v>0</v>
      </c>
      <c r="B244" s="43">
        <v>0</v>
      </c>
      <c r="C244" s="42"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>
      <c r="A245" s="43">
        <v>0</v>
      </c>
      <c r="B245" s="43">
        <v>0</v>
      </c>
      <c r="C245" s="42"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>
      <c r="A246" s="43">
        <v>0</v>
      </c>
      <c r="B246" s="43">
        <v>0</v>
      </c>
      <c r="C246" s="42"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>
      <c r="A247" s="43">
        <v>0</v>
      </c>
      <c r="B247" s="43">
        <v>0</v>
      </c>
      <c r="C247" s="42"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>
      <c r="A248" s="43">
        <v>0</v>
      </c>
      <c r="B248" s="43">
        <v>0</v>
      </c>
      <c r="C248" s="42"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>
      <c r="A249" s="43">
        <v>0</v>
      </c>
      <c r="B249" s="43">
        <v>0</v>
      </c>
      <c r="C249" s="42"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>
      <c r="A250" s="43">
        <v>0</v>
      </c>
      <c r="B250" s="43">
        <v>0</v>
      </c>
      <c r="C250" s="42"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>
      <c r="A251" s="43">
        <v>0</v>
      </c>
      <c r="B251" s="43">
        <v>0</v>
      </c>
      <c r="C251" s="42"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>
      <c r="A252" s="43">
        <v>0</v>
      </c>
      <c r="B252" s="43">
        <v>0</v>
      </c>
      <c r="C252" s="42"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>
      <c r="A253" s="43">
        <v>0</v>
      </c>
      <c r="B253" s="43">
        <v>0</v>
      </c>
      <c r="C253" s="42"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>
      <c r="A254" s="43">
        <v>0</v>
      </c>
      <c r="B254" s="43">
        <v>0</v>
      </c>
      <c r="C254" s="42"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>
      <c r="A255" s="43">
        <v>0</v>
      </c>
      <c r="B255" s="43">
        <v>0</v>
      </c>
      <c r="C255" s="42"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>
      <c r="A256" s="43">
        <v>0</v>
      </c>
      <c r="B256" s="43">
        <v>0</v>
      </c>
      <c r="C256" s="42"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>
      <c r="A257" s="43">
        <v>0</v>
      </c>
      <c r="B257" s="43">
        <v>0</v>
      </c>
      <c r="C257" s="42"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>
      <c r="A258" s="43">
        <v>0</v>
      </c>
      <c r="B258" s="43">
        <v>0</v>
      </c>
      <c r="C258" s="42"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>
      <c r="A259" s="43">
        <v>0</v>
      </c>
      <c r="B259" s="43">
        <v>0</v>
      </c>
      <c r="C259" s="42"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>
      <c r="A260" s="43">
        <v>0</v>
      </c>
      <c r="B260" s="43">
        <v>0</v>
      </c>
      <c r="C260" s="42"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>
      <c r="A261" s="43">
        <v>0</v>
      </c>
      <c r="B261" s="43">
        <v>0</v>
      </c>
      <c r="C261" s="42"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>
      <c r="A262" s="43">
        <v>0</v>
      </c>
      <c r="B262" s="43">
        <v>0</v>
      </c>
      <c r="C262" s="42"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>
      <c r="A263" s="43">
        <v>0</v>
      </c>
      <c r="B263" s="43">
        <v>0</v>
      </c>
      <c r="C263" s="42"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>
      <c r="A264" s="43">
        <v>0</v>
      </c>
      <c r="B264" s="43">
        <v>0</v>
      </c>
      <c r="C264" s="42"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>
      <c r="A265" s="43">
        <v>0</v>
      </c>
      <c r="B265" s="43">
        <v>0</v>
      </c>
      <c r="C265" s="42"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>
      <c r="A266" s="43">
        <v>0</v>
      </c>
      <c r="B266" s="43">
        <v>0</v>
      </c>
      <c r="C266" s="42"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>
      <c r="A267" s="43">
        <v>0</v>
      </c>
      <c r="B267" s="43">
        <v>0</v>
      </c>
      <c r="C267" s="42"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>
      <c r="A268" s="43">
        <v>0</v>
      </c>
      <c r="B268" s="43">
        <v>0</v>
      </c>
      <c r="C268" s="42"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>
      <c r="A269" s="43">
        <v>0</v>
      </c>
      <c r="B269" s="43">
        <v>0</v>
      </c>
      <c r="C269" s="42"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>
      <c r="A270" s="43">
        <v>0</v>
      </c>
      <c r="B270" s="43">
        <v>0</v>
      </c>
      <c r="C270" s="42"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>
      <c r="A271" s="43">
        <v>0</v>
      </c>
      <c r="B271" s="43">
        <v>0</v>
      </c>
      <c r="C271" s="42"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>
      <c r="A272" s="43">
        <v>0</v>
      </c>
      <c r="B272" s="43">
        <v>0</v>
      </c>
      <c r="C272" s="42"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>
      <c r="A273" s="43">
        <v>0</v>
      </c>
      <c r="B273" s="43">
        <v>0</v>
      </c>
      <c r="C273" s="42"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>
      <c r="A274" s="43">
        <v>0</v>
      </c>
      <c r="B274" s="43">
        <v>0</v>
      </c>
      <c r="C274" s="42"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>
      <c r="A275" s="43">
        <v>0</v>
      </c>
      <c r="B275" s="43">
        <v>0</v>
      </c>
      <c r="C275" s="42"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>
      <c r="A276" s="43">
        <v>0</v>
      </c>
      <c r="B276" s="43">
        <v>0</v>
      </c>
      <c r="C276" s="42"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>
      <c r="A277" s="43">
        <v>0</v>
      </c>
      <c r="B277" s="43">
        <v>0</v>
      </c>
      <c r="C277" s="42"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>
      <c r="A278" s="43">
        <v>0</v>
      </c>
      <c r="B278" s="43">
        <v>0</v>
      </c>
      <c r="C278" s="42"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>
      <c r="A279" s="43">
        <v>0</v>
      </c>
      <c r="B279" s="43">
        <v>0</v>
      </c>
      <c r="C279" s="42"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>
      <c r="A280" s="43">
        <v>0</v>
      </c>
      <c r="B280" s="43">
        <v>0</v>
      </c>
      <c r="C280" s="42"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>
      <c r="A281" s="43">
        <v>0</v>
      </c>
      <c r="B281" s="43">
        <v>0</v>
      </c>
      <c r="C281" s="42"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>
      <c r="A282" s="43">
        <v>0</v>
      </c>
      <c r="B282" s="43">
        <v>0</v>
      </c>
      <c r="C282" s="42"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>
      <c r="A283" s="43">
        <v>0</v>
      </c>
      <c r="B283" s="43">
        <v>0</v>
      </c>
      <c r="C283" s="42"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>
      <c r="A284" s="43">
        <v>0</v>
      </c>
      <c r="B284" s="43">
        <v>0</v>
      </c>
      <c r="C284" s="42"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>
      <c r="A285" s="43">
        <v>0</v>
      </c>
      <c r="B285" s="43">
        <v>0</v>
      </c>
      <c r="C285" s="42"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>
      <c r="A286" s="43">
        <v>0</v>
      </c>
      <c r="B286" s="43">
        <v>0</v>
      </c>
      <c r="C286" s="42"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>
      <c r="A287" s="43">
        <v>0</v>
      </c>
      <c r="B287" s="43">
        <v>0</v>
      </c>
      <c r="C287" s="42"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>
      <c r="A288" s="43">
        <v>0</v>
      </c>
      <c r="B288" s="43">
        <v>0</v>
      </c>
      <c r="C288" s="42"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>
      <c r="A289" s="43">
        <v>0</v>
      </c>
      <c r="B289" s="43">
        <v>0</v>
      </c>
      <c r="C289" s="42"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>
      <c r="A290" s="43">
        <v>0</v>
      </c>
      <c r="B290" s="43">
        <v>0</v>
      </c>
      <c r="C290" s="42"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>
      <c r="A291" s="43">
        <v>0</v>
      </c>
      <c r="B291" s="43">
        <v>0</v>
      </c>
      <c r="C291" s="42"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>
      <c r="A292" s="43">
        <v>0</v>
      </c>
      <c r="B292" s="43">
        <v>0</v>
      </c>
      <c r="C292" s="42"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>
      <c r="A293" s="43">
        <v>0</v>
      </c>
      <c r="B293" s="43">
        <v>0</v>
      </c>
      <c r="C293" s="42"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>
      <c r="A294" s="43">
        <v>0</v>
      </c>
      <c r="B294" s="43">
        <v>0</v>
      </c>
      <c r="C294" s="42"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>
      <c r="A295" s="43">
        <v>0</v>
      </c>
      <c r="B295" s="43">
        <v>0</v>
      </c>
      <c r="C295" s="42"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>
      <c r="A296" s="43">
        <v>0</v>
      </c>
      <c r="B296" s="43">
        <v>0</v>
      </c>
      <c r="C296" s="42"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>
      <c r="A297" s="43">
        <v>0</v>
      </c>
      <c r="B297" s="43">
        <v>0</v>
      </c>
      <c r="C297" s="42"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>
      <c r="A298" s="43">
        <v>0</v>
      </c>
      <c r="B298" s="43">
        <v>0</v>
      </c>
      <c r="C298" s="42"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>
      <c r="A299" s="43">
        <v>0</v>
      </c>
      <c r="B299" s="43">
        <v>0</v>
      </c>
      <c r="C299" s="42"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>
      <c r="A300" s="43">
        <v>0</v>
      </c>
      <c r="B300" s="43">
        <v>0</v>
      </c>
      <c r="C300" s="42"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Maryse Ortiz</cp:lastModifiedBy>
  <cp:revision/>
  <dcterms:created xsi:type="dcterms:W3CDTF">2022-09-27T13:03:25Z</dcterms:created>
  <dcterms:modified xsi:type="dcterms:W3CDTF">2024-11-15T09:27:43Z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