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66925"/>
  <mc:AlternateContent xmlns:mc="http://schemas.openxmlformats.org/markup-compatibility/2006">
    <mc:Choice Requires="x15">
      <x15ac:absPath xmlns:x15ac="http://schemas.microsoft.com/office/spreadsheetml/2010/11/ac" url="C:\Users\kciccolini\OneDrive - Université Nice Sophia Antipolis\Bureau\1D - 2D SCIENCES 2025-2026\SV\"/>
    </mc:Choice>
  </mc:AlternateContent>
  <xr:revisionPtr revIDLastSave="0" documentId="13_ncr:1_{79ADA5A8-1FCE-4E43-87BB-004E70D69BEE}" xr6:coauthVersionLast="47" xr6:coauthVersionMax="47" xr10:uidLastSave="{00000000-0000-0000-0000-000000000000}"/>
  <bookViews>
    <workbookView xWindow="0" yWindow="0" windowWidth="23040" windowHeight="8940" firstSheet="5" activeTab="5"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8" l="1"/>
  <c r="C32" i="18"/>
  <c r="C31" i="18"/>
  <c r="C30" i="18"/>
  <c r="A31" i="18"/>
  <c r="A30" i="18"/>
  <c r="C32" i="19"/>
  <c r="B31" i="19"/>
  <c r="A31" i="19"/>
  <c r="B30" i="19"/>
  <c r="A30" i="19"/>
  <c r="C29" i="19"/>
  <c r="A32" i="19"/>
  <c r="A33" i="18" l="1"/>
  <c r="A33" i="19"/>
  <c r="C19" i="18"/>
  <c r="B19" i="18"/>
  <c r="A20" i="18"/>
  <c r="A21" i="18"/>
  <c r="A22" i="18"/>
  <c r="A23" i="18"/>
  <c r="A24" i="18"/>
  <c r="A25" i="18"/>
  <c r="A26" i="18"/>
  <c r="A27" i="18"/>
  <c r="A28" i="18"/>
  <c r="A29" i="18"/>
  <c r="A32"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19" i="18"/>
  <c r="A24" i="19"/>
  <c r="A23" i="19"/>
  <c r="B23" i="19"/>
  <c r="B25" i="19"/>
  <c r="B24" i="19"/>
  <c r="A25" i="19"/>
  <c r="K18" i="17"/>
  <c r="H18" i="17"/>
  <c r="C303" i="18"/>
  <c r="B303" i="18"/>
  <c r="C302" i="18"/>
  <c r="B302" i="18"/>
  <c r="C301" i="18"/>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C34" i="18"/>
  <c r="B34" i="18"/>
  <c r="B32" i="18"/>
  <c r="C29" i="18"/>
  <c r="B29" i="18"/>
  <c r="C28" i="18"/>
  <c r="B28" i="18"/>
  <c r="C27" i="18"/>
  <c r="B27" i="18"/>
  <c r="B26" i="18"/>
  <c r="C25" i="18"/>
  <c r="B25" i="18"/>
  <c r="B24" i="18"/>
  <c r="B23" i="18"/>
  <c r="C22" i="18"/>
  <c r="B22" i="18"/>
  <c r="C21" i="18"/>
  <c r="B21" i="18"/>
  <c r="C20" i="18"/>
  <c r="B20" i="18"/>
  <c r="B15" i="19"/>
  <c r="B13" i="19"/>
  <c r="E15" i="19"/>
  <c r="E13"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B32"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E10" i="12"/>
  <c r="E7" i="12"/>
  <c r="B7" i="12"/>
  <c r="B7" i="3"/>
  <c r="E10" i="3"/>
  <c r="E7" i="3"/>
  <c r="H7" i="12"/>
  <c r="H7" i="3"/>
  <c r="C18" i="17" l="1"/>
  <c r="E18" i="17"/>
  <c r="D5" i="17"/>
  <c r="D18" i="17" s="1"/>
  <c r="B18" i="17"/>
  <c r="A5" i="17"/>
  <c r="A7" i="17" s="1"/>
  <c r="F18" i="17"/>
  <c r="D7" i="17" l="1"/>
  <c r="H13" i="12" s="1"/>
  <c r="D20" i="17"/>
  <c r="H15" i="12" s="1"/>
  <c r="A18" i="17"/>
  <c r="A20" i="17" s="1"/>
  <c r="H15" i="3" s="1"/>
  <c r="H13" i="3"/>
  <c r="A10" i="17" l="1"/>
  <c r="A13" i="2" s="1"/>
  <c r="A22" i="17"/>
  <c r="C13" i="2" s="1"/>
</calcChain>
</file>

<file path=xl/sharedStrings.xml><?xml version="1.0" encoding="utf-8"?>
<sst xmlns="http://schemas.openxmlformats.org/spreadsheetml/2006/main" count="817" uniqueCount="380">
  <si>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</si>
  <si>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</si>
  <si>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</si>
  <si>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</si>
  <si>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</si>
  <si>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</si>
  <si>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</si>
  <si>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</si>
  <si>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</si>
  <si>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</si>
  <si>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</si>
  <si>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</si>
  <si>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</si>
  <si>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</si>
  <si>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</si>
  <si>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</si>
  <si>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</si>
  <si>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</si>
  <si>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</si>
  <si>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</si>
  <si>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</si>
  <si>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</si>
  <si>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</si>
  <si>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</si>
  <si>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</si>
  <si>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</si>
  <si>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</si>
  <si>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</si>
  <si>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</si>
  <si>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</si>
  <si>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</si>
  <si>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</si>
  <si>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</si>
  <si>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</si>
  <si>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</si>
  <si>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</si>
  <si>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</si>
  <si>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</si>
  <si>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</si>
  <si>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</si>
  <si>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</si>
  <si>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</si>
  <si>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</si>
  <si>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</si>
  <si>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</si>
  <si>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</si>
  <si>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</si>
  <si>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</si>
  <si>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</si>
  <si>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</si>
  <si>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</si>
  <si>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</si>
  <si>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</si>
  <si>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</si>
  <si>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</si>
  <si>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</si>
  <si>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</si>
  <si>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</si>
  <si>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</si>
  <si>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</si>
  <si>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</si>
  <si>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</si>
  <si>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</si>
  <si>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</si>
  <si>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</si>
  <si>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</si>
  <si>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</si>
  <si>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</si>
  <si>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</si>
  <si>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</si>
  <si>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</si>
  <si>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</si>
  <si>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</si>
  <si>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</si>
  <si>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</si>
  <si>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</si>
  <si>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</si>
  <si>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</si>
  <si>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</si>
  <si>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</si>
  <si>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</si>
  <si>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</si>
  <si>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</si>
  <si>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</si>
  <si>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</si>
  <si>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</si>
  <si>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</si>
  <si>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</si>
  <si>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</si>
  <si>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</si>
  <si>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</si>
  <si>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</si>
  <si>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</si>
  <si>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</si>
  <si>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</si>
  <si>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</si>
  <si>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</si>
  <si>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</si>
  <si>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</si>
  <si>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</si>
  <si>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</si>
  <si>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</si>
  <si>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</si>
  <si>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</si>
  <si>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</si>
  <si>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</si>
  <si>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</si>
  <si>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</si>
  <si>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</si>
  <si>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</si>
  <si>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</si>
  <si>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</si>
  <si>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</si>
  <si>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</si>
  <si>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</si>
  <si>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</si>
  <si>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</si>
  <si>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</si>
  <si>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</si>
  <si>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</si>
  <si>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</si>
  <si>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</si>
  <si>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</si>
  <si>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</si>
  <si>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</si>
  <si>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</si>
  <si>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</si>
  <si>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</si>
  <si>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</si>
  <si>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</si>
  <si>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</si>
  <si>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</si>
  <si>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</si>
  <si>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</si>
  <si>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</si>
  <si>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</si>
  <si>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</si>
  <si>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</si>
  <si>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</si>
  <si>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</si>
  <si>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</si>
  <si>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</si>
  <si>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</si>
  <si>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</si>
  <si>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</si>
  <si>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</si>
  <si>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</si>
  <si>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</si>
  <si>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</si>
  <si>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</si>
  <si>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</si>
  <si>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</si>
  <si>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</si>
  <si>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</si>
  <si>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</si>
  <si>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</si>
  <si>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</si>
  <si>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</si>
  <si>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</si>
  <si>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</si>
  <si>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</si>
  <si>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</si>
  <si>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</si>
  <si>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</si>
  <si>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</si>
  <si>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</si>
  <si>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</si>
  <si>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</si>
  <si>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</si>
  <si>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</si>
  <si>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</si>
  <si>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</si>
  <si>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</si>
  <si>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</si>
  <si>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</si>
  <si>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</si>
  <si>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</si>
  <si>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</si>
  <si>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</si>
  <si>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</si>
  <si>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</si>
  <si>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</si>
  <si>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</si>
  <si>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</si>
  <si>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</si>
  <si>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</si>
  <si>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</si>
  <si>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</si>
  <si>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</si>
  <si>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</si>
  <si>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</si>
  <si>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</si>
  <si>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</si>
  <si>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</si>
  <si>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</si>
  <si>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</si>
  <si>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</si>
  <si>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SLV2D3</t>
  </si>
  <si>
    <t>Parcours Type en L3</t>
  </si>
  <si>
    <t>Parcours Type</t>
  </si>
  <si>
    <t>Devenir enseignant de SVT</t>
  </si>
  <si>
    <t>Heures Maquette</t>
  </si>
  <si>
    <t>Heures Valorisées</t>
  </si>
  <si>
    <t>COMPENSATION</t>
  </si>
  <si>
    <t>Les MCC déterminent le mode de compensation entre UE, semestre et année ainsi que la possibilité d’une note éliminatoire.</t>
  </si>
  <si>
    <t>Parcours à numéro clausus : 16</t>
  </si>
  <si>
    <t>Parcours non proposée à l'offre LAS</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</si>
  <si>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</si>
  <si>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</si>
  <si>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</si>
  <si>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</si>
  <si>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</si>
  <si>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</si>
  <si>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</si>
  <si>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</si>
  <si>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</si>
  <si>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</si>
  <si>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</si>
  <si>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</si>
  <si>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</si>
  <si>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</si>
  <si>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*Le semestre est acquis si après compensation, la moyenne est supérieure ou égale à 10/20</t>
  </si>
  <si>
    <t>*L'UE "Préparation au concours, partie scientifique SV et ST" est une UE de 60h annualisée (30h / semestre) sans crédit et obligatoire pour les étudiants. Elle correspond à la remise à niveau des étudiants pour passer le concours.</t>
  </si>
  <si>
    <t>Obtention de l'Année</t>
  </si>
  <si>
    <t>*Validation de chacun des semestres (supérieur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</si>
  <si>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</si>
  <si>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</si>
  <si>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</si>
  <si>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</si>
  <si>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</si>
  <si>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</si>
  <si>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</si>
  <si>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</si>
  <si>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</si>
  <si>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</si>
  <si>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</si>
  <si>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</si>
  <si>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</si>
  <si>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</si>
  <si>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</si>
  <si>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</si>
  <si>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</si>
  <si>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</si>
  <si>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</si>
  <si>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</si>
  <si>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suspectée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</si>
  <si>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</si>
  <si>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</si>
  <si>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</si>
  <si>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</si>
  <si>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</si>
  <si>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</si>
  <si>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réalisés (règlement du statut DA).</t>
  </si>
  <si>
    <t>*En session 2, selon l'effectif concerné, un oral ou un écrit pourra étre réalisé.</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</si>
  <si>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</si>
  <si>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</si>
  <si>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</si>
  <si>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</si>
  <si>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</si>
  <si>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</si>
  <si>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</si>
  <si>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</si>
  <si>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*Dans le cas d'une demande de réinscription supplementaire, la demande sera réalisée à l'aide de la fiche "demande Inscription". Cette dernière sera évaluée au regard des résultats obtenus et accordée uniquement sur accord des responsables d'année et/ou de parcours une fois le jury passé et à l'aide de la fiche prévue à cet effet.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</si>
  <si>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</si>
  <si>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</si>
  <si>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</si>
  <si>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</si>
  <si>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</si>
  <si>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</si>
  <si>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</si>
  <si>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</si>
  <si>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</si>
  <si>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</si>
  <si>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</si>
  <si>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</si>
  <si>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</si>
  <si>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</si>
  <si>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</si>
  <si>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</si>
  <si>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</si>
  <si>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</si>
  <si>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</si>
  <si>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</si>
  <si>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</si>
  <si>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</si>
  <si>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</si>
  <si>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</si>
  <si>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</si>
  <si>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</si>
  <si>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Comprendre et enseigner la divergence</t>
  </si>
  <si>
    <t>Portail SITE - Licence Sciences de la Terre</t>
  </si>
  <si>
    <t>14h sortie terrain inclus</t>
  </si>
  <si>
    <t>Fonction de reproduction, croissance et développement chez les organismes</t>
  </si>
  <si>
    <t>2.1</t>
  </si>
  <si>
    <t>Comprendre et enseigner l'endocrinologie de la reproduction</t>
  </si>
  <si>
    <t>2.2</t>
  </si>
  <si>
    <t>Reproduction, croissance cycle et développement des organismes</t>
  </si>
  <si>
    <t>Les fonctions de nutrition chez les organismes</t>
  </si>
  <si>
    <t>Section CNU : 64 à 69  ?? (PRAG)</t>
  </si>
  <si>
    <t>Méthodologie du concours et didactique</t>
  </si>
  <si>
    <t>Gérér par l'INSPE ???</t>
  </si>
  <si>
    <t>4.1</t>
  </si>
  <si>
    <t xml:space="preserve"> Préprofessionalisation aux métiers de l'éducation</t>
  </si>
  <si>
    <t>Stage (4 1/2 journées ). 
Porté par inspé ( Mutualisé avec Maths et Physique)</t>
  </si>
  <si>
    <t>Préparation concours 2D niveau 2 - SV</t>
  </si>
  <si>
    <t>A créer</t>
  </si>
  <si>
    <r>
      <t xml:space="preserve"> Les Ecues d'Oral 2 complètent les Ecues disciplinaires de la préparation concours dans le 2D pour chaque discipline. Pour faciliter la compréhension de la charge des cours, il est créé </t>
    </r>
    <r>
      <rPr>
        <b/>
        <sz val="11"/>
        <rFont val="Calibri"/>
        <family val="2"/>
        <scheme val="minor"/>
      </rPr>
      <t>2</t>
    </r>
    <r>
      <rPr>
        <b/>
        <sz val="11"/>
        <color rgb="FFEE0000"/>
        <rFont val="Calibri"/>
        <family val="2"/>
        <scheme val="minor"/>
      </rPr>
      <t xml:space="preserve"> </t>
    </r>
    <r>
      <rPr>
        <b/>
        <sz val="11"/>
        <rFont val="Calibri"/>
        <family val="2"/>
        <scheme val="minor"/>
      </rPr>
      <t>Ecues</t>
    </r>
    <r>
      <rPr>
        <b/>
        <sz val="11"/>
        <color theme="1"/>
        <rFont val="Calibri"/>
        <family val="2"/>
        <scheme val="minor"/>
      </rPr>
      <t xml:space="preserve"> : Oral 2 : Le métier de professeur : cours mutualisés avec le 1D et  Oral 2 : Le Métier de professeur 2D,  non mutualisé avec le 1D mais mutualisé entre les PC 2D.)</t>
    </r>
  </si>
  <si>
    <t xml:space="preserve">Oral 2 : Le métier de professeur  </t>
  </si>
  <si>
    <t>VLECMP5</t>
  </si>
  <si>
    <t>INSPE</t>
  </si>
  <si>
    <r>
      <rPr>
        <b/>
        <sz val="11"/>
        <color theme="1"/>
        <rFont val="Calibri"/>
        <family val="2"/>
        <scheme val="minor"/>
      </rPr>
      <t>Les CM sont mutualisés avec ceux du S5 de l'Ecue "Oral 2 : le métier de professeur " inclus dans la PC 1D.</t>
    </r>
    <r>
      <rPr>
        <sz val="11"/>
        <color theme="1"/>
        <rFont val="Calibri"/>
        <family val="2"/>
        <scheme val="minor"/>
      </rPr>
      <t xml:space="preserve"> </t>
    </r>
  </si>
  <si>
    <t>4.2</t>
  </si>
  <si>
    <t>Oral 2 : Le métier de professeur 2D - Sciences</t>
  </si>
  <si>
    <t>VLE2SP5</t>
  </si>
  <si>
    <t>Les heures TD sont spécifiques à la PC 2D.  Les cours sont mutualisés d'une part entre les étudiants 2D du campus Carlone, d'autre part entre les étudiants 2D du campus Valrose et enfin non mutualisés pour les étudiants 2D SES.</t>
  </si>
  <si>
    <t>4.3</t>
  </si>
  <si>
    <t>Le terrain dans l'enseignement des SVT</t>
  </si>
  <si>
    <t>Préparation au concours, partie scientifique SV et ST</t>
  </si>
  <si>
    <t>UE de 60h  annualisée (30h / semestre) permettant la remise à niveau des étudiants</t>
  </si>
  <si>
    <t>PARCOURS A NUMERO CLAUSUS : 16</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</si>
  <si>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</si>
  <si>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</si>
  <si>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</si>
  <si>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</si>
  <si>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</si>
  <si>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</si>
  <si>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</si>
  <si>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</si>
  <si>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</si>
  <si>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</si>
  <si>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</si>
  <si>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</si>
  <si>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</si>
  <si>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</si>
  <si>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</si>
  <si>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</si>
  <si>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</si>
  <si>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</si>
  <si>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</si>
  <si>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</si>
  <si>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</si>
  <si>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</si>
  <si>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</si>
  <si>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</si>
  <si>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</si>
  <si>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</si>
  <si>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</si>
  <si>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</si>
  <si>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</si>
  <si>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Ecrit</t>
  </si>
  <si>
    <t>2h</t>
  </si>
  <si>
    <t>2h15</t>
  </si>
  <si>
    <t>3h</t>
  </si>
  <si>
    <t>NON</t>
  </si>
  <si>
    <t>gestion par INSPE ?? Non compensable sauf décision de jury</t>
  </si>
  <si>
    <t>Autres</t>
  </si>
  <si>
    <r>
      <t xml:space="preserve">Les formateurs proposeront une 2e chance à ceux qui n'auront pas réussi à l'issue de la 1e session en CCI. Une épreuve supplémentaire leur sera proposée en 2nde chance pour rattraper la plus basse des notes inférieures à la moyenne. Un  nouveau calcul de la moyenne prendra en compte cette nouvelle note pour établir la note  pour la seconde chance. </t>
    </r>
    <r>
      <rPr>
        <b/>
        <strike/>
        <sz val="11"/>
        <color rgb="FF000000"/>
        <rFont val="Calibri"/>
        <family val="2"/>
        <scheme val="minor"/>
      </rPr>
      <t>La note en 2e session  ne pourra excéder 10/20</t>
    </r>
    <r>
      <rPr>
        <strike/>
        <sz val="11"/>
        <color rgb="FF000000"/>
        <rFont val="Calibri"/>
        <family val="2"/>
        <scheme val="minor"/>
      </rPr>
      <t xml:space="preserve">. </t>
    </r>
    <r>
      <rPr>
        <b/>
        <strike/>
        <sz val="11"/>
        <color rgb="FF000000"/>
        <rFont val="Calibri"/>
        <family val="2"/>
        <scheme val="minor"/>
      </rPr>
      <t xml:space="preserve"> </t>
    </r>
  </si>
  <si>
    <t>La note en 2e session  ne pourra excéder 10/20. La note de zéro sera posée en cas de non validation du stage ou stage non effectué. Un Zéro à l'élément de Prépro entraine un zéro à l'UE.</t>
  </si>
  <si>
    <t>MCC INSPE - voté au CAC</t>
  </si>
  <si>
    <t>Modification MCC</t>
  </si>
  <si>
    <t>MCC INSPE - Voir voté</t>
  </si>
  <si>
    <t>UE Competences transversales 6</t>
  </si>
  <si>
    <t>Anglais 6</t>
  </si>
  <si>
    <t>Enjeux sociétaux des Sciences de la Vie et de la Terre</t>
  </si>
  <si>
    <t>1.1</t>
  </si>
  <si>
    <t>Enjeux sociétaux des Sciences de la Terre</t>
  </si>
  <si>
    <t>1.2</t>
  </si>
  <si>
    <t>Ecologie et enjeux sociétaux</t>
  </si>
  <si>
    <t>TP = sortie terrain</t>
  </si>
  <si>
    <t>Comprendre et enseigner la convergence</t>
  </si>
  <si>
    <t>Les fonctions de relation chez les organismes</t>
  </si>
  <si>
    <t xml:space="preserve">Méthodologie du concours et didactique </t>
  </si>
  <si>
    <t xml:space="preserve"> Préprofessionalisation aux métiers de l'éducation </t>
  </si>
  <si>
    <t>Stage (4  1/2 journées). Mutualisé ( Maths, SVT,Physique).  Portée par Inspé. 12 ou 24 h? (toujours pas de réponse de leur part).</t>
  </si>
  <si>
    <t>Préparation concours 2D Niveau 3 - SV</t>
  </si>
  <si>
    <t>une Ecue Oral 2 dans les UE PC 2D</t>
  </si>
  <si>
    <t>VLE2SP6</t>
  </si>
  <si>
    <t>Complète les Ecues disciplinaires de la PC 2D de chaque discipline. Stage de 4 1/2 journées facultatif. Les cours sont mutualisés d'une part entre les étudiants 2D du campus Carlone, d'autre part entre les étudiants 2D du campus Valrose et enfin non mutualisés pour les étudiants 2D SES.</t>
  </si>
  <si>
    <t>Les formateurs proposeront une 2e chance à ceux qui n'auront pas réussi à l'issue de la 1e session en CCI. Une épreuve supplémentaire leur sera proposée en 2nde chance pour rattraper la plus basse des notes inférieures à la moyenne. Un  nouveau calcul de la moyenne prendra en compte cette nouvelle note pour établir la note  pour la seconde chance. La note en 2e session  ne pourra excéder 10/20. La note de zéro sera posée en cas de non validation du stage ou stage non effectué. Un Zéro à l'élément de Prépro entraine un zéro à l'UE.</t>
  </si>
  <si>
    <t>MCC INSPE - Votées CAC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</si>
</sst>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theme="1"/>
      <name val="Calibri"/>
      <family val="2"/>
    </font>
    <font>
      <b/>
      <sz val="11"/>
      <color rgb="FF0070C0"/>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
      <b/>
      <strike/>
      <sz val="11"/>
      <color rgb="FF0070C0"/>
      <name val="Calibri"/>
      <family val="2"/>
      <scheme val="minor"/>
    </font>
    <font>
      <strike/>
      <sz val="11"/>
      <color theme="1"/>
      <name val="Calibri"/>
      <family val="2"/>
      <scheme val="minor"/>
    </font>
    <font>
      <sz val="11"/>
      <color theme="0"/>
      <name val="Calibri"/>
      <family val="2"/>
      <scheme val="minor"/>
    </font>
    <font>
      <strike/>
      <sz val="11"/>
      <color rgb="FF000000"/>
      <name val="Calibri"/>
      <family val="2"/>
      <scheme val="minor"/>
    </font>
    <font>
      <b/>
      <strike/>
      <sz val="11"/>
      <color rgb="FF000000"/>
      <name val="Calibri"/>
      <family val="2"/>
      <scheme val="minor"/>
    </font>
    <font>
      <b/>
      <sz val="11"/>
      <color theme="1"/>
      <name val="Calibri"/>
      <family val="2"/>
      <scheme val="minor"/>
    </font>
    <font>
      <b/>
      <sz val="11"/>
      <color rgb="FFEE0000"/>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BDD7EE"/>
        <bgColor rgb="FF000000"/>
      </patternFill>
    </fill>
    <fill>
      <patternFill patternType="solid">
        <fgColor rgb="FFFFC000"/>
        <bgColor indexed="64"/>
      </patternFill>
    </fill>
    <fill>
      <patternFill patternType="solid">
        <fgColor rgb="FF92D050"/>
        <bgColor indexed="64"/>
      </patternFill>
    </fill>
    <fill>
      <patternFill patternType="solid">
        <fgColor rgb="FFFFC000"/>
        <bgColor rgb="FF000000"/>
      </patternFill>
    </fill>
    <fill>
      <patternFill patternType="solid">
        <fgColor theme="0" tint="-0.249977111117893"/>
        <bgColor indexed="64"/>
      </patternFill>
    </fill>
    <fill>
      <patternFill patternType="solid">
        <fgColor theme="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000000"/>
      </right>
      <top style="medium">
        <color rgb="FFCCCCCC"/>
      </top>
      <bottom style="medium">
        <color rgb="FFCCCCCC"/>
      </bottom>
      <diagonal/>
    </border>
    <border>
      <left style="medium">
        <color rgb="FF000000"/>
      </left>
      <right/>
      <top/>
      <bottom/>
      <diagonal/>
    </border>
    <border>
      <left style="medium">
        <color rgb="FF000000"/>
      </left>
      <right/>
      <top style="medium">
        <color rgb="FFCCCCCC"/>
      </top>
      <bottom style="medium">
        <color rgb="FFCCCCCC"/>
      </bottom>
      <diagonal/>
    </border>
    <border>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228">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8" xfId="0" applyBorder="1" applyAlignment="1">
      <alignment vertical="center"/>
    </xf>
    <xf numFmtId="0" fontId="0" fillId="0" borderId="0" xfId="0"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2"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164" fontId="7" fillId="2" borderId="1" xfId="0" applyNumberFormat="1" applyFont="1" applyFill="1" applyBorder="1" applyAlignment="1">
      <alignment horizontal="left" vertical="center" wrapText="1"/>
    </xf>
    <xf numFmtId="164" fontId="7" fillId="0" borderId="1" xfId="0" applyNumberFormat="1" applyFont="1" applyBorder="1" applyAlignment="1">
      <alignment horizontal="center" vertical="center" wrapText="1"/>
    </xf>
    <xf numFmtId="9" fontId="0" fillId="2" borderId="1" xfId="0" applyNumberFormat="1" applyFill="1" applyBorder="1" applyAlignment="1" applyProtection="1">
      <alignment horizontal="center" vertical="center"/>
      <protection locked="0"/>
    </xf>
    <xf numFmtId="164" fontId="7" fillId="2" borderId="1" xfId="0" applyNumberFormat="1" applyFont="1" applyFill="1" applyBorder="1" applyAlignment="1" applyProtection="1">
      <alignment horizontal="left" vertical="center" wrapText="1"/>
      <protection locked="0"/>
    </xf>
    <xf numFmtId="164" fontId="7"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9" fillId="0" borderId="8"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2" borderId="0" xfId="0" applyFill="1" applyAlignment="1">
      <alignment vertical="center"/>
    </xf>
    <xf numFmtId="0" fontId="0" fillId="11" borderId="1" xfId="0" applyFill="1" applyBorder="1" applyAlignment="1" applyProtection="1">
      <alignment vertical="center"/>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protection locked="0"/>
    </xf>
    <xf numFmtId="0" fontId="1" fillId="11" borderId="1"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9" xfId="0" applyBorder="1" applyAlignment="1">
      <alignment horizontal="left" vertical="center" wrapText="1"/>
    </xf>
    <xf numFmtId="0" fontId="10" fillId="0" borderId="0" xfId="0" applyFont="1" applyAlignment="1">
      <alignment vertical="center"/>
    </xf>
    <xf numFmtId="164" fontId="0" fillId="0" borderId="1" xfId="0" applyNumberFormat="1" applyBorder="1" applyAlignment="1">
      <alignment horizontal="center" vertical="center" wrapText="1"/>
    </xf>
    <xf numFmtId="164" fontId="0" fillId="2" borderId="1" xfId="0" applyNumberFormat="1" applyFill="1" applyBorder="1" applyAlignment="1">
      <alignment horizontal="left" vertical="center" wrapText="1"/>
    </xf>
    <xf numFmtId="0" fontId="14" fillId="10" borderId="1" xfId="0" applyFont="1" applyFill="1" applyBorder="1" applyAlignment="1" applyProtection="1">
      <alignment wrapText="1"/>
      <protection locked="0"/>
    </xf>
    <xf numFmtId="0" fontId="12" fillId="0" borderId="1" xfId="0" applyFont="1" applyBorder="1" applyAlignment="1" applyProtection="1">
      <alignment wrapText="1"/>
      <protection locked="0"/>
    </xf>
    <xf numFmtId="164" fontId="0" fillId="0" borderId="1" xfId="0" applyNumberFormat="1" applyBorder="1" applyAlignment="1">
      <alignment horizontal="left" vertical="center" wrapText="1"/>
    </xf>
    <xf numFmtId="164" fontId="7" fillId="0" borderId="1" xfId="0" applyNumberFormat="1" applyFont="1" applyBorder="1" applyAlignment="1">
      <alignment horizontal="left" vertical="center" wrapText="1"/>
    </xf>
    <xf numFmtId="0" fontId="12" fillId="0" borderId="1" xfId="0" applyFont="1" applyBorder="1" applyAlignment="1" applyProtection="1">
      <alignment vertical="center"/>
      <protection locked="0"/>
    </xf>
    <xf numFmtId="0" fontId="8" fillId="11" borderId="1" xfId="0" applyFont="1" applyFill="1" applyBorder="1" applyAlignment="1" applyProtection="1">
      <alignment vertical="center"/>
      <protection locked="0"/>
    </xf>
    <xf numFmtId="0" fontId="10" fillId="13" borderId="1" xfId="0" applyFont="1" applyFill="1" applyBorder="1" applyAlignment="1" applyProtection="1">
      <alignment wrapText="1"/>
      <protection locked="0"/>
    </xf>
    <xf numFmtId="0" fontId="0" fillId="11" borderId="1" xfId="0" applyFill="1" applyBorder="1" applyAlignment="1" applyProtection="1">
      <alignment wrapText="1"/>
      <protection locked="0"/>
    </xf>
    <xf numFmtId="0" fontId="13" fillId="2" borderId="1" xfId="0" applyFont="1" applyFill="1" applyBorder="1" applyAlignment="1" applyProtection="1">
      <alignment horizontal="center" vertical="center"/>
      <protection locked="0"/>
    </xf>
    <xf numFmtId="0" fontId="11"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164" fontId="7" fillId="0" borderId="1" xfId="0" applyNumberFormat="1" applyFont="1" applyBorder="1" applyAlignment="1" applyProtection="1">
      <alignment horizontal="left" vertical="center" wrapText="1"/>
      <protection locked="0"/>
    </xf>
    <xf numFmtId="164" fontId="7" fillId="0" borderId="1" xfId="0" applyNumberFormat="1" applyFont="1" applyBorder="1" applyAlignment="1" applyProtection="1">
      <alignment horizontal="center" vertical="center"/>
      <protection locked="0"/>
    </xf>
    <xf numFmtId="0" fontId="12" fillId="11" borderId="1" xfId="0" applyFont="1" applyFill="1" applyBorder="1" applyAlignment="1" applyProtection="1">
      <alignment vertical="center"/>
      <protection locked="0"/>
    </xf>
    <xf numFmtId="0" fontId="0" fillId="14" borderId="1" xfId="0" applyFill="1" applyBorder="1" applyProtection="1">
      <protection locked="0"/>
    </xf>
    <xf numFmtId="0" fontId="0" fillId="12" borderId="1" xfId="0" applyFill="1" applyBorder="1" applyProtection="1">
      <protection locked="0"/>
    </xf>
    <xf numFmtId="164" fontId="0" fillId="2" borderId="1" xfId="0" applyNumberFormat="1" applyFill="1" applyBorder="1" applyAlignment="1" applyProtection="1">
      <alignment horizontal="left" vertical="center" wrapText="1"/>
      <protection locked="0"/>
    </xf>
    <xf numFmtId="0" fontId="9" fillId="0" borderId="0" xfId="0" applyFont="1"/>
    <xf numFmtId="0" fontId="9" fillId="0" borderId="0" xfId="0" applyFont="1" applyAlignment="1">
      <alignment vertical="center"/>
    </xf>
    <xf numFmtId="0" fontId="9" fillId="0" borderId="9" xfId="0" applyFont="1" applyBorder="1" applyAlignment="1">
      <alignment vertical="center"/>
    </xf>
    <xf numFmtId="0" fontId="16"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left" vertical="top" wrapText="1"/>
      <protection locked="0"/>
    </xf>
    <xf numFmtId="0" fontId="9" fillId="15"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3" fillId="3" borderId="1" xfId="0" applyFont="1" applyFill="1" applyBorder="1" applyAlignment="1">
      <alignment horizontal="center" vertical="center"/>
    </xf>
    <xf numFmtId="0" fontId="2" fillId="3" borderId="1" xfId="1" applyFill="1" applyBorder="1" applyAlignment="1">
      <alignment horizontal="left" vertical="center"/>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3" borderId="13" xfId="0" applyFill="1" applyBorder="1" applyAlignment="1">
      <alignment horizontal="left" vertical="center"/>
    </xf>
    <xf numFmtId="0" fontId="4" fillId="3" borderId="1" xfId="0" applyFont="1" applyFill="1" applyBorder="1" applyAlignment="1">
      <alignment horizontal="center"/>
    </xf>
    <xf numFmtId="0" fontId="9"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2" borderId="1" xfId="0" applyFill="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8" xfId="0" applyFill="1" applyBorder="1" applyAlignment="1">
      <alignment horizontal="left" vertical="center"/>
    </xf>
    <xf numFmtId="0" fontId="0" fillId="3" borderId="0" xfId="0" applyFill="1" applyAlignment="1">
      <alignment horizontal="left" vertical="center"/>
    </xf>
    <xf numFmtId="0" fontId="0" fillId="3" borderId="9" xfId="0" applyFill="1" applyBorder="1" applyAlignment="1">
      <alignment horizontal="left" vertical="center"/>
    </xf>
    <xf numFmtId="0" fontId="9" fillId="0" borderId="19" xfId="0" applyFont="1" applyBorder="1" applyAlignment="1">
      <alignment horizontal="left" vertical="center" wrapText="1"/>
    </xf>
    <xf numFmtId="0" fontId="0" fillId="0" borderId="20"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5" fillId="3" borderId="15" xfId="0" applyFont="1" applyFill="1" applyBorder="1" applyAlignment="1">
      <alignment horizontal="center" vertical="center"/>
    </xf>
    <xf numFmtId="0" fontId="9" fillId="0" borderId="20" xfId="0" applyFont="1" applyBorder="1" applyAlignment="1">
      <alignment vertical="center" wrapText="1"/>
    </xf>
    <xf numFmtId="0" fontId="9" fillId="0" borderId="21" xfId="0" applyFont="1" applyBorder="1" applyAlignment="1">
      <alignmen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96">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599365</xdr:colOff>
      <xdr:row>5</xdr:row>
      <xdr:rowOff>17655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ht="30">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ht="30">
      <c r="A62" s="41" t="s">
        <v>161</v>
      </c>
    </row>
    <row r="63" spans="1:12" ht="30">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5"/>
  <sheetData>
    <row r="1" spans="1:16">
      <c r="A1" s="129" t="s">
        <v>183</v>
      </c>
      <c r="B1" s="129"/>
      <c r="C1" s="129"/>
      <c r="D1" s="129"/>
      <c r="E1" s="129"/>
      <c r="F1" s="129"/>
      <c r="O1" s="128" t="s">
        <v>184</v>
      </c>
      <c r="P1" s="128"/>
    </row>
    <row r="2" spans="1:16">
      <c r="A2" s="129"/>
      <c r="B2" s="129"/>
      <c r="C2" s="129"/>
      <c r="D2" s="129"/>
      <c r="E2" s="129"/>
      <c r="F2" s="129"/>
      <c r="O2" s="128"/>
      <c r="P2" s="128"/>
    </row>
    <row r="3" spans="1:16">
      <c r="A3" s="128" t="s">
        <v>185</v>
      </c>
      <c r="B3" s="128"/>
      <c r="C3" s="128"/>
      <c r="D3" s="128" t="s">
        <v>186</v>
      </c>
      <c r="E3" s="128"/>
      <c r="F3" s="128"/>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165</v>
      </c>
      <c r="B5" s="10">
        <f>SUM('S5 Maquette'!J19:J304)</f>
        <v>173</v>
      </c>
      <c r="C5" s="10">
        <f>SUM('S5 Maquette'!K19:K304)</f>
        <v>61</v>
      </c>
      <c r="D5" s="10">
        <f>SUM(P4:P291)</f>
        <v>171</v>
      </c>
      <c r="E5" s="10">
        <f>SUM('S6 Maquette'!J19:J303)</f>
        <v>224</v>
      </c>
      <c r="F5" s="10">
        <f>SUM('S6 Maquette'!K19:K303)</f>
        <v>39</v>
      </c>
      <c r="O5" s="10">
        <f>'S5 Maquette'!I20*1.5</f>
        <v>0</v>
      </c>
      <c r="P5" s="10">
        <f>'S6 Maquette'!I20*1.5</f>
        <v>0</v>
      </c>
    </row>
    <row r="6" spans="1:16">
      <c r="A6" s="128" t="s">
        <v>189</v>
      </c>
      <c r="B6" s="128"/>
      <c r="C6" s="128"/>
      <c r="D6" s="128" t="s">
        <v>189</v>
      </c>
      <c r="E6" s="128"/>
      <c r="F6" s="128"/>
      <c r="O6" s="10">
        <f>'S5 Maquette'!I21*1.5</f>
        <v>0</v>
      </c>
      <c r="P6" s="10">
        <f>'S6 Maquette'!I21*1.5</f>
        <v>0</v>
      </c>
    </row>
    <row r="7" spans="1:16">
      <c r="A7" s="128">
        <f>SUM(A5,B5,C5)</f>
        <v>399</v>
      </c>
      <c r="B7" s="128"/>
      <c r="C7" s="128"/>
      <c r="D7" s="128">
        <f>SUM(D5,E5,F5)</f>
        <v>434</v>
      </c>
      <c r="E7" s="128"/>
      <c r="F7" s="128"/>
      <c r="O7" s="10">
        <f>'S5 Maquette'!I22*1.5</f>
        <v>0</v>
      </c>
      <c r="P7" s="10">
        <f>'S6 Maquette'!I22*1.5</f>
        <v>0</v>
      </c>
    </row>
    <row r="8" spans="1:16">
      <c r="A8" s="128" t="s">
        <v>189</v>
      </c>
      <c r="B8" s="128"/>
      <c r="C8" s="128"/>
      <c r="D8" s="128"/>
      <c r="E8" s="128"/>
      <c r="F8" s="128"/>
      <c r="O8" s="10">
        <f>'S5 Maquette'!I23*1.5</f>
        <v>37.5</v>
      </c>
      <c r="P8" s="10">
        <f>'S6 Maquette'!I23*1.5</f>
        <v>0</v>
      </c>
    </row>
    <row r="9" spans="1:16">
      <c r="A9" s="128"/>
      <c r="B9" s="128"/>
      <c r="C9" s="128"/>
      <c r="D9" s="128"/>
      <c r="E9" s="128"/>
      <c r="F9" s="128"/>
      <c r="O9" s="10">
        <f>'S5 Maquette'!I24*1.5</f>
        <v>0</v>
      </c>
      <c r="P9" s="10">
        <f>'S6 Maquette'!I24*1.5</f>
        <v>30</v>
      </c>
    </row>
    <row r="10" spans="1:16">
      <c r="A10" s="128">
        <f>SUM(A7,D7)</f>
        <v>833</v>
      </c>
      <c r="B10" s="128"/>
      <c r="C10" s="128"/>
      <c r="D10" s="128"/>
      <c r="E10" s="128"/>
      <c r="F10" s="128"/>
      <c r="O10" s="10">
        <f>'S5 Maquette'!I25*1.5</f>
        <v>22.5</v>
      </c>
      <c r="P10" s="10">
        <f>'S6 Maquette'!I25*1.5</f>
        <v>30</v>
      </c>
    </row>
    <row r="11" spans="1:16">
      <c r="A11" s="128"/>
      <c r="B11" s="128"/>
      <c r="C11" s="128"/>
      <c r="D11" s="128"/>
      <c r="E11" s="128"/>
      <c r="F11" s="128"/>
      <c r="O11" s="10">
        <f>'S5 Maquette'!I26*1.5</f>
        <v>31.5</v>
      </c>
      <c r="P11" s="10">
        <f>'S6 Maquette'!I26*1.5</f>
        <v>37.5</v>
      </c>
    </row>
    <row r="12" spans="1:16">
      <c r="O12" s="10">
        <f>'S5 Maquette'!I27*1.5</f>
        <v>54</v>
      </c>
      <c r="P12" s="10">
        <f>'S6 Maquette'!I27*1.5</f>
        <v>54</v>
      </c>
    </row>
    <row r="13" spans="1:16">
      <c r="O13" s="10">
        <f>'S5 Maquette'!I28*1.5</f>
        <v>0</v>
      </c>
      <c r="P13" s="10">
        <f>'S6 Maquette'!I28*1.5</f>
        <v>0</v>
      </c>
    </row>
    <row r="14" spans="1:16">
      <c r="A14" s="130" t="s">
        <v>190</v>
      </c>
      <c r="B14" s="130"/>
      <c r="C14" s="130"/>
      <c r="D14" s="130"/>
      <c r="E14" s="130"/>
      <c r="F14" s="130"/>
      <c r="H14" s="131" t="s">
        <v>191</v>
      </c>
      <c r="I14" s="131"/>
      <c r="J14" s="131"/>
      <c r="K14" s="131"/>
      <c r="L14" s="131"/>
      <c r="M14" s="131"/>
      <c r="O14" s="10">
        <f>'S5 Maquette'!I29*1.5</f>
        <v>0</v>
      </c>
      <c r="P14" s="10">
        <f>'S6 Maquette'!I29*1.5</f>
        <v>0</v>
      </c>
    </row>
    <row r="15" spans="1:16">
      <c r="A15" s="130"/>
      <c r="B15" s="130"/>
      <c r="C15" s="130"/>
      <c r="D15" s="130"/>
      <c r="E15" s="130"/>
      <c r="F15" s="130"/>
      <c r="H15" s="131"/>
      <c r="I15" s="131"/>
      <c r="J15" s="131"/>
      <c r="K15" s="131"/>
      <c r="L15" s="131"/>
      <c r="M15" s="131"/>
      <c r="O15" s="10">
        <f>'S5 Maquette'!I33*1.5</f>
        <v>19.5</v>
      </c>
      <c r="P15" s="10">
        <f>'S6 Maquette'!I32*1.5</f>
        <v>19.5</v>
      </c>
    </row>
    <row r="16" spans="1:16">
      <c r="A16" s="128" t="s">
        <v>185</v>
      </c>
      <c r="B16" s="128"/>
      <c r="C16" s="128"/>
      <c r="D16" s="132" t="s">
        <v>186</v>
      </c>
      <c r="E16" s="133"/>
      <c r="F16" s="134"/>
      <c r="H16" s="128" t="s">
        <v>185</v>
      </c>
      <c r="I16" s="128"/>
      <c r="J16" s="128"/>
      <c r="K16" s="128" t="s">
        <v>186</v>
      </c>
      <c r="L16" s="128"/>
      <c r="M16" s="128"/>
      <c r="O16" s="10">
        <f>'S5 Maquette'!I35*1.5</f>
        <v>0</v>
      </c>
      <c r="P16" s="10">
        <f>'S6 Maquette'!I34*1.5</f>
        <v>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Maquette'!I36*1.5</f>
        <v>0</v>
      </c>
      <c r="P17" s="10">
        <f>'S6 Maquette'!I35*1.5</f>
        <v>0</v>
      </c>
    </row>
    <row r="18" spans="1:16">
      <c r="A18" s="10">
        <f t="shared" ref="A18:F18" si="0">A5-H18</f>
        <v>112.5</v>
      </c>
      <c r="B18" s="10">
        <f t="shared" si="0"/>
        <v>107</v>
      </c>
      <c r="C18" s="10">
        <f t="shared" si="0"/>
        <v>51</v>
      </c>
      <c r="D18" s="10">
        <f t="shared" si="0"/>
        <v>73.5</v>
      </c>
      <c r="E18" s="10">
        <f t="shared" si="0"/>
        <v>106</v>
      </c>
      <c r="F18" s="10">
        <f t="shared" ca="1" si="0"/>
        <v>39</v>
      </c>
      <c r="H18" s="10">
        <f>SUMIF('S5 Maquette'!M19:M304,"Portée",'S5 Maquette'!I19:I304)*1.5</f>
        <v>52.5</v>
      </c>
      <c r="I18" s="10">
        <f>SUMIF('S5 Maquette'!M19:M304,"Portée",'S5 Maquette'!J19:J304)</f>
        <v>66</v>
      </c>
      <c r="J18" s="10">
        <f>SUMIF('S5 Maquette'!M19:M304,"Portée",'S5 Maquette'!K19:K304)</f>
        <v>10</v>
      </c>
      <c r="K18" s="10">
        <f>SUMIF('S6 Maquette'!M19:M303,"Portée",'S6 Maquette'!I19:I303)*1.5</f>
        <v>97.5</v>
      </c>
      <c r="L18" s="10">
        <f>SUMIF('S6 Maquette'!M19:M303,"Portée",'S6 Maquette'!J19:J303)</f>
        <v>118</v>
      </c>
      <c r="M18" s="10">
        <f ca="1">SUMIF('S6 Maquette'!M9:M303,"Portée",'S6 Maquette'!K19:K303)</f>
        <v>0</v>
      </c>
      <c r="O18" s="10">
        <f>'S5 Maquette'!I37*1.5</f>
        <v>0</v>
      </c>
      <c r="P18" s="10">
        <f>'S6 Maquette'!I36*1.5</f>
        <v>0</v>
      </c>
    </row>
    <row r="19" spans="1:16">
      <c r="A19" s="128" t="s">
        <v>189</v>
      </c>
      <c r="B19" s="128"/>
      <c r="C19" s="128"/>
      <c r="D19" s="128" t="s">
        <v>189</v>
      </c>
      <c r="E19" s="128"/>
      <c r="F19" s="128"/>
      <c r="O19" s="10">
        <f>'S5 Maquette'!I38*1.5</f>
        <v>0</v>
      </c>
      <c r="P19" s="10">
        <f>'S6 Maquette'!I37*1.5</f>
        <v>0</v>
      </c>
    </row>
    <row r="20" spans="1:16">
      <c r="A20" s="128">
        <f>SUM(A18,B18,C18)</f>
        <v>270.5</v>
      </c>
      <c r="B20" s="128"/>
      <c r="C20" s="128"/>
      <c r="D20" s="128">
        <f ca="1">SUM(D18,E18,F18)</f>
        <v>218.5</v>
      </c>
      <c r="E20" s="128"/>
      <c r="F20" s="128"/>
      <c r="O20" s="10">
        <f>'S5 Maquette'!I39*1.5</f>
        <v>0</v>
      </c>
      <c r="P20" s="10">
        <f>'S6 Maquette'!I38*1.5</f>
        <v>0</v>
      </c>
    </row>
    <row r="21" spans="1:16">
      <c r="A21" s="128" t="s">
        <v>189</v>
      </c>
      <c r="B21" s="128"/>
      <c r="C21" s="128"/>
      <c r="D21" s="128"/>
      <c r="E21" s="128"/>
      <c r="F21" s="128"/>
      <c r="O21" s="10">
        <f>'S5 Maquette'!I40*1.5</f>
        <v>0</v>
      </c>
      <c r="P21" s="10">
        <f>'S6 Maquette'!I39*1.5</f>
        <v>0</v>
      </c>
    </row>
    <row r="22" spans="1:16" ht="30" customHeight="1">
      <c r="A22" s="128">
        <f ca="1">SUM(A20,D20)</f>
        <v>489</v>
      </c>
      <c r="B22" s="128"/>
      <c r="C22" s="128"/>
      <c r="D22" s="128"/>
      <c r="E22" s="128"/>
      <c r="F22" s="128"/>
      <c r="O22" s="10">
        <f>'S5 Maquette'!I41*1.5</f>
        <v>0</v>
      </c>
      <c r="P22" s="10">
        <f>'S6 Maquette'!I40*1.5</f>
        <v>0</v>
      </c>
    </row>
    <row r="23" spans="1:16">
      <c r="O23" s="10">
        <f>'S5 Maquette'!I42*1.5</f>
        <v>0</v>
      </c>
      <c r="P23" s="10">
        <f>'S6 Maquette'!I41*1.5</f>
        <v>0</v>
      </c>
    </row>
    <row r="24" spans="1:16">
      <c r="O24" s="10">
        <f>'S5 Maquette'!I43*1.5</f>
        <v>0</v>
      </c>
      <c r="P24" s="10">
        <f>'S6 Maquette'!I42*1.5</f>
        <v>0</v>
      </c>
    </row>
    <row r="25" spans="1:16">
      <c r="O25" s="10">
        <f>'S5 Maquette'!I44*1.5</f>
        <v>0</v>
      </c>
      <c r="P25" s="10">
        <f>'S6 Maquette'!I43*1.5</f>
        <v>0</v>
      </c>
    </row>
    <row r="26" spans="1:16">
      <c r="O26" s="10">
        <f>'S5 Maquette'!I45*1.5</f>
        <v>0</v>
      </c>
      <c r="P26" s="10">
        <f>'S6 Maquette'!I44*1.5</f>
        <v>0</v>
      </c>
    </row>
    <row r="27" spans="1:16">
      <c r="O27" s="10">
        <f>'S5 Maquette'!I46*1.5</f>
        <v>0</v>
      </c>
      <c r="P27" s="10">
        <f>'S6 Maquette'!I45*1.5</f>
        <v>0</v>
      </c>
    </row>
    <row r="28" spans="1:16">
      <c r="O28" s="10">
        <f>'S5 Maquette'!I47*1.5</f>
        <v>0</v>
      </c>
      <c r="P28" s="10">
        <f>'S6 Maquette'!I46*1.5</f>
        <v>0</v>
      </c>
    </row>
    <row r="29" spans="1:16">
      <c r="O29" s="10">
        <f>'S5 Maquette'!I48*1.5</f>
        <v>0</v>
      </c>
      <c r="P29" s="10">
        <f>'S6 Maquette'!I47*1.5</f>
        <v>0</v>
      </c>
    </row>
    <row r="30" spans="1:16">
      <c r="O30" s="10">
        <f>'S5 Maquette'!I49*1.5</f>
        <v>0</v>
      </c>
      <c r="P30" s="10">
        <f>'S6 Maquette'!I48*1.5</f>
        <v>0</v>
      </c>
    </row>
    <row r="31" spans="1:16">
      <c r="O31" s="10">
        <f>'S5 Maquette'!I50*1.5</f>
        <v>0</v>
      </c>
      <c r="P31" s="10">
        <f>'S6 Maquette'!I49*1.5</f>
        <v>0</v>
      </c>
    </row>
    <row r="32" spans="1:16">
      <c r="O32" s="10">
        <f>'S5 Maquette'!I51*1.5</f>
        <v>0</v>
      </c>
      <c r="P32" s="10">
        <f>'S6 Maquette'!I50*1.5</f>
        <v>0</v>
      </c>
    </row>
    <row r="33" spans="15:16">
      <c r="O33" s="10">
        <f>'S5 Maquette'!I52*1.5</f>
        <v>0</v>
      </c>
      <c r="P33" s="10">
        <f>'S6 Maquette'!I51*1.5</f>
        <v>0</v>
      </c>
    </row>
    <row r="34" spans="15:16">
      <c r="O34" s="10">
        <f>'S5 Maquette'!I53*1.5</f>
        <v>0</v>
      </c>
      <c r="P34" s="10">
        <f>'S6 Maquette'!I52*1.5</f>
        <v>0</v>
      </c>
    </row>
    <row r="35" spans="15:16">
      <c r="O35" s="10">
        <f>'S5 Maquette'!I54*1.5</f>
        <v>0</v>
      </c>
      <c r="P35" s="10">
        <f>'S6 Maquette'!I53*1.5</f>
        <v>0</v>
      </c>
    </row>
    <row r="36" spans="15:16">
      <c r="O36" s="10">
        <f>'S5 Maquette'!I55*1.5</f>
        <v>0</v>
      </c>
      <c r="P36" s="10">
        <f>'S6 Maquette'!I54*1.5</f>
        <v>0</v>
      </c>
    </row>
    <row r="37" spans="15:16">
      <c r="O37" s="10">
        <f>'S5 Maquette'!I56*1.5</f>
        <v>0</v>
      </c>
      <c r="P37" s="10">
        <f>'S6 Maquette'!I55*1.5</f>
        <v>0</v>
      </c>
    </row>
    <row r="38" spans="15:16">
      <c r="O38" s="10">
        <f>'S5 Maquette'!I57*1.5</f>
        <v>0</v>
      </c>
      <c r="P38" s="10">
        <f>'S6 Maquette'!I56*1.5</f>
        <v>0</v>
      </c>
    </row>
    <row r="39" spans="15:16">
      <c r="O39" s="10">
        <f>'S5 Maquette'!I58*1.5</f>
        <v>0</v>
      </c>
      <c r="P39" s="10">
        <f>'S6 Maquette'!I57*1.5</f>
        <v>0</v>
      </c>
    </row>
    <row r="40" spans="15:16">
      <c r="O40" s="10">
        <f>'S5 Maquette'!I59*1.5</f>
        <v>0</v>
      </c>
      <c r="P40" s="10">
        <f>'S6 Maquette'!I58*1.5</f>
        <v>0</v>
      </c>
    </row>
    <row r="41" spans="15:16">
      <c r="O41" s="10">
        <f>'S5 Maquette'!I60*1.5</f>
        <v>0</v>
      </c>
      <c r="P41" s="10">
        <f>'S6 Maquette'!I59*1.5</f>
        <v>0</v>
      </c>
    </row>
    <row r="42" spans="15:16">
      <c r="O42" s="10">
        <f>'S5 Maquette'!I61*1.5</f>
        <v>0</v>
      </c>
      <c r="P42" s="10">
        <f>'S6 Maquette'!I60*1.5</f>
        <v>0</v>
      </c>
    </row>
    <row r="43" spans="15:16">
      <c r="O43" s="10">
        <f>'S5 Maquette'!I62*1.5</f>
        <v>0</v>
      </c>
      <c r="P43" s="10">
        <f>'S6 Maquette'!I61*1.5</f>
        <v>0</v>
      </c>
    </row>
    <row r="44" spans="15:16">
      <c r="O44" s="10">
        <f>'S5 Maquette'!I63*1.5</f>
        <v>0</v>
      </c>
      <c r="P44" s="10">
        <f>'S6 Maquette'!I62*1.5</f>
        <v>0</v>
      </c>
    </row>
    <row r="45" spans="15:16">
      <c r="O45" s="10">
        <f>'S5 Maquette'!I64*1.5</f>
        <v>0</v>
      </c>
      <c r="P45" s="10">
        <f>'S6 Maquette'!I63*1.5</f>
        <v>0</v>
      </c>
    </row>
    <row r="46" spans="15:16">
      <c r="O46" s="10">
        <f>'S5 Maquette'!I65*1.5</f>
        <v>0</v>
      </c>
      <c r="P46" s="10">
        <f>'S6 Maquette'!I64*1.5</f>
        <v>0</v>
      </c>
    </row>
    <row r="47" spans="15:16">
      <c r="O47" s="10">
        <f>'S5 Maquette'!I66*1.5</f>
        <v>0</v>
      </c>
      <c r="P47" s="10">
        <f>'S6 Maquette'!I65*1.5</f>
        <v>0</v>
      </c>
    </row>
    <row r="48" spans="15:16">
      <c r="O48" s="10">
        <f>'S5 Maquette'!I67*1.5</f>
        <v>0</v>
      </c>
      <c r="P48" s="10">
        <f>'S6 Maquette'!I66*1.5</f>
        <v>0</v>
      </c>
    </row>
    <row r="49" spans="15:16">
      <c r="O49" s="10">
        <f>'S5 Maquette'!I68*1.5</f>
        <v>0</v>
      </c>
      <c r="P49" s="10">
        <f>'S6 Maquette'!I67*1.5</f>
        <v>0</v>
      </c>
    </row>
    <row r="50" spans="15:16">
      <c r="O50" s="10">
        <f>'S5 Maquette'!I69*1.5</f>
        <v>0</v>
      </c>
      <c r="P50" s="10">
        <f>'S6 Maquette'!I68*1.5</f>
        <v>0</v>
      </c>
    </row>
    <row r="51" spans="15:16">
      <c r="O51" s="10">
        <f>'S5 Maquette'!I70*1.5</f>
        <v>0</v>
      </c>
      <c r="P51" s="10">
        <f>'S6 Maquette'!I69*1.5</f>
        <v>0</v>
      </c>
    </row>
    <row r="52" spans="15:16">
      <c r="O52" s="10">
        <f>'S5 Maquette'!I71*1.5</f>
        <v>0</v>
      </c>
      <c r="P52" s="10">
        <f>'S6 Maquette'!I70*1.5</f>
        <v>0</v>
      </c>
    </row>
    <row r="53" spans="15:16">
      <c r="O53" s="10">
        <f>'S5 Maquette'!I72*1.5</f>
        <v>0</v>
      </c>
      <c r="P53" s="10">
        <f>'S6 Maquette'!I71*1.5</f>
        <v>0</v>
      </c>
    </row>
    <row r="54" spans="15:16">
      <c r="O54" s="10">
        <f>'S5 Maquette'!I73*1.5</f>
        <v>0</v>
      </c>
      <c r="P54" s="10">
        <f>'S6 Maquette'!I72*1.5</f>
        <v>0</v>
      </c>
    </row>
    <row r="55" spans="15:16">
      <c r="O55" s="10">
        <f>'S5 Maquette'!I74*1.5</f>
        <v>0</v>
      </c>
      <c r="P55" s="10">
        <f>'S6 Maquette'!I73*1.5</f>
        <v>0</v>
      </c>
    </row>
    <row r="56" spans="15:16">
      <c r="O56" s="10">
        <f>'S5 Maquette'!I75*1.5</f>
        <v>0</v>
      </c>
      <c r="P56" s="10">
        <f>'S6 Maquette'!I74*1.5</f>
        <v>0</v>
      </c>
    </row>
    <row r="57" spans="15:16">
      <c r="O57" s="10">
        <f>'S5 Maquette'!I76*1.5</f>
        <v>0</v>
      </c>
      <c r="P57" s="10">
        <f>'S6 Maquette'!I75*1.5</f>
        <v>0</v>
      </c>
    </row>
    <row r="58" spans="15:16">
      <c r="O58" s="10">
        <f>'S5 Maquette'!I77*1.5</f>
        <v>0</v>
      </c>
      <c r="P58" s="10">
        <f>'S6 Maquette'!I76*1.5</f>
        <v>0</v>
      </c>
    </row>
    <row r="59" spans="15:16">
      <c r="O59" s="10">
        <f>'S5 Maquette'!I78*1.5</f>
        <v>0</v>
      </c>
      <c r="P59" s="10">
        <f>'S6 Maquette'!I77*1.5</f>
        <v>0</v>
      </c>
    </row>
    <row r="60" spans="15:16">
      <c r="O60" s="10">
        <f>'S5 Maquette'!I79*1.5</f>
        <v>0</v>
      </c>
      <c r="P60" s="10">
        <f>'S6 Maquette'!I78*1.5</f>
        <v>0</v>
      </c>
    </row>
    <row r="61" spans="15:16">
      <c r="O61" s="10">
        <f>'S5 Maquette'!I80*1.5</f>
        <v>0</v>
      </c>
      <c r="P61" s="10">
        <f>'S6 Maquette'!I79*1.5</f>
        <v>0</v>
      </c>
    </row>
    <row r="62" spans="15:16">
      <c r="O62" s="10">
        <f>'S5 Maquette'!I81*1.5</f>
        <v>0</v>
      </c>
      <c r="P62" s="10">
        <f>'S6 Maquette'!I80*1.5</f>
        <v>0</v>
      </c>
    </row>
    <row r="63" spans="15:16">
      <c r="O63" s="10">
        <f>'S5 Maquette'!I82*1.5</f>
        <v>0</v>
      </c>
      <c r="P63" s="10">
        <f>'S6 Maquette'!I81*1.5</f>
        <v>0</v>
      </c>
    </row>
    <row r="64" spans="15:16">
      <c r="O64" s="10">
        <f>'S5 Maquette'!I83*1.5</f>
        <v>0</v>
      </c>
      <c r="P64" s="10">
        <f>'S6 Maquette'!I82*1.5</f>
        <v>0</v>
      </c>
    </row>
    <row r="65" spans="15:16">
      <c r="O65" s="10">
        <f>'S5 Maquette'!I84*1.5</f>
        <v>0</v>
      </c>
      <c r="P65" s="10">
        <f>'S6 Maquette'!I83*1.5</f>
        <v>0</v>
      </c>
    </row>
    <row r="66" spans="15:16">
      <c r="O66" s="10">
        <f>'S5 Maquette'!I85*1.5</f>
        <v>0</v>
      </c>
      <c r="P66" s="10">
        <f>'S6 Maquette'!I84*1.5</f>
        <v>0</v>
      </c>
    </row>
    <row r="67" spans="15:16">
      <c r="O67" s="10">
        <f>'S5 Maquette'!I86*1.5</f>
        <v>0</v>
      </c>
      <c r="P67" s="10">
        <f>'S6 Maquette'!I85*1.5</f>
        <v>0</v>
      </c>
    </row>
    <row r="68" spans="15:16">
      <c r="O68" s="10">
        <f>'S5 Maquette'!I87*1.5</f>
        <v>0</v>
      </c>
      <c r="P68" s="10">
        <f>'S6 Maquette'!I86*1.5</f>
        <v>0</v>
      </c>
    </row>
    <row r="69" spans="15:16">
      <c r="O69" s="10">
        <f>'S5 Maquette'!I88*1.5</f>
        <v>0</v>
      </c>
      <c r="P69" s="10">
        <f>'S6 Maquette'!I87*1.5</f>
        <v>0</v>
      </c>
    </row>
    <row r="70" spans="15:16">
      <c r="O70" s="10">
        <f>'S5 Maquette'!I89*1.5</f>
        <v>0</v>
      </c>
      <c r="P70" s="10">
        <f>'S6 Maquette'!I88*1.5</f>
        <v>0</v>
      </c>
    </row>
    <row r="71" spans="15:16">
      <c r="O71" s="10">
        <f>'S5 Maquette'!I90*1.5</f>
        <v>0</v>
      </c>
      <c r="P71" s="10">
        <f>'S6 Maquette'!I89*1.5</f>
        <v>0</v>
      </c>
    </row>
    <row r="72" spans="15:16">
      <c r="O72" s="10">
        <f>'S5 Maquette'!I91*1.5</f>
        <v>0</v>
      </c>
      <c r="P72" s="10">
        <f>'S6 Maquette'!I90*1.5</f>
        <v>0</v>
      </c>
    </row>
    <row r="73" spans="15:16">
      <c r="O73" s="10">
        <f>'S5 Maquette'!I92*1.5</f>
        <v>0</v>
      </c>
      <c r="P73" s="10">
        <f>'S6 Maquette'!I91*1.5</f>
        <v>0</v>
      </c>
    </row>
    <row r="74" spans="15:16">
      <c r="O74" s="10">
        <f>'S5 Maquette'!I93*1.5</f>
        <v>0</v>
      </c>
      <c r="P74" s="10">
        <f>'S6 Maquette'!I92*1.5</f>
        <v>0</v>
      </c>
    </row>
    <row r="75" spans="15:16">
      <c r="O75" s="10">
        <f>'S5 Maquette'!I94*1.5</f>
        <v>0</v>
      </c>
      <c r="P75" s="10">
        <f>'S6 Maquette'!I93*1.5</f>
        <v>0</v>
      </c>
    </row>
    <row r="76" spans="15:16">
      <c r="O76" s="10">
        <f>'S5 Maquette'!I95*1.5</f>
        <v>0</v>
      </c>
      <c r="P76" s="10">
        <f>'S6 Maquette'!I94*1.5</f>
        <v>0</v>
      </c>
    </row>
    <row r="77" spans="15:16">
      <c r="O77" s="10">
        <f>'S5 Maquette'!I96*1.5</f>
        <v>0</v>
      </c>
      <c r="P77" s="10">
        <f>'S6 Maquette'!I95*1.5</f>
        <v>0</v>
      </c>
    </row>
    <row r="78" spans="15:16">
      <c r="O78" s="10">
        <f>'S5 Maquette'!I97*1.5</f>
        <v>0</v>
      </c>
      <c r="P78" s="10">
        <f>'S6 Maquette'!I96*1.5</f>
        <v>0</v>
      </c>
    </row>
    <row r="79" spans="15:16">
      <c r="O79" s="10">
        <f>'S5 Maquette'!I98*1.5</f>
        <v>0</v>
      </c>
      <c r="P79" s="10">
        <f>'S6 Maquette'!I97*1.5</f>
        <v>0</v>
      </c>
    </row>
    <row r="80" spans="15:16">
      <c r="O80" s="10">
        <f>'S5 Maquette'!I99*1.5</f>
        <v>0</v>
      </c>
      <c r="P80" s="10">
        <f>'S6 Maquette'!I98*1.5</f>
        <v>0</v>
      </c>
    </row>
    <row r="81" spans="15:16">
      <c r="O81" s="10">
        <f>'S5 Maquette'!I100*1.5</f>
        <v>0</v>
      </c>
      <c r="P81" s="10">
        <f>'S6 Maquette'!I99*1.5</f>
        <v>0</v>
      </c>
    </row>
    <row r="82" spans="15:16">
      <c r="O82" s="10">
        <f>'S5 Maquette'!I101*1.5</f>
        <v>0</v>
      </c>
      <c r="P82" s="10">
        <f>'S6 Maquette'!I100*1.5</f>
        <v>0</v>
      </c>
    </row>
    <row r="83" spans="15:16">
      <c r="O83" s="10">
        <f>'S5 Maquette'!I102*1.5</f>
        <v>0</v>
      </c>
      <c r="P83" s="10">
        <f>'S6 Maquette'!I101*1.5</f>
        <v>0</v>
      </c>
    </row>
    <row r="84" spans="15:16">
      <c r="O84" s="10">
        <f>'S5 Maquette'!I103*1.5</f>
        <v>0</v>
      </c>
      <c r="P84" s="10">
        <f>'S6 Maquette'!I102*1.5</f>
        <v>0</v>
      </c>
    </row>
    <row r="85" spans="15:16">
      <c r="O85" s="10">
        <f>'S5 Maquette'!I104*1.5</f>
        <v>0</v>
      </c>
      <c r="P85" s="10">
        <f>'S6 Maquette'!I103*1.5</f>
        <v>0</v>
      </c>
    </row>
    <row r="86" spans="15:16">
      <c r="O86" s="10">
        <f>'S5 Maquette'!I105*1.5</f>
        <v>0</v>
      </c>
      <c r="P86" s="10">
        <f>'S6 Maquette'!I104*1.5</f>
        <v>0</v>
      </c>
    </row>
    <row r="87" spans="15:16">
      <c r="O87" s="10">
        <f>'S5 Maquette'!I106*1.5</f>
        <v>0</v>
      </c>
      <c r="P87" s="10">
        <f>'S6 Maquette'!I105*1.5</f>
        <v>0</v>
      </c>
    </row>
    <row r="88" spans="15:16">
      <c r="O88" s="10">
        <f>'S5 Maquette'!I107*1.5</f>
        <v>0</v>
      </c>
      <c r="P88" s="10">
        <f>'S6 Maquette'!I106*1.5</f>
        <v>0</v>
      </c>
    </row>
    <row r="89" spans="15:16">
      <c r="O89" s="10">
        <f>'S5 Maquette'!I108*1.5</f>
        <v>0</v>
      </c>
      <c r="P89" s="10">
        <f>'S6 Maquette'!I107*1.5</f>
        <v>0</v>
      </c>
    </row>
    <row r="90" spans="15:16">
      <c r="O90" s="10">
        <f>'S5 Maquette'!I109*1.5</f>
        <v>0</v>
      </c>
      <c r="P90" s="10">
        <f>'S6 Maquette'!I108*1.5</f>
        <v>0</v>
      </c>
    </row>
    <row r="91" spans="15:16">
      <c r="O91" s="10">
        <f>'S5 Maquette'!I110*1.5</f>
        <v>0</v>
      </c>
      <c r="P91" s="10">
        <f>'S6 Maquette'!I109*1.5</f>
        <v>0</v>
      </c>
    </row>
    <row r="92" spans="15:16">
      <c r="O92" s="10">
        <f>'S5 Maquette'!I111*1.5</f>
        <v>0</v>
      </c>
      <c r="P92" s="10">
        <f>'S6 Maquette'!I110*1.5</f>
        <v>0</v>
      </c>
    </row>
    <row r="93" spans="15:16">
      <c r="O93" s="10">
        <f>'S5 Maquette'!I112*1.5</f>
        <v>0</v>
      </c>
      <c r="P93" s="10">
        <f>'S6 Maquette'!I111*1.5</f>
        <v>0</v>
      </c>
    </row>
    <row r="94" spans="15:16">
      <c r="O94" s="10">
        <f>'S5 Maquette'!I113*1.5</f>
        <v>0</v>
      </c>
      <c r="P94" s="10">
        <f>'S6 Maquette'!I112*1.5</f>
        <v>0</v>
      </c>
    </row>
    <row r="95" spans="15:16">
      <c r="O95" s="10">
        <f>'S5 Maquette'!I114*1.5</f>
        <v>0</v>
      </c>
      <c r="P95" s="10">
        <f>'S6 Maquette'!I113*1.5</f>
        <v>0</v>
      </c>
    </row>
    <row r="96" spans="15:16">
      <c r="O96" s="10">
        <f>'S5 Maquette'!I115*1.5</f>
        <v>0</v>
      </c>
      <c r="P96" s="10">
        <f>'S6 Maquette'!I114*1.5</f>
        <v>0</v>
      </c>
    </row>
    <row r="97" spans="15:16">
      <c r="O97" s="10">
        <f>'S5 Maquette'!I116*1.5</f>
        <v>0</v>
      </c>
      <c r="P97" s="10">
        <f>'S6 Maquette'!I115*1.5</f>
        <v>0</v>
      </c>
    </row>
    <row r="98" spans="15:16">
      <c r="O98" s="10">
        <f>'S5 Maquette'!I117*1.5</f>
        <v>0</v>
      </c>
      <c r="P98" s="10">
        <f>'S6 Maquette'!I116*1.5</f>
        <v>0</v>
      </c>
    </row>
    <row r="99" spans="15:16">
      <c r="O99" s="10">
        <f>'S5 Maquette'!I118*1.5</f>
        <v>0</v>
      </c>
      <c r="P99" s="10">
        <f>'S6 Maquette'!I117*1.5</f>
        <v>0</v>
      </c>
    </row>
    <row r="100" spans="15:16">
      <c r="O100" s="10">
        <f>'S5 Maquette'!I119*1.5</f>
        <v>0</v>
      </c>
      <c r="P100" s="10">
        <f>'S6 Maquette'!I118*1.5</f>
        <v>0</v>
      </c>
    </row>
    <row r="101" spans="15:16">
      <c r="O101" s="10">
        <f>'S5 Maquette'!I120*1.5</f>
        <v>0</v>
      </c>
      <c r="P101" s="10">
        <f>'S6 Maquette'!I119*1.5</f>
        <v>0</v>
      </c>
    </row>
    <row r="102" spans="15:16">
      <c r="O102" s="10">
        <f>'S5 Maquette'!I121*1.5</f>
        <v>0</v>
      </c>
      <c r="P102" s="10">
        <f>'S6 Maquette'!I120*1.5</f>
        <v>0</v>
      </c>
    </row>
    <row r="103" spans="15:16">
      <c r="O103" s="10">
        <f>'S5 Maquette'!I122*1.5</f>
        <v>0</v>
      </c>
      <c r="P103" s="10">
        <f>'S6 Maquette'!I121*1.5</f>
        <v>0</v>
      </c>
    </row>
    <row r="104" spans="15:16">
      <c r="O104" s="10">
        <f>'S5 Maquette'!I123*1.5</f>
        <v>0</v>
      </c>
      <c r="P104" s="10">
        <f>'S6 Maquette'!I122*1.5</f>
        <v>0</v>
      </c>
    </row>
    <row r="105" spans="15:16">
      <c r="O105" s="10">
        <f>'S5 Maquette'!I124*1.5</f>
        <v>0</v>
      </c>
      <c r="P105" s="10">
        <f>'S6 Maquette'!I123*1.5</f>
        <v>0</v>
      </c>
    </row>
    <row r="106" spans="15:16">
      <c r="O106" s="10">
        <f>'S5 Maquette'!I125*1.5</f>
        <v>0</v>
      </c>
      <c r="P106" s="10">
        <f>'S6 Maquette'!I124*1.5</f>
        <v>0</v>
      </c>
    </row>
    <row r="107" spans="15:16">
      <c r="O107" s="10">
        <f>'S5 Maquette'!I126*1.5</f>
        <v>0</v>
      </c>
      <c r="P107" s="10">
        <f>'S6 Maquette'!I125*1.5</f>
        <v>0</v>
      </c>
    </row>
    <row r="108" spans="15:16">
      <c r="O108" s="10">
        <f>'S5 Maquette'!I127*1.5</f>
        <v>0</v>
      </c>
      <c r="P108" s="10">
        <f>'S6 Maquette'!I126*1.5</f>
        <v>0</v>
      </c>
    </row>
    <row r="109" spans="15:16">
      <c r="O109" s="10">
        <f>'S5 Maquette'!I128*1.5</f>
        <v>0</v>
      </c>
      <c r="P109" s="10">
        <f>'S6 Maquette'!I127*1.5</f>
        <v>0</v>
      </c>
    </row>
    <row r="110" spans="15:16">
      <c r="O110" s="10">
        <f>'S5 Maquette'!I129*1.5</f>
        <v>0</v>
      </c>
      <c r="P110" s="10">
        <f>'S6 Maquette'!I128*1.5</f>
        <v>0</v>
      </c>
    </row>
    <row r="111" spans="15:16">
      <c r="O111" s="10">
        <f>'S5 Maquette'!I130*1.5</f>
        <v>0</v>
      </c>
      <c r="P111" s="10">
        <f>'S6 Maquette'!I129*1.5</f>
        <v>0</v>
      </c>
    </row>
    <row r="112" spans="15:16">
      <c r="O112" s="10">
        <f>'S5 Maquette'!I131*1.5</f>
        <v>0</v>
      </c>
      <c r="P112" s="10">
        <f>'S6 Maquette'!I130*1.5</f>
        <v>0</v>
      </c>
    </row>
    <row r="113" spans="15:16">
      <c r="O113" s="10">
        <f>'S5 Maquette'!I132*1.5</f>
        <v>0</v>
      </c>
      <c r="P113" s="10">
        <f>'S6 Maquette'!I131*1.5</f>
        <v>0</v>
      </c>
    </row>
    <row r="114" spans="15:16">
      <c r="O114" s="10">
        <f>'S5 Maquette'!I133*1.5</f>
        <v>0</v>
      </c>
      <c r="P114" s="10">
        <f>'S6 Maquette'!I132*1.5</f>
        <v>0</v>
      </c>
    </row>
    <row r="115" spans="15:16">
      <c r="O115" s="10">
        <f>'S5 Maquette'!I134*1.5</f>
        <v>0</v>
      </c>
      <c r="P115" s="10">
        <f>'S6 Maquette'!I133*1.5</f>
        <v>0</v>
      </c>
    </row>
    <row r="116" spans="15:16">
      <c r="O116" s="10">
        <f>'S5 Maquette'!I135*1.5</f>
        <v>0</v>
      </c>
      <c r="P116" s="10">
        <f>'S6 Maquette'!I134*1.5</f>
        <v>0</v>
      </c>
    </row>
    <row r="117" spans="15:16">
      <c r="O117" s="10">
        <f>'S5 Maquette'!I136*1.5</f>
        <v>0</v>
      </c>
      <c r="P117" s="10">
        <f>'S6 Maquette'!I135*1.5</f>
        <v>0</v>
      </c>
    </row>
    <row r="118" spans="15:16">
      <c r="O118" s="10">
        <f>'S5 Maquette'!I137*1.5</f>
        <v>0</v>
      </c>
      <c r="P118" s="10">
        <f>'S6 Maquette'!I136*1.5</f>
        <v>0</v>
      </c>
    </row>
    <row r="119" spans="15:16">
      <c r="O119" s="10">
        <f>'S5 Maquette'!I138*1.5</f>
        <v>0</v>
      </c>
      <c r="P119" s="10">
        <f>'S6 Maquette'!I137*1.5</f>
        <v>0</v>
      </c>
    </row>
    <row r="120" spans="15:16">
      <c r="O120" s="10">
        <f>'S5 Maquette'!I139*1.5</f>
        <v>0</v>
      </c>
      <c r="P120" s="10">
        <f>'S6 Maquette'!I138*1.5</f>
        <v>0</v>
      </c>
    </row>
    <row r="121" spans="15:16">
      <c r="O121" s="10">
        <f>'S5 Maquette'!I140*1.5</f>
        <v>0</v>
      </c>
      <c r="P121" s="10">
        <f>'S6 Maquette'!I139*1.5</f>
        <v>0</v>
      </c>
    </row>
    <row r="122" spans="15:16">
      <c r="O122" s="10">
        <f>'S5 Maquette'!I141*1.5</f>
        <v>0</v>
      </c>
      <c r="P122" s="10">
        <f>'S6 Maquette'!I140*1.5</f>
        <v>0</v>
      </c>
    </row>
    <row r="123" spans="15:16">
      <c r="O123" s="10">
        <f>'S5 Maquette'!I142*1.5</f>
        <v>0</v>
      </c>
      <c r="P123" s="10">
        <f>'S6 Maquette'!I141*1.5</f>
        <v>0</v>
      </c>
    </row>
    <row r="124" spans="15:16">
      <c r="O124" s="10">
        <f>'S5 Maquette'!I143*1.5</f>
        <v>0</v>
      </c>
      <c r="P124" s="10">
        <f>'S6 Maquette'!I142*1.5</f>
        <v>0</v>
      </c>
    </row>
    <row r="125" spans="15:16">
      <c r="O125" s="10">
        <f>'S5 Maquette'!I144*1.5</f>
        <v>0</v>
      </c>
      <c r="P125" s="10">
        <f>'S6 Maquette'!I143*1.5</f>
        <v>0</v>
      </c>
    </row>
    <row r="126" spans="15:16">
      <c r="O126" s="10">
        <f>'S5 Maquette'!I145*1.5</f>
        <v>0</v>
      </c>
      <c r="P126" s="10">
        <f>'S6 Maquette'!I144*1.5</f>
        <v>0</v>
      </c>
    </row>
    <row r="127" spans="15:16">
      <c r="O127" s="10">
        <f>'S5 Maquette'!I146*1.5</f>
        <v>0</v>
      </c>
      <c r="P127" s="10">
        <f>'S6 Maquette'!I145*1.5</f>
        <v>0</v>
      </c>
    </row>
    <row r="128" spans="15:16">
      <c r="O128" s="10">
        <f>'S5 Maquette'!I147*1.5</f>
        <v>0</v>
      </c>
      <c r="P128" s="10">
        <f>'S6 Maquette'!I146*1.5</f>
        <v>0</v>
      </c>
    </row>
    <row r="129" spans="15:16">
      <c r="O129" s="10">
        <f>'S5 Maquette'!I148*1.5</f>
        <v>0</v>
      </c>
      <c r="P129" s="10">
        <f>'S6 Maquette'!I147*1.5</f>
        <v>0</v>
      </c>
    </row>
    <row r="130" spans="15:16">
      <c r="O130" s="10">
        <f>'S5 Maquette'!I149*1.5</f>
        <v>0</v>
      </c>
      <c r="P130" s="10">
        <f>'S6 Maquette'!I148*1.5</f>
        <v>0</v>
      </c>
    </row>
    <row r="131" spans="15:16">
      <c r="O131" s="10">
        <f>'S5 Maquette'!I150*1.5</f>
        <v>0</v>
      </c>
      <c r="P131" s="10">
        <f>'S6 Maquette'!I149*1.5</f>
        <v>0</v>
      </c>
    </row>
    <row r="132" spans="15:16">
      <c r="O132" s="10">
        <f>'S5 Maquette'!I151*1.5</f>
        <v>0</v>
      </c>
      <c r="P132" s="10">
        <f>'S6 Maquette'!I150*1.5</f>
        <v>0</v>
      </c>
    </row>
    <row r="133" spans="15:16">
      <c r="O133" s="10">
        <f>'S5 Maquette'!I152*1.5</f>
        <v>0</v>
      </c>
      <c r="P133" s="10">
        <f>'S6 Maquette'!I151*1.5</f>
        <v>0</v>
      </c>
    </row>
    <row r="134" spans="15:16">
      <c r="O134" s="10">
        <f>'S5 Maquette'!I153*1.5</f>
        <v>0</v>
      </c>
      <c r="P134" s="10">
        <f>'S6 Maquette'!I152*1.5</f>
        <v>0</v>
      </c>
    </row>
    <row r="135" spans="15:16">
      <c r="O135" s="10">
        <f>'S5 Maquette'!I154*1.5</f>
        <v>0</v>
      </c>
      <c r="P135" s="10">
        <f>'S6 Maquette'!I153*1.5</f>
        <v>0</v>
      </c>
    </row>
    <row r="136" spans="15:16">
      <c r="O136" s="10">
        <f>'S5 Maquette'!I155*1.5</f>
        <v>0</v>
      </c>
      <c r="P136" s="10">
        <f>'S6 Maquette'!I154*1.5</f>
        <v>0</v>
      </c>
    </row>
    <row r="137" spans="15:16">
      <c r="O137" s="10">
        <f>'S5 Maquette'!I156*1.5</f>
        <v>0</v>
      </c>
      <c r="P137" s="10">
        <f>'S6 Maquette'!I155*1.5</f>
        <v>0</v>
      </c>
    </row>
    <row r="138" spans="15:16">
      <c r="O138" s="10">
        <f>'S5 Maquette'!I157*1.5</f>
        <v>0</v>
      </c>
      <c r="P138" s="10">
        <f>'S6 Maquette'!I156*1.5</f>
        <v>0</v>
      </c>
    </row>
    <row r="139" spans="15:16">
      <c r="O139" s="10">
        <f>'S5 Maquette'!I158*1.5</f>
        <v>0</v>
      </c>
      <c r="P139" s="10">
        <f>'S6 Maquette'!I157*1.5</f>
        <v>0</v>
      </c>
    </row>
    <row r="140" spans="15:16">
      <c r="O140" s="10">
        <f>'S5 Maquette'!I159*1.5</f>
        <v>0</v>
      </c>
      <c r="P140" s="10">
        <f>'S6 Maquette'!I158*1.5</f>
        <v>0</v>
      </c>
    </row>
    <row r="141" spans="15:16">
      <c r="O141" s="10">
        <f>'S5 Maquette'!I160*1.5</f>
        <v>0</v>
      </c>
      <c r="P141" s="10">
        <f>'S6 Maquette'!I159*1.5</f>
        <v>0</v>
      </c>
    </row>
    <row r="142" spans="15:16">
      <c r="O142" s="10">
        <f>'S5 Maquette'!I161*1.5</f>
        <v>0</v>
      </c>
      <c r="P142" s="10">
        <f>'S6 Maquette'!I160*1.5</f>
        <v>0</v>
      </c>
    </row>
    <row r="143" spans="15:16">
      <c r="O143" s="10">
        <f>'S5 Maquette'!I162*1.5</f>
        <v>0</v>
      </c>
      <c r="P143" s="10">
        <f>'S6 Maquette'!I161*1.5</f>
        <v>0</v>
      </c>
    </row>
    <row r="144" spans="15:16">
      <c r="O144" s="10">
        <f>'S5 Maquette'!I163*1.5</f>
        <v>0</v>
      </c>
      <c r="P144" s="10">
        <f>'S6 Maquette'!I162*1.5</f>
        <v>0</v>
      </c>
    </row>
    <row r="145" spans="15:16">
      <c r="O145" s="10">
        <f>'S5 Maquette'!I164*1.5</f>
        <v>0</v>
      </c>
      <c r="P145" s="10">
        <f>'S6 Maquette'!I163*1.5</f>
        <v>0</v>
      </c>
    </row>
    <row r="146" spans="15:16">
      <c r="O146" s="10">
        <f>'S5 Maquette'!I165*1.5</f>
        <v>0</v>
      </c>
      <c r="P146" s="10">
        <f>'S6 Maquette'!I164*1.5</f>
        <v>0</v>
      </c>
    </row>
    <row r="147" spans="15:16">
      <c r="O147" s="10">
        <f>'S5 Maquette'!I166*1.5</f>
        <v>0</v>
      </c>
      <c r="P147" s="10">
        <f>'S6 Maquette'!I165*1.5</f>
        <v>0</v>
      </c>
    </row>
    <row r="148" spans="15:16">
      <c r="O148" s="10">
        <f>'S5 Maquette'!I167*1.5</f>
        <v>0</v>
      </c>
      <c r="P148" s="10">
        <f>'S6 Maquette'!I166*1.5</f>
        <v>0</v>
      </c>
    </row>
    <row r="149" spans="15:16">
      <c r="O149" s="10">
        <f>'S5 Maquette'!I168*1.5</f>
        <v>0</v>
      </c>
      <c r="P149" s="10">
        <f>'S6 Maquette'!I167*1.5</f>
        <v>0</v>
      </c>
    </row>
    <row r="150" spans="15:16">
      <c r="O150" s="10">
        <f>'S5 Maquette'!I169*1.5</f>
        <v>0</v>
      </c>
      <c r="P150" s="10">
        <f>'S6 Maquette'!I168*1.5</f>
        <v>0</v>
      </c>
    </row>
    <row r="151" spans="15:16">
      <c r="O151" s="10">
        <f>'S5 Maquette'!I170*1.5</f>
        <v>0</v>
      </c>
      <c r="P151" s="10">
        <f>'S6 Maquette'!I169*1.5</f>
        <v>0</v>
      </c>
    </row>
    <row r="152" spans="15:16">
      <c r="O152" s="10">
        <f>'S5 Maquette'!I171*1.5</f>
        <v>0</v>
      </c>
      <c r="P152" s="10">
        <f>'S6 Maquette'!I170*1.5</f>
        <v>0</v>
      </c>
    </row>
    <row r="153" spans="15:16">
      <c r="O153" s="10">
        <f>'S5 Maquette'!I172*1.5</f>
        <v>0</v>
      </c>
      <c r="P153" s="10">
        <f>'S6 Maquette'!I171*1.5</f>
        <v>0</v>
      </c>
    </row>
    <row r="154" spans="15:16">
      <c r="O154" s="10">
        <f>'S5 Maquette'!I173*1.5</f>
        <v>0</v>
      </c>
      <c r="P154" s="10">
        <f>'S6 Maquette'!I172*1.5</f>
        <v>0</v>
      </c>
    </row>
    <row r="155" spans="15:16">
      <c r="O155" s="10">
        <f>'S5 Maquette'!I174*1.5</f>
        <v>0</v>
      </c>
      <c r="P155" s="10">
        <f>'S6 Maquette'!I173*1.5</f>
        <v>0</v>
      </c>
    </row>
    <row r="156" spans="15:16">
      <c r="O156" s="10">
        <f>'S5 Maquette'!I175*1.5</f>
        <v>0</v>
      </c>
      <c r="P156" s="10">
        <f>'S6 Maquette'!I174*1.5</f>
        <v>0</v>
      </c>
    </row>
    <row r="157" spans="15:16">
      <c r="O157" s="10">
        <f>'S5 Maquette'!I176*1.5</f>
        <v>0</v>
      </c>
      <c r="P157" s="10">
        <f>'S6 Maquette'!I175*1.5</f>
        <v>0</v>
      </c>
    </row>
    <row r="158" spans="15:16">
      <c r="O158" s="10">
        <f>'S5 Maquette'!I177*1.5</f>
        <v>0</v>
      </c>
      <c r="P158" s="10">
        <f>'S6 Maquette'!I176*1.5</f>
        <v>0</v>
      </c>
    </row>
    <row r="159" spans="15:16">
      <c r="O159" s="10">
        <f>'S5 Maquette'!I178*1.5</f>
        <v>0</v>
      </c>
      <c r="P159" s="10">
        <f>'S6 Maquette'!I177*1.5</f>
        <v>0</v>
      </c>
    </row>
    <row r="160" spans="15:16">
      <c r="O160" s="10">
        <f>'S5 Maquette'!I179*1.5</f>
        <v>0</v>
      </c>
      <c r="P160" s="10">
        <f>'S6 Maquette'!I178*1.5</f>
        <v>0</v>
      </c>
    </row>
    <row r="161" spans="15:16">
      <c r="O161" s="10">
        <f>'S5 Maquette'!I180*1.5</f>
        <v>0</v>
      </c>
      <c r="P161" s="10">
        <f>'S6 Maquette'!I179*1.5</f>
        <v>0</v>
      </c>
    </row>
    <row r="162" spans="15:16">
      <c r="O162" s="10">
        <f>'S5 Maquette'!I181*1.5</f>
        <v>0</v>
      </c>
      <c r="P162" s="10">
        <f>'S6 Maquette'!I180*1.5</f>
        <v>0</v>
      </c>
    </row>
    <row r="163" spans="15:16">
      <c r="O163" s="10">
        <f>'S5 Maquette'!I182*1.5</f>
        <v>0</v>
      </c>
      <c r="P163" s="10">
        <f>'S6 Maquette'!I181*1.5</f>
        <v>0</v>
      </c>
    </row>
    <row r="164" spans="15:16">
      <c r="O164" s="10">
        <f>'S5 Maquette'!I183*1.5</f>
        <v>0</v>
      </c>
      <c r="P164" s="10">
        <f>'S6 Maquette'!I182*1.5</f>
        <v>0</v>
      </c>
    </row>
    <row r="165" spans="15:16">
      <c r="O165" s="10">
        <f>'S5 Maquette'!I184*1.5</f>
        <v>0</v>
      </c>
      <c r="P165" s="10">
        <f>'S6 Maquette'!I183*1.5</f>
        <v>0</v>
      </c>
    </row>
    <row r="166" spans="15:16">
      <c r="O166" s="10">
        <f>'S5 Maquette'!I185*1.5</f>
        <v>0</v>
      </c>
      <c r="P166" s="10">
        <f>'S6 Maquette'!I184*1.5</f>
        <v>0</v>
      </c>
    </row>
    <row r="167" spans="15:16">
      <c r="O167" s="10">
        <f>'S5 Maquette'!I186*1.5</f>
        <v>0</v>
      </c>
      <c r="P167" s="10">
        <f>'S6 Maquette'!I185*1.5</f>
        <v>0</v>
      </c>
    </row>
    <row r="168" spans="15:16">
      <c r="O168" s="10">
        <f>'S5 Maquette'!I187*1.5</f>
        <v>0</v>
      </c>
      <c r="P168" s="10">
        <f>'S6 Maquette'!I186*1.5</f>
        <v>0</v>
      </c>
    </row>
    <row r="169" spans="15:16">
      <c r="O169" s="10">
        <f>'S5 Maquette'!I188*1.5</f>
        <v>0</v>
      </c>
      <c r="P169" s="10">
        <f>'S6 Maquette'!I187*1.5</f>
        <v>0</v>
      </c>
    </row>
    <row r="170" spans="15:16">
      <c r="O170" s="10">
        <f>'S5 Maquette'!I189*1.5</f>
        <v>0</v>
      </c>
      <c r="P170" s="10">
        <f>'S6 Maquette'!I188*1.5</f>
        <v>0</v>
      </c>
    </row>
    <row r="171" spans="15:16">
      <c r="O171" s="10">
        <f>'S5 Maquette'!I190*1.5</f>
        <v>0</v>
      </c>
      <c r="P171" s="10">
        <f>'S6 Maquette'!I189*1.5</f>
        <v>0</v>
      </c>
    </row>
    <row r="172" spans="15:16">
      <c r="O172" s="10">
        <f>'S5 Maquette'!I191*1.5</f>
        <v>0</v>
      </c>
      <c r="P172" s="10">
        <f>'S6 Maquette'!I190*1.5</f>
        <v>0</v>
      </c>
    </row>
    <row r="173" spans="15:16">
      <c r="O173" s="10">
        <f>'S5 Maquette'!I192*1.5</f>
        <v>0</v>
      </c>
      <c r="P173" s="10">
        <f>'S6 Maquette'!I191*1.5</f>
        <v>0</v>
      </c>
    </row>
    <row r="174" spans="15:16">
      <c r="O174" s="10">
        <f>'S5 Maquette'!I193*1.5</f>
        <v>0</v>
      </c>
      <c r="P174" s="10">
        <f>'S6 Maquette'!I192*1.5</f>
        <v>0</v>
      </c>
    </row>
    <row r="175" spans="15:16">
      <c r="O175" s="10">
        <f>'S5 Maquette'!I194*1.5</f>
        <v>0</v>
      </c>
      <c r="P175" s="10">
        <f>'S6 Maquette'!I193*1.5</f>
        <v>0</v>
      </c>
    </row>
    <row r="176" spans="15:16">
      <c r="O176" s="10">
        <f>'S5 Maquette'!I195*1.5</f>
        <v>0</v>
      </c>
      <c r="P176" s="10">
        <f>'S6 Maquette'!I194*1.5</f>
        <v>0</v>
      </c>
    </row>
    <row r="177" spans="15:16">
      <c r="O177" s="10">
        <f>'S5 Maquette'!I196*1.5</f>
        <v>0</v>
      </c>
      <c r="P177" s="10">
        <f>'S6 Maquette'!I195*1.5</f>
        <v>0</v>
      </c>
    </row>
    <row r="178" spans="15:16">
      <c r="O178" s="10">
        <f>'S5 Maquette'!I197*1.5</f>
        <v>0</v>
      </c>
      <c r="P178" s="10">
        <f>'S6 Maquette'!I196*1.5</f>
        <v>0</v>
      </c>
    </row>
    <row r="179" spans="15:16">
      <c r="O179" s="10">
        <f>'S5 Maquette'!I198*1.5</f>
        <v>0</v>
      </c>
      <c r="P179" s="10">
        <f>'S6 Maquette'!I197*1.5</f>
        <v>0</v>
      </c>
    </row>
    <row r="180" spans="15:16">
      <c r="O180" s="10">
        <f>'S5 Maquette'!I199*1.5</f>
        <v>0</v>
      </c>
      <c r="P180" s="10">
        <f>'S6 Maquette'!I198*1.5</f>
        <v>0</v>
      </c>
    </row>
    <row r="181" spans="15:16">
      <c r="O181" s="10">
        <f>'S5 Maquette'!I200*1.5</f>
        <v>0</v>
      </c>
      <c r="P181" s="10">
        <f>'S6 Maquette'!I199*1.5</f>
        <v>0</v>
      </c>
    </row>
    <row r="182" spans="15:16">
      <c r="O182" s="10">
        <f>'S5 Maquette'!I201*1.5</f>
        <v>0</v>
      </c>
      <c r="P182" s="10">
        <f>'S6 Maquette'!I200*1.5</f>
        <v>0</v>
      </c>
    </row>
    <row r="183" spans="15:16">
      <c r="O183" s="10">
        <f>'S5 Maquette'!I202*1.5</f>
        <v>0</v>
      </c>
      <c r="P183" s="10">
        <f>'S6 Maquette'!I201*1.5</f>
        <v>0</v>
      </c>
    </row>
    <row r="184" spans="15:16">
      <c r="O184" s="10">
        <f>'S5 Maquette'!I203*1.5</f>
        <v>0</v>
      </c>
      <c r="P184" s="10">
        <f>'S6 Maquette'!I202*1.5</f>
        <v>0</v>
      </c>
    </row>
    <row r="185" spans="15:16">
      <c r="O185" s="10">
        <f>'S5 Maquette'!I204*1.5</f>
        <v>0</v>
      </c>
      <c r="P185" s="10">
        <f>'S6 Maquette'!I203*1.5</f>
        <v>0</v>
      </c>
    </row>
    <row r="186" spans="15:16">
      <c r="O186" s="10">
        <f>'S5 Maquette'!I205*1.5</f>
        <v>0</v>
      </c>
      <c r="P186" s="10">
        <f>'S6 Maquette'!I204*1.5</f>
        <v>0</v>
      </c>
    </row>
    <row r="187" spans="15:16">
      <c r="O187" s="10">
        <f>'S5 Maquette'!I206*1.5</f>
        <v>0</v>
      </c>
      <c r="P187" s="10">
        <f>'S6 Maquette'!I205*1.5</f>
        <v>0</v>
      </c>
    </row>
    <row r="188" spans="15:16">
      <c r="O188" s="10">
        <f>'S5 Maquette'!I207*1.5</f>
        <v>0</v>
      </c>
      <c r="P188" s="10">
        <f>'S6 Maquette'!I206*1.5</f>
        <v>0</v>
      </c>
    </row>
    <row r="189" spans="15:16">
      <c r="O189" s="10">
        <f>'S5 Maquette'!I208*1.5</f>
        <v>0</v>
      </c>
      <c r="P189" s="10">
        <f>'S6 Maquette'!I207*1.5</f>
        <v>0</v>
      </c>
    </row>
    <row r="190" spans="15:16">
      <c r="O190" s="10">
        <f>'S5 Maquette'!I209*1.5</f>
        <v>0</v>
      </c>
      <c r="P190" s="10">
        <f>'S6 Maquette'!I208*1.5</f>
        <v>0</v>
      </c>
    </row>
    <row r="191" spans="15:16">
      <c r="O191" s="10">
        <f>'S5 Maquette'!I210*1.5</f>
        <v>0</v>
      </c>
      <c r="P191" s="10">
        <f>'S6 Maquette'!I209*1.5</f>
        <v>0</v>
      </c>
    </row>
    <row r="192" spans="15:16">
      <c r="O192" s="10">
        <f>'S5 Maquette'!I211*1.5</f>
        <v>0</v>
      </c>
      <c r="P192" s="10">
        <f>'S6 Maquette'!I210*1.5</f>
        <v>0</v>
      </c>
    </row>
    <row r="193" spans="15:16">
      <c r="O193" s="10">
        <f>'S5 Maquette'!I212*1.5</f>
        <v>0</v>
      </c>
      <c r="P193" s="10">
        <f>'S6 Maquette'!I211*1.5</f>
        <v>0</v>
      </c>
    </row>
    <row r="194" spans="15:16">
      <c r="O194" s="10">
        <f>'S5 Maquette'!I213*1.5</f>
        <v>0</v>
      </c>
      <c r="P194" s="10">
        <f>'S6 Maquette'!I212*1.5</f>
        <v>0</v>
      </c>
    </row>
    <row r="195" spans="15:16">
      <c r="O195" s="10">
        <f>'S5 Maquette'!I214*1.5</f>
        <v>0</v>
      </c>
      <c r="P195" s="10">
        <f>'S6 Maquette'!I213*1.5</f>
        <v>0</v>
      </c>
    </row>
    <row r="196" spans="15:16">
      <c r="O196" s="10">
        <f>'S5 Maquette'!I215*1.5</f>
        <v>0</v>
      </c>
      <c r="P196" s="10">
        <f>'S6 Maquette'!I214*1.5</f>
        <v>0</v>
      </c>
    </row>
    <row r="197" spans="15:16">
      <c r="O197" s="10">
        <f>'S5 Maquette'!I216*1.5</f>
        <v>0</v>
      </c>
      <c r="P197" s="10">
        <f>'S6 Maquette'!I215*1.5</f>
        <v>0</v>
      </c>
    </row>
    <row r="198" spans="15:16">
      <c r="O198" s="10">
        <f>'S5 Maquette'!I217*1.5</f>
        <v>0</v>
      </c>
      <c r="P198" s="10">
        <f>'S6 Maquette'!I216*1.5</f>
        <v>0</v>
      </c>
    </row>
    <row r="199" spans="15:16">
      <c r="O199" s="10">
        <f>'S5 Maquette'!I218*1.5</f>
        <v>0</v>
      </c>
      <c r="P199" s="10">
        <f>'S6 Maquette'!I217*1.5</f>
        <v>0</v>
      </c>
    </row>
    <row r="200" spans="15:16">
      <c r="O200" s="10">
        <f>'S5 Maquette'!I219*1.5</f>
        <v>0</v>
      </c>
      <c r="P200" s="10">
        <f>'S6 Maquette'!I218*1.5</f>
        <v>0</v>
      </c>
    </row>
    <row r="201" spans="15:16">
      <c r="O201" s="10">
        <f>'S5 Maquette'!I220*1.5</f>
        <v>0</v>
      </c>
      <c r="P201" s="10">
        <f>'S6 Maquette'!I219*1.5</f>
        <v>0</v>
      </c>
    </row>
    <row r="202" spans="15:16">
      <c r="O202" s="10">
        <f>'S5 Maquette'!I221*1.5</f>
        <v>0</v>
      </c>
      <c r="P202" s="10">
        <f>'S6 Maquette'!I220*1.5</f>
        <v>0</v>
      </c>
    </row>
    <row r="203" spans="15:16">
      <c r="O203" s="10">
        <f>'S5 Maquette'!I222*1.5</f>
        <v>0</v>
      </c>
      <c r="P203" s="10">
        <f>'S6 Maquette'!I221*1.5</f>
        <v>0</v>
      </c>
    </row>
    <row r="204" spans="15:16">
      <c r="O204" s="10">
        <f>'S5 Maquette'!I223*1.5</f>
        <v>0</v>
      </c>
      <c r="P204" s="10">
        <f>'S6 Maquette'!I222*1.5</f>
        <v>0</v>
      </c>
    </row>
    <row r="205" spans="15:16">
      <c r="O205" s="10">
        <f>'S5 Maquette'!I224*1.5</f>
        <v>0</v>
      </c>
      <c r="P205" s="10">
        <f>'S6 Maquette'!I223*1.5</f>
        <v>0</v>
      </c>
    </row>
    <row r="206" spans="15:16">
      <c r="O206" s="10">
        <f>'S5 Maquette'!I225*1.5</f>
        <v>0</v>
      </c>
      <c r="P206" s="10">
        <f>'S6 Maquette'!I224*1.5</f>
        <v>0</v>
      </c>
    </row>
    <row r="207" spans="15:16">
      <c r="O207" s="10">
        <f>'S5 Maquette'!I226*1.5</f>
        <v>0</v>
      </c>
      <c r="P207" s="10">
        <f>'S6 Maquette'!I225*1.5</f>
        <v>0</v>
      </c>
    </row>
    <row r="208" spans="15:16">
      <c r="O208" s="10">
        <f>'S5 Maquette'!I227*1.5</f>
        <v>0</v>
      </c>
      <c r="P208" s="10">
        <f>'S6 Maquette'!I226*1.5</f>
        <v>0</v>
      </c>
    </row>
    <row r="209" spans="15:16">
      <c r="O209" s="10">
        <f>'S5 Maquette'!I228*1.5</f>
        <v>0</v>
      </c>
      <c r="P209" s="10">
        <f>'S6 Maquette'!I227*1.5</f>
        <v>0</v>
      </c>
    </row>
    <row r="210" spans="15:16">
      <c r="O210" s="10">
        <f>'S5 Maquette'!I229*1.5</f>
        <v>0</v>
      </c>
      <c r="P210" s="10">
        <f>'S6 Maquette'!I228*1.5</f>
        <v>0</v>
      </c>
    </row>
    <row r="211" spans="15:16">
      <c r="O211" s="10">
        <f>'S5 Maquette'!I230*1.5</f>
        <v>0</v>
      </c>
      <c r="P211" s="10">
        <f>'S6 Maquette'!I229*1.5</f>
        <v>0</v>
      </c>
    </row>
    <row r="212" spans="15:16">
      <c r="O212" s="10">
        <f>'S5 Maquette'!I231*1.5</f>
        <v>0</v>
      </c>
      <c r="P212" s="10">
        <f>'S6 Maquette'!I230*1.5</f>
        <v>0</v>
      </c>
    </row>
    <row r="213" spans="15:16">
      <c r="O213" s="10">
        <f>'S5 Maquette'!I232*1.5</f>
        <v>0</v>
      </c>
      <c r="P213" s="10">
        <f>'S6 Maquette'!I231*1.5</f>
        <v>0</v>
      </c>
    </row>
    <row r="214" spans="15:16">
      <c r="O214" s="10">
        <f>'S5 Maquette'!I233*1.5</f>
        <v>0</v>
      </c>
      <c r="P214" s="10">
        <f>'S6 Maquette'!I232*1.5</f>
        <v>0</v>
      </c>
    </row>
    <row r="215" spans="15:16">
      <c r="O215" s="10">
        <f>'S5 Maquette'!I234*1.5</f>
        <v>0</v>
      </c>
      <c r="P215" s="10">
        <f>'S6 Maquette'!I233*1.5</f>
        <v>0</v>
      </c>
    </row>
    <row r="216" spans="15:16">
      <c r="O216" s="10">
        <f>'S5 Maquette'!I235*1.5</f>
        <v>0</v>
      </c>
      <c r="P216" s="10">
        <f>'S6 Maquette'!I234*1.5</f>
        <v>0</v>
      </c>
    </row>
    <row r="217" spans="15:16">
      <c r="O217" s="10">
        <f>'S5 Maquette'!I236*1.5</f>
        <v>0</v>
      </c>
      <c r="P217" s="10">
        <f>'S6 Maquette'!I235*1.5</f>
        <v>0</v>
      </c>
    </row>
    <row r="218" spans="15:16">
      <c r="O218" s="10">
        <f>'S5 Maquette'!I237*1.5</f>
        <v>0</v>
      </c>
      <c r="P218" s="10">
        <f>'S6 Maquette'!I236*1.5</f>
        <v>0</v>
      </c>
    </row>
    <row r="219" spans="15:16">
      <c r="O219" s="10">
        <f>'S5 Maquette'!I238*1.5</f>
        <v>0</v>
      </c>
      <c r="P219" s="10">
        <f>'S6 Maquette'!I237*1.5</f>
        <v>0</v>
      </c>
    </row>
    <row r="220" spans="15:16">
      <c r="O220" s="10">
        <f>'S5 Maquette'!I239*1.5</f>
        <v>0</v>
      </c>
      <c r="P220" s="10">
        <f>'S6 Maquette'!I238*1.5</f>
        <v>0</v>
      </c>
    </row>
    <row r="221" spans="15:16">
      <c r="O221" s="10">
        <f>'S5 Maquette'!I240*1.5</f>
        <v>0</v>
      </c>
      <c r="P221" s="10">
        <f>'S6 Maquette'!I239*1.5</f>
        <v>0</v>
      </c>
    </row>
    <row r="222" spans="15:16">
      <c r="O222" s="10">
        <f>'S5 Maquette'!I241*1.5</f>
        <v>0</v>
      </c>
      <c r="P222" s="10">
        <f>'S6 Maquette'!I240*1.5</f>
        <v>0</v>
      </c>
    </row>
    <row r="223" spans="15:16">
      <c r="O223" s="10">
        <f>'S5 Maquette'!I242*1.5</f>
        <v>0</v>
      </c>
      <c r="P223" s="10">
        <f>'S6 Maquette'!I241*1.5</f>
        <v>0</v>
      </c>
    </row>
    <row r="224" spans="15:16">
      <c r="O224" s="10">
        <f>'S5 Maquette'!I243*1.5</f>
        <v>0</v>
      </c>
      <c r="P224" s="10">
        <f>'S6 Maquette'!I242*1.5</f>
        <v>0</v>
      </c>
    </row>
    <row r="225" spans="15:16">
      <c r="O225" s="10">
        <f>'S5 Maquette'!I244*1.5</f>
        <v>0</v>
      </c>
      <c r="P225" s="10">
        <f>'S6 Maquette'!I243*1.5</f>
        <v>0</v>
      </c>
    </row>
    <row r="226" spans="15:16">
      <c r="O226" s="10">
        <f>'S5 Maquette'!I245*1.5</f>
        <v>0</v>
      </c>
      <c r="P226" s="10">
        <f>'S6 Maquette'!I244*1.5</f>
        <v>0</v>
      </c>
    </row>
    <row r="227" spans="15:16">
      <c r="O227" s="10">
        <f>'S5 Maquette'!I246*1.5</f>
        <v>0</v>
      </c>
      <c r="P227" s="10">
        <f>'S6 Maquette'!I245*1.5</f>
        <v>0</v>
      </c>
    </row>
    <row r="228" spans="15:16">
      <c r="O228" s="10">
        <f>'S5 Maquette'!I247*1.5</f>
        <v>0</v>
      </c>
      <c r="P228" s="10">
        <f>'S6 Maquette'!I246*1.5</f>
        <v>0</v>
      </c>
    </row>
    <row r="229" spans="15:16">
      <c r="O229" s="10">
        <f>'S5 Maquette'!I248*1.5</f>
        <v>0</v>
      </c>
      <c r="P229" s="10">
        <f>'S6 Maquette'!I247*1.5</f>
        <v>0</v>
      </c>
    </row>
    <row r="230" spans="15:16">
      <c r="O230" s="10">
        <f>'S5 Maquette'!I249*1.5</f>
        <v>0</v>
      </c>
      <c r="P230" s="10">
        <f>'S6 Maquette'!I248*1.5</f>
        <v>0</v>
      </c>
    </row>
    <row r="231" spans="15:16">
      <c r="O231" s="10">
        <f>'S5 Maquette'!I250*1.5</f>
        <v>0</v>
      </c>
      <c r="P231" s="10">
        <f>'S6 Maquette'!I249*1.5</f>
        <v>0</v>
      </c>
    </row>
    <row r="232" spans="15:16">
      <c r="O232" s="10">
        <f>'S5 Maquette'!I251*1.5</f>
        <v>0</v>
      </c>
      <c r="P232" s="10">
        <f>'S6 Maquette'!I250*1.5</f>
        <v>0</v>
      </c>
    </row>
    <row r="233" spans="15:16">
      <c r="O233" s="10">
        <f>'S5 Maquette'!I252*1.5</f>
        <v>0</v>
      </c>
      <c r="P233" s="10">
        <f>'S6 Maquette'!I251*1.5</f>
        <v>0</v>
      </c>
    </row>
    <row r="234" spans="15:16">
      <c r="O234" s="10">
        <f>'S5 Maquette'!I253*1.5</f>
        <v>0</v>
      </c>
      <c r="P234" s="10">
        <f>'S6 Maquette'!I252*1.5</f>
        <v>0</v>
      </c>
    </row>
    <row r="235" spans="15:16">
      <c r="O235" s="10">
        <f>'S5 Maquette'!I254*1.5</f>
        <v>0</v>
      </c>
      <c r="P235" s="10">
        <f>'S6 Maquette'!I253*1.5</f>
        <v>0</v>
      </c>
    </row>
    <row r="236" spans="15:16">
      <c r="O236" s="10">
        <f>'S5 Maquette'!I255*1.5</f>
        <v>0</v>
      </c>
      <c r="P236" s="10">
        <f>'S6 Maquette'!I254*1.5</f>
        <v>0</v>
      </c>
    </row>
    <row r="237" spans="15:16">
      <c r="O237" s="10">
        <f>'S5 Maquette'!I256*1.5</f>
        <v>0</v>
      </c>
      <c r="P237" s="10">
        <f>'S6 Maquette'!I255*1.5</f>
        <v>0</v>
      </c>
    </row>
    <row r="238" spans="15:16">
      <c r="O238" s="10">
        <f>'S5 Maquette'!I257*1.5</f>
        <v>0</v>
      </c>
      <c r="P238" s="10">
        <f>'S6 Maquette'!I256*1.5</f>
        <v>0</v>
      </c>
    </row>
    <row r="239" spans="15:16">
      <c r="O239" s="10">
        <f>'S5 Maquette'!I258*1.5</f>
        <v>0</v>
      </c>
      <c r="P239" s="10">
        <f>'S6 Maquette'!I257*1.5</f>
        <v>0</v>
      </c>
    </row>
    <row r="240" spans="15:16">
      <c r="O240" s="10">
        <f>'S5 Maquette'!I259*1.5</f>
        <v>0</v>
      </c>
      <c r="P240" s="10">
        <f>'S6 Maquette'!I258*1.5</f>
        <v>0</v>
      </c>
    </row>
    <row r="241" spans="15:16">
      <c r="O241" s="10">
        <f>'S5 Maquette'!I260*1.5</f>
        <v>0</v>
      </c>
      <c r="P241" s="10">
        <f>'S6 Maquette'!I259*1.5</f>
        <v>0</v>
      </c>
    </row>
    <row r="242" spans="15:16">
      <c r="O242" s="10">
        <f>'S5 Maquette'!I261*1.5</f>
        <v>0</v>
      </c>
      <c r="P242" s="10">
        <f>'S6 Maquette'!I260*1.5</f>
        <v>0</v>
      </c>
    </row>
    <row r="243" spans="15:16">
      <c r="O243" s="10">
        <f>'S5 Maquette'!I262*1.5</f>
        <v>0</v>
      </c>
      <c r="P243" s="10">
        <f>'S6 Maquette'!I261*1.5</f>
        <v>0</v>
      </c>
    </row>
    <row r="244" spans="15:16">
      <c r="O244" s="10">
        <f>'S5 Maquette'!I263*1.5</f>
        <v>0</v>
      </c>
      <c r="P244" s="10">
        <f>'S6 Maquette'!I262*1.5</f>
        <v>0</v>
      </c>
    </row>
    <row r="245" spans="15:16">
      <c r="O245" s="10">
        <f>'S5 Maquette'!I264*1.5</f>
        <v>0</v>
      </c>
      <c r="P245" s="10">
        <f>'S6 Maquette'!I263*1.5</f>
        <v>0</v>
      </c>
    </row>
    <row r="246" spans="15:16">
      <c r="O246" s="10">
        <f>'S5 Maquette'!I265*1.5</f>
        <v>0</v>
      </c>
      <c r="P246" s="10">
        <f>'S6 Maquette'!I264*1.5</f>
        <v>0</v>
      </c>
    </row>
    <row r="247" spans="15:16">
      <c r="O247" s="10">
        <f>'S5 Maquette'!I266*1.5</f>
        <v>0</v>
      </c>
      <c r="P247" s="10">
        <f>'S6 Maquette'!I265*1.5</f>
        <v>0</v>
      </c>
    </row>
    <row r="248" spans="15:16">
      <c r="O248" s="10">
        <f>'S5 Maquette'!I267*1.5</f>
        <v>0</v>
      </c>
      <c r="P248" s="10">
        <f>'S6 Maquette'!I266*1.5</f>
        <v>0</v>
      </c>
    </row>
    <row r="249" spans="15:16">
      <c r="O249" s="10">
        <f>'S5 Maquette'!I268*1.5</f>
        <v>0</v>
      </c>
      <c r="P249" s="10">
        <f>'S6 Maquette'!I267*1.5</f>
        <v>0</v>
      </c>
    </row>
    <row r="250" spans="15:16">
      <c r="O250" s="10">
        <f>'S5 Maquette'!I269*1.5</f>
        <v>0</v>
      </c>
      <c r="P250" s="10">
        <f>'S6 Maquette'!I268*1.5</f>
        <v>0</v>
      </c>
    </row>
    <row r="251" spans="15:16">
      <c r="O251" s="10">
        <f>'S5 Maquette'!I270*1.5</f>
        <v>0</v>
      </c>
      <c r="P251" s="10">
        <f>'S6 Maquette'!I269*1.5</f>
        <v>0</v>
      </c>
    </row>
    <row r="252" spans="15:16">
      <c r="O252" s="10">
        <f>'S5 Maquette'!I271*1.5</f>
        <v>0</v>
      </c>
      <c r="P252" s="10">
        <f>'S6 Maquette'!I270*1.5</f>
        <v>0</v>
      </c>
    </row>
    <row r="253" spans="15:16">
      <c r="O253" s="10">
        <f>'S5 Maquette'!I272*1.5</f>
        <v>0</v>
      </c>
      <c r="P253" s="10">
        <f>'S6 Maquette'!I271*1.5</f>
        <v>0</v>
      </c>
    </row>
    <row r="254" spans="15:16">
      <c r="O254" s="10">
        <f>'S5 Maquette'!I273*1.5</f>
        <v>0</v>
      </c>
      <c r="P254" s="10">
        <f>'S6 Maquette'!I272*1.5</f>
        <v>0</v>
      </c>
    </row>
    <row r="255" spans="15:16">
      <c r="O255" s="10">
        <f>'S5 Maquette'!I274*1.5</f>
        <v>0</v>
      </c>
      <c r="P255" s="10">
        <f>'S6 Maquette'!I273*1.5</f>
        <v>0</v>
      </c>
    </row>
    <row r="256" spans="15:16">
      <c r="O256" s="10">
        <f>'S5 Maquette'!I275*1.5</f>
        <v>0</v>
      </c>
      <c r="P256" s="10">
        <f>'S6 Maquette'!I274*1.5</f>
        <v>0</v>
      </c>
    </row>
    <row r="257" spans="15:16">
      <c r="O257" s="10">
        <f>'S5 Maquette'!I276*1.5</f>
        <v>0</v>
      </c>
      <c r="P257" s="10">
        <f>'S6 Maquette'!I275*1.5</f>
        <v>0</v>
      </c>
    </row>
    <row r="258" spans="15:16">
      <c r="O258" s="10">
        <f>'S5 Maquette'!I277*1.5</f>
        <v>0</v>
      </c>
      <c r="P258" s="10">
        <f>'S6 Maquette'!I276*1.5</f>
        <v>0</v>
      </c>
    </row>
    <row r="259" spans="15:16">
      <c r="O259" s="10">
        <f>'S5 Maquette'!I278*1.5</f>
        <v>0</v>
      </c>
      <c r="P259" s="10">
        <f>'S6 Maquette'!I277*1.5</f>
        <v>0</v>
      </c>
    </row>
    <row r="260" spans="15:16">
      <c r="O260" s="10">
        <f>'S5 Maquette'!I279*1.5</f>
        <v>0</v>
      </c>
      <c r="P260" s="10">
        <f>'S6 Maquette'!I278*1.5</f>
        <v>0</v>
      </c>
    </row>
    <row r="261" spans="15:16">
      <c r="O261" s="10">
        <f>'S5 Maquette'!I280*1.5</f>
        <v>0</v>
      </c>
      <c r="P261" s="10">
        <f>'S6 Maquette'!I279*1.5</f>
        <v>0</v>
      </c>
    </row>
    <row r="262" spans="15:16">
      <c r="O262" s="10">
        <f>'S5 Maquette'!I281*1.5</f>
        <v>0</v>
      </c>
      <c r="P262" s="10">
        <f>'S6 Maquette'!I280*1.5</f>
        <v>0</v>
      </c>
    </row>
    <row r="263" spans="15:16">
      <c r="O263" s="10">
        <f>'S5 Maquette'!I282*1.5</f>
        <v>0</v>
      </c>
      <c r="P263" s="10">
        <f>'S6 Maquette'!I281*1.5</f>
        <v>0</v>
      </c>
    </row>
    <row r="264" spans="15:16">
      <c r="O264" s="10">
        <f>'S5 Maquette'!I283*1.5</f>
        <v>0</v>
      </c>
      <c r="P264" s="10">
        <f>'S6 Maquette'!I282*1.5</f>
        <v>0</v>
      </c>
    </row>
    <row r="265" spans="15:16">
      <c r="O265" s="10">
        <f>'S5 Maquette'!I284*1.5</f>
        <v>0</v>
      </c>
      <c r="P265" s="10">
        <f>'S6 Maquette'!I283*1.5</f>
        <v>0</v>
      </c>
    </row>
    <row r="266" spans="15:16">
      <c r="O266" s="10">
        <f>'S5 Maquette'!I285*1.5</f>
        <v>0</v>
      </c>
      <c r="P266" s="10">
        <f>'S6 Maquette'!I284*1.5</f>
        <v>0</v>
      </c>
    </row>
    <row r="267" spans="15:16">
      <c r="O267" s="10">
        <f>'S5 Maquette'!I286*1.5</f>
        <v>0</v>
      </c>
      <c r="P267" s="10">
        <f>'S6 Maquette'!I285*1.5</f>
        <v>0</v>
      </c>
    </row>
    <row r="268" spans="15:16">
      <c r="O268" s="10">
        <f>'S5 Maquette'!I287*1.5</f>
        <v>0</v>
      </c>
      <c r="P268" s="10">
        <f>'S6 Maquette'!I286*1.5</f>
        <v>0</v>
      </c>
    </row>
    <row r="269" spans="15:16">
      <c r="O269" s="10">
        <f>'S5 Maquette'!I288*1.5</f>
        <v>0</v>
      </c>
      <c r="P269" s="10">
        <f>'S6 Maquette'!I287*1.5</f>
        <v>0</v>
      </c>
    </row>
    <row r="270" spans="15:16">
      <c r="O270" s="10">
        <f>'S5 Maquette'!I289*1.5</f>
        <v>0</v>
      </c>
      <c r="P270" s="10">
        <f>'S6 Maquette'!I288*1.5</f>
        <v>0</v>
      </c>
    </row>
    <row r="271" spans="15:16">
      <c r="O271" s="10">
        <f>'S5 Maquette'!I290*1.5</f>
        <v>0</v>
      </c>
      <c r="P271" s="10">
        <f>'S6 Maquette'!I289*1.5</f>
        <v>0</v>
      </c>
    </row>
    <row r="272" spans="15:16">
      <c r="O272" s="10">
        <f>'S5 Maquette'!I291*1.5</f>
        <v>0</v>
      </c>
      <c r="P272" s="10">
        <f>'S6 Maquette'!I290*1.5</f>
        <v>0</v>
      </c>
    </row>
    <row r="273" spans="15:16">
      <c r="O273" s="10">
        <f>'S5 Maquette'!I292*1.5</f>
        <v>0</v>
      </c>
      <c r="P273" s="10">
        <f>'S6 Maquette'!I291*1.5</f>
        <v>0</v>
      </c>
    </row>
    <row r="274" spans="15:16">
      <c r="O274" s="10">
        <f>'S5 Maquette'!I293*1.5</f>
        <v>0</v>
      </c>
      <c r="P274" s="10">
        <f>'S6 Maquette'!I292*1.5</f>
        <v>0</v>
      </c>
    </row>
    <row r="275" spans="15:16">
      <c r="O275" s="10">
        <f>'S5 Maquette'!I294*1.5</f>
        <v>0</v>
      </c>
      <c r="P275" s="10">
        <f>'S6 Maquette'!I293*1.5</f>
        <v>0</v>
      </c>
    </row>
    <row r="276" spans="15:16">
      <c r="O276" s="10">
        <f>'S5 Maquette'!I295*1.5</f>
        <v>0</v>
      </c>
      <c r="P276" s="10">
        <f>'S6 Maquette'!I294*1.5</f>
        <v>0</v>
      </c>
    </row>
    <row r="277" spans="15:16">
      <c r="O277" s="10">
        <f>'S5 Maquette'!I296*1.5</f>
        <v>0</v>
      </c>
      <c r="P277" s="10">
        <f>'S6 Maquette'!I295*1.5</f>
        <v>0</v>
      </c>
    </row>
    <row r="278" spans="15:16">
      <c r="O278" s="10">
        <f>'S5 Maquette'!I297*1.5</f>
        <v>0</v>
      </c>
      <c r="P278" s="10">
        <f>'S6 Maquette'!I296*1.5</f>
        <v>0</v>
      </c>
    </row>
    <row r="279" spans="15:16">
      <c r="O279" s="10">
        <f>'S5 Maquette'!I298*1.5</f>
        <v>0</v>
      </c>
      <c r="P279" s="10">
        <f>'S6 Maquette'!I297*1.5</f>
        <v>0</v>
      </c>
    </row>
    <row r="280" spans="15:16">
      <c r="O280" s="10">
        <f>'S5 Maquette'!I299*1.5</f>
        <v>0</v>
      </c>
      <c r="P280" s="10">
        <f>'S6 Maquette'!I298*1.5</f>
        <v>0</v>
      </c>
    </row>
    <row r="281" spans="15:16">
      <c r="O281" s="10">
        <f>'S5 Maquette'!I300*1.5</f>
        <v>0</v>
      </c>
      <c r="P281" s="10">
        <f>'S6 Maquette'!I299*1.5</f>
        <v>0</v>
      </c>
    </row>
    <row r="282" spans="15:16">
      <c r="O282" s="10">
        <f>'S5 Maquette'!I301*1.5</f>
        <v>0</v>
      </c>
      <c r="P282" s="10">
        <f>'S6 Maquette'!I300*1.5</f>
        <v>0</v>
      </c>
    </row>
    <row r="283" spans="15:16">
      <c r="O283" s="10">
        <f>'S5 Maquette'!I302*1.5</f>
        <v>0</v>
      </c>
      <c r="P283" s="10">
        <f>'S6 Maquette'!I301*1.5</f>
        <v>0</v>
      </c>
    </row>
    <row r="284" spans="15:16">
      <c r="O284" s="10">
        <f>'S5 Maquette'!I303*1.5</f>
        <v>0</v>
      </c>
      <c r="P284" s="10">
        <f>'S6 Maquette'!I302*1.5</f>
        <v>0</v>
      </c>
    </row>
    <row r="285" spans="15:16">
      <c r="O285" s="10">
        <f>'S5 Maquette'!I304*1.5</f>
        <v>0</v>
      </c>
      <c r="P285" s="10">
        <f>'S6 Maquette'!I303*1.5</f>
        <v>0</v>
      </c>
    </row>
    <row r="286" spans="15:16">
      <c r="O286" s="10">
        <f>'S5 Maquette'!I305*1.5</f>
        <v>0</v>
      </c>
      <c r="P286" s="10">
        <f>'S6 Maquette'!I304*1.5</f>
        <v>0</v>
      </c>
    </row>
    <row r="287" spans="15:16">
      <c r="O287" s="10">
        <f>'S5 Maquette'!I306*1.5</f>
        <v>0</v>
      </c>
      <c r="P287" s="10">
        <f>'S6 Maquette'!I305*1.5</f>
        <v>0</v>
      </c>
    </row>
    <row r="288" spans="15:16">
      <c r="O288" s="10">
        <f>'S5 Maquette'!I307*1.5</f>
        <v>0</v>
      </c>
      <c r="P288" s="10">
        <f>'S6 Maquette'!I306*1.5</f>
        <v>0</v>
      </c>
    </row>
    <row r="289" spans="15:16">
      <c r="O289" s="10">
        <f>'S5 Maquette'!I308*1.5</f>
        <v>0</v>
      </c>
      <c r="P289" s="10">
        <f>'S6 Maquette'!I307*1.5</f>
        <v>0</v>
      </c>
    </row>
    <row r="290" spans="15:16">
      <c r="O290" s="10">
        <f>'S5 Maquette'!I309*1.5</f>
        <v>0</v>
      </c>
      <c r="P290" s="10">
        <f>'S6 Maquette'!I308*1.5</f>
        <v>0</v>
      </c>
    </row>
    <row r="291" spans="15:16">
      <c r="O291" s="10">
        <f>'S5 Maquette'!I310*1.5</f>
        <v>0</v>
      </c>
      <c r="P291" s="10">
        <f>'S6 Maquette'!I309*1.5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230"/>
  <sheetViews>
    <sheetView topLeftCell="A36" zoomScale="90" zoomScaleNormal="90" workbookViewId="0">
      <selection activeCell="A86" sqref="A86:D87"/>
    </sheetView>
  </sheetViews>
  <sheetFormatPr defaultColWidth="11.42578125" defaultRowHeight="15"/>
  <cols>
    <col min="1" max="1" width="25.28515625" customWidth="1"/>
    <col min="2" max="3" width="66.5703125" bestFit="1" customWidth="1"/>
    <col min="4" max="4" width="37.140625" customWidth="1"/>
  </cols>
  <sheetData>
    <row r="1" spans="1:159" ht="43.15" customHeight="1">
      <c r="A1" s="154" t="s">
        <v>192</v>
      </c>
      <c r="B1" s="154"/>
      <c r="C1" s="154"/>
      <c r="D1" s="15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28" t="s">
        <v>61</v>
      </c>
      <c r="C4" s="128"/>
      <c r="D4" s="12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t="s">
        <v>197</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60" t="s">
        <v>198</v>
      </c>
      <c r="B8" s="160"/>
      <c r="C8" s="160"/>
      <c r="D8" s="16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199</v>
      </c>
      <c r="B9" s="161" t="s">
        <v>200</v>
      </c>
      <c r="C9" s="161"/>
      <c r="D9" s="16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63" t="s">
        <v>201</v>
      </c>
      <c r="B11" s="163"/>
      <c r="C11" s="163" t="s">
        <v>202</v>
      </c>
      <c r="D11" s="16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63"/>
      <c r="B12" s="163"/>
      <c r="C12" s="163"/>
      <c r="D12" s="163"/>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63">
        <f>Calcul!A10</f>
        <v>833</v>
      </c>
      <c r="B13" s="163"/>
      <c r="C13" s="163">
        <f ca="1">Calcul!A22</f>
        <v>489</v>
      </c>
      <c r="D13" s="163"/>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63"/>
      <c r="B14" s="163"/>
      <c r="C14" s="163"/>
      <c r="D14" s="16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62" t="s">
        <v>203</v>
      </c>
      <c r="B18" s="162"/>
      <c r="C18" s="162"/>
      <c r="D18" s="16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s="73" t="s">
        <v>204</v>
      </c>
      <c r="B19" s="73"/>
      <c r="C19" s="73"/>
      <c r="D19" s="7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73"/>
      <c r="B20" s="73"/>
      <c r="C20" s="73"/>
      <c r="D20" s="73"/>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73" t="s">
        <v>205</v>
      </c>
      <c r="B21" s="73"/>
      <c r="C21" s="73"/>
      <c r="D21" s="7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73" t="s">
        <v>206</v>
      </c>
      <c r="B22" s="73"/>
      <c r="C22" s="73"/>
      <c r="D22" s="7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56" t="s">
        <v>207</v>
      </c>
      <c r="B23" s="157"/>
      <c r="C23" s="157"/>
      <c r="D23" s="15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75" t="s">
        <v>208</v>
      </c>
      <c r="B24" s="76"/>
      <c r="C24" s="76"/>
      <c r="D24" s="7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72" t="s">
        <v>209</v>
      </c>
      <c r="B25" s="73"/>
      <c r="C25" s="73"/>
      <c r="D25" s="74"/>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72" t="s">
        <v>210</v>
      </c>
      <c r="B26" s="73"/>
      <c r="C26" s="73"/>
      <c r="D26" s="74"/>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21" t="s">
        <v>211</v>
      </c>
      <c r="B27" s="73"/>
      <c r="C27" s="73"/>
      <c r="D27" s="7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ht="16.899999999999999" customHeight="1">
      <c r="A28" s="72" t="s">
        <v>212</v>
      </c>
      <c r="B28" s="73"/>
      <c r="C28" s="73"/>
      <c r="D28" s="7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27" customHeight="1">
      <c r="A29" s="135" t="s">
        <v>213</v>
      </c>
      <c r="B29" s="136"/>
      <c r="C29" s="136"/>
      <c r="D29" s="137"/>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88"/>
      <c r="B30" s="89"/>
      <c r="C30" s="89"/>
      <c r="D30" s="9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40" t="s">
        <v>214</v>
      </c>
      <c r="B31" s="141"/>
      <c r="C31" s="141"/>
      <c r="D31" s="14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75" t="s">
        <v>215</v>
      </c>
      <c r="B32" s="76"/>
      <c r="C32" s="76"/>
      <c r="D32" s="7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ht="16.899999999999999" customHeight="1">
      <c r="A33" s="135" t="s">
        <v>216</v>
      </c>
      <c r="B33" s="136"/>
      <c r="C33" s="136"/>
      <c r="D33" s="137"/>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ht="19.5" customHeight="1">
      <c r="A34" s="72" t="s">
        <v>217</v>
      </c>
      <c r="B34" s="73"/>
      <c r="C34" s="73"/>
      <c r="D34" s="74"/>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ht="19.5" customHeight="1">
      <c r="A35" s="100" t="s">
        <v>218</v>
      </c>
      <c r="B35" s="73"/>
      <c r="C35" s="73"/>
      <c r="D35" s="7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35.25" customHeight="1">
      <c r="A36" s="135" t="s">
        <v>219</v>
      </c>
      <c r="B36" s="136"/>
      <c r="C36" s="136"/>
      <c r="D36" s="13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ht="17.45" customHeight="1">
      <c r="A37" s="122" t="s">
        <v>220</v>
      </c>
      <c r="B37" s="98"/>
      <c r="C37" s="98"/>
      <c r="D37" s="99"/>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72" t="s">
        <v>221</v>
      </c>
      <c r="B38" s="73"/>
      <c r="C38" s="73"/>
      <c r="D38" s="7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51" t="s">
        <v>222</v>
      </c>
      <c r="B39" s="152"/>
      <c r="C39" s="152"/>
      <c r="D39" s="15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88"/>
      <c r="B40" s="89"/>
      <c r="C40" s="89"/>
      <c r="D40" s="9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56" t="s">
        <v>223</v>
      </c>
      <c r="B41" s="157"/>
      <c r="C41" s="157"/>
      <c r="D41" s="158"/>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75" t="s">
        <v>224</v>
      </c>
      <c r="B42" s="76"/>
      <c r="C42" s="76"/>
      <c r="D42" s="77"/>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72" t="s">
        <v>225</v>
      </c>
      <c r="B43" s="73"/>
      <c r="C43" s="73"/>
      <c r="D43" s="74"/>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88"/>
      <c r="B44" s="89"/>
      <c r="C44" s="89"/>
      <c r="D44" s="90"/>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170" t="s">
        <v>226</v>
      </c>
      <c r="B45" s="171"/>
      <c r="C45" s="171"/>
      <c r="D45" s="17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75" t="s">
        <v>227</v>
      </c>
      <c r="B46" s="76"/>
      <c r="C46" s="76"/>
      <c r="D46" s="77"/>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72" t="s">
        <v>228</v>
      </c>
      <c r="B47" s="73"/>
      <c r="C47" s="73"/>
      <c r="D47" s="74"/>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72"/>
      <c r="B48" s="73"/>
      <c r="C48" s="73"/>
      <c r="D48" s="74"/>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164" t="s">
        <v>229</v>
      </c>
      <c r="B49" s="165"/>
      <c r="C49" s="165"/>
      <c r="D49" s="166"/>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72" t="s">
        <v>230</v>
      </c>
      <c r="B50" s="73"/>
      <c r="C50" s="73"/>
      <c r="D50" s="74"/>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87" t="s">
        <v>231</v>
      </c>
      <c r="B51" s="73"/>
      <c r="C51" s="73"/>
      <c r="D51" s="74"/>
    </row>
    <row r="52" spans="1:159">
      <c r="A52" s="72"/>
      <c r="B52" s="73"/>
      <c r="C52" s="73"/>
      <c r="D52" s="74"/>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164" t="s">
        <v>232</v>
      </c>
      <c r="B53" s="165"/>
      <c r="C53" s="165"/>
      <c r="D53" s="166"/>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ht="18.600000000000001" customHeight="1">
      <c r="A54" s="72" t="s">
        <v>233</v>
      </c>
      <c r="B54" s="73"/>
      <c r="C54" s="73"/>
      <c r="D54" s="74"/>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ht="27.6" customHeight="1">
      <c r="A55" s="135" t="s">
        <v>234</v>
      </c>
      <c r="B55" s="136"/>
      <c r="C55" s="136"/>
      <c r="D55" s="137"/>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143" t="s">
        <v>235</v>
      </c>
      <c r="B56" s="144"/>
      <c r="C56" s="144"/>
      <c r="D56" s="145"/>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ht="17.45" customHeight="1">
      <c r="A57" s="146" t="s">
        <v>236</v>
      </c>
      <c r="B57" s="146"/>
      <c r="C57" s="146"/>
      <c r="D57" s="147"/>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87" t="s">
        <v>237</v>
      </c>
      <c r="B58" s="73"/>
      <c r="C58" s="73"/>
      <c r="D58" s="74"/>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ht="42.6" customHeight="1" thickBot="1">
      <c r="A59" s="138" t="s">
        <v>238</v>
      </c>
      <c r="B59" s="138"/>
      <c r="C59" s="138"/>
      <c r="D59" s="139"/>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ht="36.6" customHeight="1" thickBot="1">
      <c r="A60" s="148" t="s">
        <v>239</v>
      </c>
      <c r="B60" s="149"/>
      <c r="C60" s="149"/>
      <c r="D60" s="150"/>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ht="25.15" customHeight="1" thickBot="1">
      <c r="A61" s="148" t="s">
        <v>240</v>
      </c>
      <c r="B61" s="149"/>
      <c r="C61" s="149"/>
      <c r="D61" s="150"/>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ht="35.25" customHeight="1">
      <c r="A62" s="138" t="s">
        <v>241</v>
      </c>
      <c r="B62" s="138"/>
      <c r="C62" s="138"/>
      <c r="D62" s="139"/>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87" t="s">
        <v>242</v>
      </c>
      <c r="B63" s="122"/>
      <c r="C63" s="122"/>
      <c r="D63" s="123"/>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ht="23.45" customHeight="1">
      <c r="A64" s="173" t="s">
        <v>243</v>
      </c>
      <c r="B64" s="138"/>
      <c r="C64" s="138"/>
      <c r="D64" s="139"/>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ht="23.45" customHeight="1">
      <c r="A65" s="173" t="s">
        <v>244</v>
      </c>
      <c r="B65" s="138"/>
      <c r="C65" s="138"/>
      <c r="D65" s="139"/>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ht="17.45" customHeight="1">
      <c r="A66" s="146" t="s">
        <v>245</v>
      </c>
      <c r="B66" s="146"/>
      <c r="C66" s="146"/>
      <c r="D66" s="147"/>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72" t="s">
        <v>246</v>
      </c>
      <c r="B67" s="73"/>
      <c r="C67" s="73"/>
      <c r="D67" s="74"/>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72" t="s">
        <v>247</v>
      </c>
      <c r="B68" s="73"/>
      <c r="C68" s="73"/>
      <c r="D68" s="74"/>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72"/>
      <c r="B69" s="73"/>
      <c r="C69" s="73"/>
      <c r="D69" s="74"/>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164" t="s">
        <v>248</v>
      </c>
      <c r="B70" s="165"/>
      <c r="C70" s="165"/>
      <c r="D70" s="166"/>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72" t="s">
        <v>249</v>
      </c>
      <c r="B71" s="73"/>
      <c r="C71" s="73"/>
      <c r="D71" s="74"/>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72" t="s">
        <v>250</v>
      </c>
      <c r="B72" s="73"/>
      <c r="C72" s="73"/>
      <c r="D72" s="74"/>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ht="31.15" customHeight="1">
      <c r="A73" s="135" t="s">
        <v>251</v>
      </c>
      <c r="B73" s="136"/>
      <c r="C73" s="136"/>
      <c r="D73" s="137"/>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72" t="s">
        <v>252</v>
      </c>
      <c r="B74" s="73"/>
      <c r="C74" s="73"/>
      <c r="D74" s="74"/>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72" t="s">
        <v>253</v>
      </c>
      <c r="B75" s="73"/>
      <c r="C75" s="73"/>
      <c r="D75" s="74"/>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72"/>
      <c r="B76" s="73"/>
      <c r="C76" s="73"/>
      <c r="D76" s="74"/>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164" t="s">
        <v>254</v>
      </c>
      <c r="B77" s="165"/>
      <c r="C77" s="165"/>
      <c r="D77" s="166"/>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ht="28.9" customHeight="1" thickBot="1">
      <c r="A78" s="167" t="s">
        <v>255</v>
      </c>
      <c r="B78" s="168"/>
      <c r="C78" s="168"/>
      <c r="D78" s="169"/>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ht="34.15" customHeight="1" thickBot="1">
      <c r="A79" s="174" t="s">
        <v>256</v>
      </c>
      <c r="B79" s="175"/>
      <c r="C79" s="175"/>
      <c r="D79" s="176"/>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ht="21" customHeight="1" thickBot="1">
      <c r="A80" s="180" t="s">
        <v>257</v>
      </c>
      <c r="B80" s="181"/>
      <c r="C80" s="181"/>
      <c r="D80" s="18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ht="24.6" customHeight="1">
      <c r="A81" s="135"/>
      <c r="B81" s="136"/>
      <c r="C81" s="136"/>
      <c r="D81" s="137"/>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88"/>
      <c r="B82" s="89"/>
      <c r="C82" s="89"/>
      <c r="D82" s="90"/>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ht="21">
      <c r="A83" s="177" t="s">
        <v>258</v>
      </c>
      <c r="B83" s="177"/>
      <c r="C83" s="177"/>
      <c r="D83" s="177"/>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75" t="s">
        <v>259</v>
      </c>
      <c r="B84" s="76"/>
      <c r="C84" s="76"/>
      <c r="D84" s="77"/>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ht="15.75" thickBot="1">
      <c r="A85" s="72" t="s">
        <v>260</v>
      </c>
      <c r="B85" s="73"/>
      <c r="C85" s="73"/>
      <c r="D85" s="74"/>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ht="44.45" customHeight="1" thickBot="1">
      <c r="A86" s="178" t="s">
        <v>261</v>
      </c>
      <c r="B86" s="149"/>
      <c r="C86" s="149"/>
      <c r="D86" s="179"/>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ht="40.15" customHeight="1" thickBot="1">
      <c r="A87" s="178" t="s">
        <v>262</v>
      </c>
      <c r="B87" s="149"/>
      <c r="C87" s="149"/>
      <c r="D87" s="150"/>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72"/>
      <c r="B88" s="73"/>
      <c r="C88" s="73"/>
      <c r="D88" s="74"/>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88"/>
      <c r="B89" s="89"/>
      <c r="C89" s="89"/>
      <c r="D89" s="90"/>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159" t="s">
        <v>263</v>
      </c>
      <c r="B90" s="159"/>
      <c r="C90" s="159"/>
      <c r="D90" s="159"/>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155" t="s">
        <v>264</v>
      </c>
      <c r="B91" s="155"/>
      <c r="C91" s="155"/>
      <c r="D91" s="155"/>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155" t="s">
        <v>265</v>
      </c>
      <c r="B92" s="155"/>
      <c r="C92" s="155"/>
      <c r="D92" s="155"/>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91"/>
      <c r="B93" s="91"/>
      <c r="C93" s="91"/>
      <c r="D93" s="91"/>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91"/>
      <c r="B94" s="91"/>
      <c r="C94" s="91"/>
      <c r="D94" s="91"/>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91"/>
      <c r="B95" s="91"/>
      <c r="C95" s="91"/>
      <c r="D95" s="91"/>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91"/>
      <c r="B96" s="91"/>
      <c r="C96" s="91"/>
      <c r="D96" s="91"/>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91"/>
      <c r="B97" s="91"/>
      <c r="C97" s="91"/>
      <c r="D97" s="91"/>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91"/>
      <c r="B98" s="91"/>
      <c r="C98" s="91"/>
      <c r="D98" s="91"/>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91"/>
      <c r="B99" s="91"/>
      <c r="C99" s="91"/>
      <c r="D99" s="91"/>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91"/>
      <c r="B100" s="91"/>
      <c r="C100" s="91"/>
      <c r="D100" s="91"/>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91"/>
      <c r="B101" s="91"/>
      <c r="C101" s="91"/>
      <c r="D101" s="91"/>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91"/>
      <c r="B102" s="91"/>
      <c r="C102" s="91"/>
      <c r="D102" s="91"/>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91"/>
      <c r="B103" s="91"/>
      <c r="C103" s="91"/>
      <c r="D103" s="91"/>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91"/>
      <c r="B104" s="91"/>
      <c r="C104" s="91"/>
      <c r="D104" s="91"/>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91"/>
      <c r="B105" s="91"/>
      <c r="C105" s="91"/>
      <c r="D105" s="91"/>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91"/>
      <c r="B106" s="91"/>
      <c r="C106" s="91"/>
      <c r="D106" s="91"/>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91"/>
      <c r="B107" s="91"/>
      <c r="C107" s="91"/>
      <c r="D107" s="91"/>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91"/>
      <c r="B108" s="91"/>
      <c r="C108" s="91"/>
      <c r="D108" s="91"/>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91"/>
      <c r="B109" s="91"/>
      <c r="C109" s="91"/>
      <c r="D109" s="91"/>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91"/>
      <c r="B110" s="91"/>
      <c r="C110" s="91"/>
      <c r="D110" s="91"/>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91"/>
      <c r="B111" s="91"/>
      <c r="C111" s="91"/>
      <c r="D111" s="91"/>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91"/>
      <c r="B112" s="91"/>
      <c r="C112" s="91"/>
      <c r="D112" s="91"/>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91"/>
      <c r="B113" s="91"/>
      <c r="C113" s="91"/>
      <c r="D113" s="9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91"/>
      <c r="B114" s="91"/>
      <c r="C114" s="91"/>
      <c r="D114" s="91"/>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91"/>
      <c r="B115" s="91"/>
      <c r="C115" s="91"/>
      <c r="D115" s="91"/>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91"/>
      <c r="B116" s="91"/>
      <c r="C116" s="91"/>
      <c r="D116" s="91"/>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91"/>
      <c r="B117" s="91"/>
      <c r="C117" s="91"/>
      <c r="D117" s="91"/>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91"/>
      <c r="B118" s="91"/>
      <c r="C118" s="91"/>
      <c r="D118" s="91"/>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91"/>
      <c r="B119" s="91"/>
      <c r="C119" s="91"/>
      <c r="D119" s="91"/>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91"/>
      <c r="B120" s="91"/>
      <c r="C120" s="91"/>
      <c r="D120" s="91"/>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91"/>
      <c r="B121" s="91"/>
      <c r="C121" s="91"/>
      <c r="D121" s="91"/>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91"/>
      <c r="B122" s="91"/>
      <c r="C122" s="91"/>
      <c r="D122" s="91"/>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91"/>
      <c r="B123" s="91"/>
      <c r="C123" s="91"/>
      <c r="D123" s="91"/>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91"/>
      <c r="B124" s="91"/>
      <c r="C124" s="91"/>
      <c r="D124" s="91"/>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91"/>
      <c r="B125" s="91"/>
      <c r="C125" s="91"/>
      <c r="D125" s="91"/>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91"/>
      <c r="B126" s="91"/>
      <c r="C126" s="91"/>
      <c r="D126" s="91"/>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91"/>
      <c r="B127" s="91"/>
      <c r="C127" s="91"/>
      <c r="D127" s="91"/>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91"/>
      <c r="B128" s="91"/>
      <c r="C128" s="91"/>
      <c r="D128" s="91"/>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91"/>
      <c r="B129" s="91"/>
      <c r="C129" s="91"/>
      <c r="D129" s="91"/>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91"/>
      <c r="B130" s="91"/>
      <c r="C130" s="91"/>
      <c r="D130" s="91"/>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91"/>
      <c r="B131" s="91"/>
      <c r="C131" s="91"/>
      <c r="D131" s="91"/>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91"/>
      <c r="B132" s="91"/>
      <c r="C132" s="91"/>
      <c r="D132" s="91"/>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91"/>
      <c r="B133" s="91"/>
      <c r="C133" s="91"/>
      <c r="D133" s="91"/>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91"/>
      <c r="B134" s="91"/>
      <c r="C134" s="91"/>
      <c r="D134" s="91"/>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91"/>
      <c r="B135" s="91"/>
      <c r="C135" s="91"/>
      <c r="D135" s="91"/>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91"/>
      <c r="B136" s="91"/>
      <c r="C136" s="91"/>
      <c r="D136" s="91"/>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91"/>
      <c r="B137" s="91"/>
      <c r="C137" s="91"/>
      <c r="D137" s="91"/>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91"/>
      <c r="B138" s="91"/>
      <c r="C138" s="91"/>
      <c r="D138" s="91"/>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91"/>
      <c r="B139" s="91"/>
      <c r="C139" s="91"/>
      <c r="D139" s="91"/>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91"/>
      <c r="B140" s="91"/>
      <c r="C140" s="91"/>
      <c r="D140" s="91"/>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91"/>
      <c r="B141" s="91"/>
      <c r="C141" s="91"/>
      <c r="D141" s="91"/>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91"/>
      <c r="B142" s="91"/>
      <c r="C142" s="91"/>
      <c r="D142" s="91"/>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91"/>
      <c r="B143" s="91"/>
      <c r="C143" s="91"/>
      <c r="D143" s="91"/>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91"/>
      <c r="B144" s="91"/>
      <c r="C144" s="91"/>
      <c r="D144" s="91"/>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91"/>
      <c r="B145" s="91"/>
      <c r="C145" s="91"/>
      <c r="D145" s="91"/>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91"/>
      <c r="B146" s="91"/>
      <c r="C146" s="91"/>
      <c r="D146" s="91"/>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91"/>
      <c r="B147" s="91"/>
      <c r="C147" s="91"/>
      <c r="D147" s="91"/>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91"/>
      <c r="B148" s="91"/>
      <c r="C148" s="91"/>
      <c r="D148" s="9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91"/>
      <c r="B149" s="91"/>
      <c r="C149" s="91"/>
      <c r="D149" s="9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91"/>
      <c r="B150" s="91"/>
      <c r="C150" s="91"/>
      <c r="D150" s="91"/>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91"/>
      <c r="B151" s="91"/>
      <c r="C151" s="91"/>
      <c r="D151" s="91"/>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91"/>
      <c r="B152" s="91"/>
      <c r="C152" s="91"/>
      <c r="D152" s="91"/>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91"/>
      <c r="B153" s="91"/>
      <c r="C153" s="91"/>
      <c r="D153" s="91"/>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91"/>
      <c r="B154" s="91"/>
      <c r="C154" s="91"/>
      <c r="D154" s="91"/>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91"/>
      <c r="B155" s="91"/>
      <c r="C155" s="91"/>
      <c r="D155" s="91"/>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91"/>
      <c r="B156" s="91"/>
      <c r="C156" s="91"/>
      <c r="D156" s="91"/>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91"/>
      <c r="B157" s="91"/>
      <c r="C157" s="91"/>
      <c r="D157" s="91"/>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91"/>
      <c r="B158" s="91"/>
      <c r="C158" s="91"/>
      <c r="D158" s="91"/>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91"/>
      <c r="B159" s="91"/>
      <c r="C159" s="91"/>
      <c r="D159" s="91"/>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91"/>
      <c r="B160" s="91"/>
      <c r="C160" s="91"/>
      <c r="D160" s="91"/>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91"/>
      <c r="B161" s="91"/>
      <c r="C161" s="91"/>
      <c r="D161" s="91"/>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91"/>
      <c r="B162" s="91"/>
      <c r="C162" s="91"/>
      <c r="D162" s="91"/>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91"/>
      <c r="B163" s="91"/>
      <c r="C163" s="91"/>
      <c r="D163" s="91"/>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91"/>
      <c r="B164" s="91"/>
      <c r="C164" s="91"/>
      <c r="D164" s="91"/>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91"/>
      <c r="B165" s="91"/>
      <c r="C165" s="91"/>
      <c r="D165" s="91"/>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91"/>
      <c r="B166" s="91"/>
      <c r="C166" s="91"/>
      <c r="D166" s="91"/>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91"/>
      <c r="B167" s="91"/>
      <c r="C167" s="91"/>
      <c r="D167" s="91"/>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91"/>
      <c r="B168" s="91"/>
      <c r="C168" s="91"/>
      <c r="D168" s="91"/>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91"/>
      <c r="B169" s="91"/>
      <c r="C169" s="91"/>
      <c r="D169" s="91"/>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91"/>
      <c r="B170" s="91"/>
      <c r="C170" s="91"/>
      <c r="D170" s="9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91"/>
      <c r="B171" s="91"/>
      <c r="C171" s="91"/>
      <c r="D171" s="91"/>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91"/>
      <c r="B172" s="91"/>
      <c r="C172" s="91"/>
      <c r="D172" s="91"/>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91"/>
      <c r="B173" s="91"/>
      <c r="C173" s="91"/>
      <c r="D173" s="91"/>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91"/>
      <c r="B174" s="91"/>
      <c r="C174" s="91"/>
      <c r="D174" s="91"/>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91"/>
      <c r="B175" s="91"/>
      <c r="C175" s="91"/>
      <c r="D175" s="91"/>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91"/>
      <c r="B176" s="91"/>
      <c r="C176" s="91"/>
      <c r="D176" s="91"/>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91"/>
      <c r="B177" s="91"/>
      <c r="C177" s="91"/>
      <c r="D177" s="91"/>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91"/>
      <c r="B178" s="91"/>
      <c r="C178" s="91"/>
      <c r="D178" s="91"/>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91"/>
      <c r="B179" s="91"/>
      <c r="C179" s="91"/>
      <c r="D179" s="91"/>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91"/>
      <c r="B180" s="91"/>
      <c r="C180" s="91"/>
      <c r="D180" s="9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91"/>
      <c r="B181" s="91"/>
      <c r="C181" s="91"/>
      <c r="D181" s="91"/>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91"/>
      <c r="B182" s="91"/>
      <c r="C182" s="91"/>
      <c r="D182" s="91"/>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91"/>
      <c r="B183" s="91"/>
      <c r="C183" s="91"/>
      <c r="D183" s="91"/>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91"/>
      <c r="B184" s="91"/>
      <c r="C184" s="91"/>
      <c r="D184" s="91"/>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91"/>
      <c r="B185" s="91"/>
      <c r="C185" s="91"/>
      <c r="D185" s="91"/>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91"/>
      <c r="B186" s="91"/>
      <c r="C186" s="91"/>
      <c r="D186" s="91"/>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91"/>
      <c r="B187" s="91"/>
      <c r="C187" s="91"/>
      <c r="D187" s="91"/>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91"/>
      <c r="B188" s="91"/>
      <c r="C188" s="91"/>
      <c r="D188" s="91"/>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91"/>
      <c r="B189" s="91"/>
      <c r="C189" s="91"/>
      <c r="D189" s="91"/>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91"/>
      <c r="B190" s="91"/>
      <c r="C190" s="91"/>
      <c r="D190" s="91"/>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91"/>
      <c r="B191" s="91"/>
      <c r="C191" s="91"/>
      <c r="D191" s="91"/>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91"/>
      <c r="B192" s="91"/>
      <c r="C192" s="91"/>
      <c r="D192" s="9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91"/>
      <c r="B193" s="91"/>
      <c r="C193" s="91"/>
      <c r="D193" s="9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91"/>
      <c r="B194" s="91"/>
      <c r="C194" s="91"/>
      <c r="D194" s="9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91"/>
      <c r="B195" s="91"/>
      <c r="C195" s="91"/>
      <c r="D195" s="9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91"/>
      <c r="B196" s="91"/>
      <c r="C196" s="91"/>
      <c r="D196" s="9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91"/>
      <c r="B197" s="91"/>
      <c r="C197" s="91"/>
      <c r="D197" s="9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91"/>
      <c r="B198" s="91"/>
      <c r="C198" s="91"/>
      <c r="D198" s="9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91"/>
      <c r="B199" s="91"/>
      <c r="C199" s="91"/>
      <c r="D199" s="9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91"/>
      <c r="B200" s="91"/>
      <c r="C200" s="91"/>
      <c r="D200" s="9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91"/>
      <c r="B201" s="91"/>
      <c r="C201" s="91"/>
      <c r="D201" s="9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91"/>
      <c r="B202" s="91"/>
      <c r="C202" s="91"/>
      <c r="D202" s="9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91"/>
      <c r="B203" s="91"/>
      <c r="C203" s="91"/>
      <c r="D203" s="9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91"/>
      <c r="B204" s="91"/>
      <c r="C204" s="91"/>
      <c r="D204" s="9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91"/>
      <c r="B205" s="91"/>
      <c r="C205" s="91"/>
      <c r="D205" s="9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91"/>
      <c r="B206" s="91"/>
      <c r="C206" s="91"/>
      <c r="D206" s="9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91"/>
      <c r="B207" s="91"/>
      <c r="C207" s="91"/>
      <c r="D207" s="9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91"/>
      <c r="B208" s="91"/>
      <c r="C208" s="91"/>
      <c r="D208" s="9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91"/>
      <c r="B209" s="91"/>
      <c r="C209" s="91"/>
      <c r="D209" s="9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91"/>
      <c r="B210" s="91"/>
      <c r="C210" s="91"/>
      <c r="D210" s="9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91"/>
      <c r="B211" s="91"/>
      <c r="C211" s="91"/>
      <c r="D211" s="9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91"/>
      <c r="B212" s="91"/>
      <c r="C212" s="91"/>
      <c r="D212" s="9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91"/>
      <c r="B213" s="91"/>
      <c r="C213" s="91"/>
      <c r="D213" s="9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91"/>
      <c r="B214" s="91"/>
      <c r="C214" s="91"/>
      <c r="D214" s="9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91"/>
      <c r="B215" s="91"/>
      <c r="C215" s="91"/>
      <c r="D215" s="9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91"/>
      <c r="B216" s="91"/>
      <c r="C216" s="91"/>
      <c r="D216" s="9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91"/>
      <c r="B217" s="91"/>
      <c r="C217" s="91"/>
      <c r="D217" s="9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91"/>
      <c r="B218" s="91"/>
      <c r="C218" s="91"/>
      <c r="D218" s="9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91"/>
      <c r="B219" s="91"/>
      <c r="C219" s="91"/>
      <c r="D219" s="9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91"/>
      <c r="B220" s="91"/>
      <c r="C220" s="91"/>
      <c r="D220" s="9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91"/>
      <c r="B221" s="91"/>
      <c r="C221" s="91"/>
      <c r="D221" s="91"/>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91"/>
      <c r="B222" s="91"/>
      <c r="C222" s="91"/>
      <c r="D222" s="91"/>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91"/>
      <c r="B223" s="91"/>
      <c r="C223" s="91"/>
      <c r="D223" s="91"/>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91"/>
      <c r="B224" s="91"/>
      <c r="C224" s="91"/>
      <c r="D224" s="91"/>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91"/>
      <c r="B225" s="91"/>
      <c r="C225" s="91"/>
      <c r="D225" s="9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91"/>
      <c r="B226" s="91"/>
      <c r="C226" s="91"/>
      <c r="D226" s="91"/>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91"/>
      <c r="B227" s="91"/>
      <c r="C227" s="91"/>
      <c r="D227" s="91"/>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91"/>
      <c r="B228" s="91"/>
      <c r="C228" s="91"/>
      <c r="D228" s="91"/>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91"/>
      <c r="B229" s="91"/>
      <c r="C229" s="91"/>
      <c r="D229" s="91"/>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91"/>
      <c r="B230" s="91"/>
      <c r="C230" s="91"/>
      <c r="D230" s="91"/>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91"/>
      <c r="B231" s="91"/>
      <c r="C231" s="91"/>
      <c r="D231" s="91"/>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91"/>
      <c r="B232" s="91"/>
      <c r="C232" s="91"/>
      <c r="D232" s="91"/>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91"/>
      <c r="B233" s="91"/>
      <c r="C233" s="91"/>
      <c r="D233" s="91"/>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91"/>
      <c r="B234" s="91"/>
      <c r="C234" s="91"/>
      <c r="D234" s="91"/>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91"/>
      <c r="B235" s="91"/>
      <c r="C235" s="91"/>
      <c r="D235" s="91"/>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91"/>
      <c r="B236" s="91"/>
      <c r="C236" s="91"/>
      <c r="D236" s="91"/>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91"/>
      <c r="B237" s="91"/>
      <c r="C237" s="91"/>
      <c r="D237" s="91"/>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91"/>
      <c r="B238" s="91"/>
      <c r="C238" s="91"/>
      <c r="D238" s="91"/>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91"/>
      <c r="B239" s="91"/>
      <c r="C239" s="91"/>
      <c r="D239" s="91"/>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91"/>
      <c r="B240" s="91"/>
      <c r="C240" s="91"/>
      <c r="D240" s="91"/>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91"/>
      <c r="B241" s="91"/>
      <c r="C241" s="91"/>
      <c r="D241" s="91"/>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91"/>
      <c r="B242" s="91"/>
      <c r="C242" s="91"/>
      <c r="D242" s="91"/>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91"/>
      <c r="B243" s="91"/>
      <c r="C243" s="91"/>
      <c r="D243" s="91"/>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91"/>
      <c r="B244" s="91"/>
      <c r="C244" s="91"/>
      <c r="D244" s="91"/>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91"/>
      <c r="B245" s="91"/>
      <c r="C245" s="91"/>
      <c r="D245" s="91"/>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91"/>
      <c r="B246" s="91"/>
      <c r="C246" s="91"/>
      <c r="D246" s="91"/>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91"/>
      <c r="B247" s="91"/>
      <c r="C247" s="91"/>
      <c r="D247" s="91"/>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91"/>
      <c r="B248" s="91"/>
      <c r="C248" s="91"/>
      <c r="D248" s="91"/>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91"/>
      <c r="B249" s="91"/>
      <c r="C249" s="91"/>
      <c r="D249" s="91"/>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91"/>
      <c r="B250" s="91"/>
      <c r="C250" s="91"/>
      <c r="D250" s="91"/>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91"/>
      <c r="B251" s="91"/>
      <c r="C251" s="91"/>
      <c r="D251" s="91"/>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91"/>
      <c r="B252" s="91"/>
      <c r="C252" s="91"/>
      <c r="D252" s="91"/>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91"/>
      <c r="B253" s="91"/>
      <c r="C253" s="91"/>
      <c r="D253" s="91"/>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91"/>
      <c r="B254" s="91"/>
      <c r="C254" s="91"/>
      <c r="D254" s="91"/>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91"/>
      <c r="B255" s="91"/>
      <c r="C255" s="91"/>
      <c r="D255" s="91"/>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91"/>
      <c r="B256" s="91"/>
      <c r="C256" s="91"/>
      <c r="D256" s="91"/>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91"/>
      <c r="B257" s="91"/>
      <c r="C257" s="91"/>
      <c r="D257" s="91"/>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91"/>
      <c r="B258" s="91"/>
      <c r="C258" s="91"/>
      <c r="D258" s="91"/>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91"/>
      <c r="B259" s="91"/>
      <c r="C259" s="91"/>
      <c r="D259" s="91"/>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91"/>
      <c r="B260" s="91"/>
      <c r="C260" s="91"/>
      <c r="D260" s="91"/>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91"/>
      <c r="B261" s="91"/>
      <c r="C261" s="91"/>
      <c r="D261" s="91"/>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91"/>
      <c r="B262" s="91"/>
      <c r="C262" s="91"/>
      <c r="D262" s="91"/>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91"/>
      <c r="B263" s="91"/>
      <c r="C263" s="91"/>
      <c r="D263" s="91"/>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91"/>
      <c r="B264" s="91"/>
      <c r="C264" s="91"/>
      <c r="D264" s="91"/>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91"/>
      <c r="B265" s="91"/>
      <c r="C265" s="91"/>
      <c r="D265" s="91"/>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91"/>
      <c r="B266" s="91"/>
      <c r="C266" s="91"/>
      <c r="D266" s="91"/>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91"/>
      <c r="B267" s="91"/>
      <c r="C267" s="91"/>
      <c r="D267" s="91"/>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91"/>
      <c r="B268" s="91"/>
      <c r="C268" s="91"/>
      <c r="D268" s="91"/>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91"/>
      <c r="B269" s="91"/>
      <c r="C269" s="91"/>
      <c r="D269" s="91"/>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91"/>
      <c r="B270" s="91"/>
      <c r="C270" s="91"/>
      <c r="D270" s="91"/>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91"/>
      <c r="B271" s="91"/>
      <c r="C271" s="91"/>
      <c r="D271" s="91"/>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91"/>
      <c r="B272" s="91"/>
      <c r="C272" s="91"/>
      <c r="D272" s="91"/>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91"/>
      <c r="B273" s="91"/>
      <c r="C273" s="91"/>
      <c r="D273" s="91"/>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91"/>
      <c r="B274" s="91"/>
      <c r="C274" s="91"/>
      <c r="D274" s="91"/>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91"/>
      <c r="B275" s="91"/>
      <c r="C275" s="91"/>
      <c r="D275" s="91"/>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91"/>
      <c r="B276" s="91"/>
      <c r="C276" s="91"/>
      <c r="D276" s="91"/>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91"/>
      <c r="B277" s="91"/>
      <c r="C277" s="91"/>
      <c r="D277" s="91"/>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91"/>
      <c r="B278" s="91"/>
      <c r="C278" s="91"/>
      <c r="D278" s="91"/>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91"/>
      <c r="B279" s="91"/>
      <c r="C279" s="91"/>
      <c r="D279" s="91"/>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91"/>
      <c r="B280" s="91"/>
      <c r="C280" s="91"/>
      <c r="D280" s="91"/>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91"/>
      <c r="B281" s="91"/>
      <c r="C281" s="91"/>
      <c r="D281" s="91"/>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91"/>
      <c r="B282" s="91"/>
      <c r="C282" s="91"/>
      <c r="D282" s="91"/>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91"/>
      <c r="B283" s="91"/>
      <c r="C283" s="91"/>
      <c r="D283" s="91"/>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91"/>
      <c r="B284" s="91"/>
      <c r="C284" s="91"/>
      <c r="D284" s="91"/>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91"/>
      <c r="B285" s="91"/>
      <c r="C285" s="91"/>
      <c r="D285" s="91"/>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91"/>
      <c r="B286" s="91"/>
      <c r="C286" s="91"/>
      <c r="D286" s="91"/>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91"/>
      <c r="B287" s="91"/>
      <c r="C287" s="91"/>
      <c r="D287" s="91"/>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91"/>
      <c r="B288" s="91"/>
      <c r="C288" s="91"/>
      <c r="D288" s="91"/>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91"/>
      <c r="B289" s="91"/>
      <c r="C289" s="91"/>
      <c r="D289" s="91"/>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91"/>
      <c r="B290" s="91"/>
      <c r="C290" s="91"/>
      <c r="D290" s="91"/>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91"/>
      <c r="B291" s="91"/>
      <c r="C291" s="91"/>
      <c r="D291" s="91"/>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91"/>
      <c r="B292" s="91"/>
      <c r="C292" s="91"/>
      <c r="D292" s="91"/>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91"/>
      <c r="B293" s="91"/>
      <c r="C293" s="91"/>
      <c r="D293" s="91"/>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91"/>
      <c r="B294" s="91"/>
      <c r="C294" s="91"/>
      <c r="D294" s="91"/>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91"/>
      <c r="B295" s="91"/>
      <c r="C295" s="91"/>
      <c r="D295" s="91"/>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91"/>
      <c r="B296" s="91"/>
      <c r="C296" s="91"/>
      <c r="D296" s="91"/>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91"/>
      <c r="B297" s="91"/>
      <c r="C297" s="91"/>
      <c r="D297" s="91"/>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91"/>
      <c r="B298" s="91"/>
      <c r="C298" s="91"/>
      <c r="D298" s="91"/>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91"/>
      <c r="B299" s="91"/>
      <c r="C299" s="91"/>
      <c r="D299" s="91"/>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91"/>
      <c r="B300" s="91"/>
      <c r="C300" s="91"/>
      <c r="D300" s="91"/>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91"/>
      <c r="B301" s="91"/>
      <c r="C301" s="91"/>
      <c r="D301" s="91"/>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91"/>
      <c r="B302" s="91"/>
      <c r="C302" s="91"/>
      <c r="D302" s="91"/>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91"/>
      <c r="B303" s="91"/>
      <c r="C303" s="91"/>
      <c r="D303" s="91"/>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91"/>
      <c r="B304" s="91"/>
      <c r="C304" s="91"/>
      <c r="D304" s="91"/>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91"/>
      <c r="B305" s="91"/>
      <c r="C305" s="91"/>
      <c r="D305" s="91"/>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91"/>
      <c r="B306" s="91"/>
      <c r="C306" s="91"/>
      <c r="D306" s="91"/>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91"/>
      <c r="B307" s="91"/>
      <c r="C307" s="91"/>
      <c r="D307" s="91"/>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91"/>
      <c r="B308" s="91"/>
      <c r="C308" s="91"/>
      <c r="D308" s="91"/>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91"/>
      <c r="B309" s="91"/>
      <c r="C309" s="91"/>
      <c r="D309" s="91"/>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91"/>
      <c r="B310" s="91"/>
      <c r="C310" s="91"/>
      <c r="D310" s="91"/>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91"/>
      <c r="B311" s="91"/>
      <c r="C311" s="91"/>
      <c r="D311" s="91"/>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91"/>
      <c r="B312" s="91"/>
      <c r="C312" s="91"/>
      <c r="D312" s="91"/>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91"/>
      <c r="B313" s="91"/>
      <c r="C313" s="91"/>
      <c r="D313" s="91"/>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91"/>
      <c r="B314" s="91"/>
      <c r="C314" s="91"/>
      <c r="D314" s="91"/>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91"/>
      <c r="B315" s="91"/>
      <c r="C315" s="91"/>
      <c r="D315" s="91"/>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91"/>
      <c r="B316" s="91"/>
      <c r="C316" s="91"/>
      <c r="D316" s="91"/>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91"/>
      <c r="B317" s="91"/>
      <c r="C317" s="91"/>
      <c r="D317" s="91"/>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91"/>
      <c r="B318" s="91"/>
      <c r="C318" s="91"/>
      <c r="D318" s="91"/>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91"/>
      <c r="B319" s="91"/>
      <c r="C319" s="91"/>
      <c r="D319" s="91"/>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91"/>
      <c r="B320" s="91"/>
      <c r="C320" s="91"/>
      <c r="D320" s="91"/>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91"/>
      <c r="B321" s="91"/>
      <c r="C321" s="91"/>
      <c r="D321" s="91"/>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91"/>
      <c r="B322" s="91"/>
      <c r="C322" s="91"/>
      <c r="D322" s="91"/>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91"/>
      <c r="B323" s="91"/>
      <c r="C323" s="91"/>
      <c r="D323" s="91"/>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91"/>
      <c r="B324" s="91"/>
      <c r="C324" s="91"/>
      <c r="D324" s="91"/>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91"/>
      <c r="B325" s="91"/>
      <c r="C325" s="91"/>
      <c r="D325" s="91"/>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91"/>
      <c r="B326" s="91"/>
      <c r="C326" s="91"/>
      <c r="D326" s="91"/>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91"/>
      <c r="B327" s="91"/>
      <c r="C327" s="91"/>
      <c r="D327" s="91"/>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91"/>
      <c r="B328" s="91"/>
      <c r="C328" s="91"/>
      <c r="D328" s="91"/>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91"/>
      <c r="B329" s="91"/>
      <c r="C329" s="91"/>
      <c r="D329" s="91"/>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91"/>
      <c r="B330" s="91"/>
      <c r="C330" s="91"/>
      <c r="D330" s="91"/>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91"/>
      <c r="B331" s="91"/>
      <c r="C331" s="91"/>
      <c r="D331" s="91"/>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91"/>
      <c r="B332" s="91"/>
      <c r="C332" s="91"/>
      <c r="D332" s="91"/>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91"/>
      <c r="B333" s="91"/>
      <c r="C333" s="91"/>
      <c r="D333" s="91"/>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91"/>
      <c r="B334" s="91"/>
      <c r="C334" s="91"/>
      <c r="D334" s="91"/>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91"/>
      <c r="B335" s="91"/>
      <c r="C335" s="91"/>
      <c r="D335" s="91"/>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91"/>
      <c r="B336" s="91"/>
      <c r="C336" s="91"/>
      <c r="D336" s="91"/>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91"/>
      <c r="B337" s="91"/>
      <c r="C337" s="91"/>
      <c r="D337" s="91"/>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91"/>
      <c r="B338" s="91"/>
      <c r="C338" s="91"/>
      <c r="D338" s="91"/>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91"/>
      <c r="B339" s="91"/>
      <c r="C339" s="91"/>
      <c r="D339" s="91"/>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91"/>
      <c r="B340" s="91"/>
      <c r="C340" s="91"/>
      <c r="D340" s="91"/>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91"/>
      <c r="B341" s="91"/>
      <c r="C341" s="91"/>
      <c r="D341" s="91"/>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91"/>
      <c r="B342" s="91"/>
      <c r="C342" s="91"/>
      <c r="D342" s="91"/>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91"/>
      <c r="B343" s="91"/>
      <c r="C343" s="91"/>
      <c r="D343" s="91"/>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91"/>
      <c r="B344" s="91"/>
      <c r="C344" s="91"/>
      <c r="D344" s="91"/>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91"/>
      <c r="B345" s="91"/>
      <c r="C345" s="91"/>
      <c r="D345" s="91"/>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91"/>
      <c r="B346" s="91"/>
      <c r="C346" s="91"/>
      <c r="D346" s="91"/>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91"/>
      <c r="B347" s="91"/>
      <c r="C347" s="91"/>
      <c r="D347" s="91"/>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91"/>
      <c r="B348" s="91"/>
      <c r="C348" s="91"/>
      <c r="D348" s="91"/>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91"/>
      <c r="B349" s="91"/>
      <c r="C349" s="91"/>
      <c r="D349" s="91"/>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91"/>
      <c r="B350" s="91"/>
      <c r="C350" s="91"/>
      <c r="D350" s="91"/>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91"/>
      <c r="B351" s="91"/>
      <c r="C351" s="91"/>
      <c r="D351" s="91"/>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1:15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1:15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1:15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1:15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1:159">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1:159">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1:159">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1:159">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1: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1: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1: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1: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1: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1: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1: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1: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row r="1217" spans="5:159">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row>
    <row r="1218" spans="5:159">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row>
    <row r="1219" spans="5:159">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row>
    <row r="1220" spans="5:159">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row>
    <row r="1221" spans="5:159">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row>
    <row r="1222" spans="5:159">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row>
    <row r="1223" spans="5:159">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row>
    <row r="1224" spans="5:159">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2"/>
      <c r="BN1224" s="2"/>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c r="DX1224" s="2"/>
      <c r="DY1224" s="2"/>
      <c r="DZ1224" s="2"/>
      <c r="EA1224" s="2"/>
      <c r="EB1224" s="2"/>
      <c r="EC1224" s="2"/>
      <c r="ED1224" s="2"/>
      <c r="EE1224" s="2"/>
      <c r="EF1224" s="2"/>
      <c r="EG1224" s="2"/>
      <c r="EH1224" s="2"/>
      <c r="EI1224" s="2"/>
      <c r="EJ1224" s="2"/>
      <c r="EK1224" s="2"/>
      <c r="EL1224" s="2"/>
      <c r="EM1224" s="2"/>
      <c r="EN1224" s="2"/>
      <c r="EO1224" s="2"/>
      <c r="EP1224" s="2"/>
      <c r="EQ1224" s="2"/>
      <c r="ER1224" s="2"/>
      <c r="ES1224" s="2"/>
      <c r="ET1224" s="2"/>
      <c r="EU1224" s="2"/>
      <c r="EV1224" s="2"/>
      <c r="EW1224" s="2"/>
      <c r="EX1224" s="2"/>
      <c r="EY1224" s="2"/>
      <c r="EZ1224" s="2"/>
      <c r="FA1224" s="2"/>
      <c r="FB1224" s="2"/>
      <c r="FC1224" s="2"/>
    </row>
    <row r="1225" spans="5:159">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2"/>
      <c r="BN1225" s="2"/>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c r="DX1225" s="2"/>
      <c r="DY1225" s="2"/>
      <c r="DZ1225" s="2"/>
      <c r="EA1225" s="2"/>
      <c r="EB1225" s="2"/>
      <c r="EC1225" s="2"/>
      <c r="ED1225" s="2"/>
      <c r="EE1225" s="2"/>
      <c r="EF1225" s="2"/>
      <c r="EG1225" s="2"/>
      <c r="EH1225" s="2"/>
      <c r="EI1225" s="2"/>
      <c r="EJ1225" s="2"/>
      <c r="EK1225" s="2"/>
      <c r="EL1225" s="2"/>
      <c r="EM1225" s="2"/>
      <c r="EN1225" s="2"/>
      <c r="EO1225" s="2"/>
      <c r="EP1225" s="2"/>
      <c r="EQ1225" s="2"/>
      <c r="ER1225" s="2"/>
      <c r="ES1225" s="2"/>
      <c r="ET1225" s="2"/>
      <c r="EU1225" s="2"/>
      <c r="EV1225" s="2"/>
      <c r="EW1225" s="2"/>
      <c r="EX1225" s="2"/>
      <c r="EY1225" s="2"/>
      <c r="EZ1225" s="2"/>
      <c r="FA1225" s="2"/>
      <c r="FB1225" s="2"/>
      <c r="FC1225" s="2"/>
    </row>
    <row r="1226" spans="5:159">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2"/>
      <c r="BN1226" s="2"/>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c r="DX1226" s="2"/>
      <c r="DY1226" s="2"/>
      <c r="DZ1226" s="2"/>
      <c r="EA1226" s="2"/>
      <c r="EB1226" s="2"/>
      <c r="EC1226" s="2"/>
      <c r="ED1226" s="2"/>
      <c r="EE1226" s="2"/>
      <c r="EF1226" s="2"/>
      <c r="EG1226" s="2"/>
      <c r="EH1226" s="2"/>
      <c r="EI1226" s="2"/>
      <c r="EJ1226" s="2"/>
      <c r="EK1226" s="2"/>
      <c r="EL1226" s="2"/>
      <c r="EM1226" s="2"/>
      <c r="EN1226" s="2"/>
      <c r="EO1226" s="2"/>
      <c r="EP1226" s="2"/>
      <c r="EQ1226" s="2"/>
      <c r="ER1226" s="2"/>
      <c r="ES1226" s="2"/>
      <c r="ET1226" s="2"/>
      <c r="EU1226" s="2"/>
      <c r="EV1226" s="2"/>
      <c r="EW1226" s="2"/>
      <c r="EX1226" s="2"/>
      <c r="EY1226" s="2"/>
      <c r="EZ1226" s="2"/>
      <c r="FA1226" s="2"/>
      <c r="FB1226" s="2"/>
      <c r="FC1226" s="2"/>
    </row>
    <row r="1227" spans="5:159">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2"/>
      <c r="BN1227" s="2"/>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c r="DX1227" s="2"/>
      <c r="DY1227" s="2"/>
      <c r="DZ1227" s="2"/>
      <c r="EA1227" s="2"/>
      <c r="EB1227" s="2"/>
      <c r="EC1227" s="2"/>
      <c r="ED1227" s="2"/>
      <c r="EE1227" s="2"/>
      <c r="EF1227" s="2"/>
      <c r="EG1227" s="2"/>
      <c r="EH1227" s="2"/>
      <c r="EI1227" s="2"/>
      <c r="EJ1227" s="2"/>
      <c r="EK1227" s="2"/>
      <c r="EL1227" s="2"/>
      <c r="EM1227" s="2"/>
      <c r="EN1227" s="2"/>
      <c r="EO1227" s="2"/>
      <c r="EP1227" s="2"/>
      <c r="EQ1227" s="2"/>
      <c r="ER1227" s="2"/>
      <c r="ES1227" s="2"/>
      <c r="ET1227" s="2"/>
      <c r="EU1227" s="2"/>
      <c r="EV1227" s="2"/>
      <c r="EW1227" s="2"/>
      <c r="EX1227" s="2"/>
      <c r="EY1227" s="2"/>
      <c r="EZ1227" s="2"/>
      <c r="FA1227" s="2"/>
      <c r="FB1227" s="2"/>
      <c r="FC1227" s="2"/>
    </row>
    <row r="1228" spans="5:159">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2"/>
      <c r="BN1228" s="2"/>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c r="DX1228" s="2"/>
      <c r="DY1228" s="2"/>
      <c r="DZ1228" s="2"/>
      <c r="EA1228" s="2"/>
      <c r="EB1228" s="2"/>
      <c r="EC1228" s="2"/>
      <c r="ED1228" s="2"/>
      <c r="EE1228" s="2"/>
      <c r="EF1228" s="2"/>
      <c r="EG1228" s="2"/>
      <c r="EH1228" s="2"/>
      <c r="EI1228" s="2"/>
      <c r="EJ1228" s="2"/>
      <c r="EK1228" s="2"/>
      <c r="EL1228" s="2"/>
      <c r="EM1228" s="2"/>
      <c r="EN1228" s="2"/>
      <c r="EO1228" s="2"/>
      <c r="EP1228" s="2"/>
      <c r="EQ1228" s="2"/>
      <c r="ER1228" s="2"/>
      <c r="ES1228" s="2"/>
      <c r="ET1228" s="2"/>
      <c r="EU1228" s="2"/>
      <c r="EV1228" s="2"/>
      <c r="EW1228" s="2"/>
      <c r="EX1228" s="2"/>
      <c r="EY1228" s="2"/>
      <c r="EZ1228" s="2"/>
      <c r="FA1228" s="2"/>
      <c r="FB1228" s="2"/>
      <c r="FC1228" s="2"/>
    </row>
    <row r="1229" spans="5:159">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2"/>
      <c r="BN1229" s="2"/>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c r="DX1229" s="2"/>
      <c r="DY1229" s="2"/>
      <c r="DZ1229" s="2"/>
      <c r="EA1229" s="2"/>
      <c r="EB1229" s="2"/>
      <c r="EC1229" s="2"/>
      <c r="ED1229" s="2"/>
      <c r="EE1229" s="2"/>
      <c r="EF1229" s="2"/>
      <c r="EG1229" s="2"/>
      <c r="EH1229" s="2"/>
      <c r="EI1229" s="2"/>
      <c r="EJ1229" s="2"/>
      <c r="EK1229" s="2"/>
      <c r="EL1229" s="2"/>
      <c r="EM1229" s="2"/>
      <c r="EN1229" s="2"/>
      <c r="EO1229" s="2"/>
      <c r="EP1229" s="2"/>
      <c r="EQ1229" s="2"/>
      <c r="ER1229" s="2"/>
      <c r="ES1229" s="2"/>
      <c r="ET1229" s="2"/>
      <c r="EU1229" s="2"/>
      <c r="EV1229" s="2"/>
      <c r="EW1229" s="2"/>
      <c r="EX1229" s="2"/>
      <c r="EY1229" s="2"/>
      <c r="EZ1229" s="2"/>
      <c r="FA1229" s="2"/>
      <c r="FB1229" s="2"/>
      <c r="FC1229" s="2"/>
    </row>
    <row r="1230" spans="5:159">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2"/>
      <c r="BN1230" s="2"/>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c r="DX1230" s="2"/>
      <c r="DY1230" s="2"/>
      <c r="DZ1230" s="2"/>
      <c r="EA1230" s="2"/>
      <c r="EB1230" s="2"/>
      <c r="EC1230" s="2"/>
      <c r="ED1230" s="2"/>
      <c r="EE1230" s="2"/>
      <c r="EF1230" s="2"/>
      <c r="EG1230" s="2"/>
      <c r="EH1230" s="2"/>
      <c r="EI1230" s="2"/>
      <c r="EJ1230" s="2"/>
      <c r="EK1230" s="2"/>
      <c r="EL1230" s="2"/>
      <c r="EM1230" s="2"/>
      <c r="EN1230" s="2"/>
      <c r="EO1230" s="2"/>
      <c r="EP1230" s="2"/>
      <c r="EQ1230" s="2"/>
      <c r="ER1230" s="2"/>
      <c r="ES1230" s="2"/>
      <c r="ET1230" s="2"/>
      <c r="EU1230" s="2"/>
      <c r="EV1230" s="2"/>
      <c r="EW1230" s="2"/>
      <c r="EX1230" s="2"/>
      <c r="EY1230" s="2"/>
      <c r="EZ1230" s="2"/>
      <c r="FA1230" s="2"/>
      <c r="FB1230" s="2"/>
      <c r="FC1230" s="2"/>
    </row>
  </sheetData>
  <sheetProtection algorithmName="SHA-512" hashValue="3zK7WGNPoYvrsrNbh16Ih7w6hjfSAbB0GDithSrtuzuHIJJH7uXeusfbr3N0QnOgAMYLf8sXHNI7IKWYVjgjLw==" saltValue="i98iykMeu/4aNIPLShpVvw==" spinCount="100000" sheet="1" formatCells="0" formatColumns="0" formatRows="0" insertColumns="0" insertRows="0" insertHyperlinks="0" deleteColumns="0" deleteRows="0" sort="0" autoFilter="0" pivotTables="0"/>
  <mergeCells count="42">
    <mergeCell ref="A79:D79"/>
    <mergeCell ref="A81:D81"/>
    <mergeCell ref="A83:D83"/>
    <mergeCell ref="A86:D86"/>
    <mergeCell ref="A87:D87"/>
    <mergeCell ref="A80:D80"/>
    <mergeCell ref="A78:D78"/>
    <mergeCell ref="A41:D41"/>
    <mergeCell ref="A45:D45"/>
    <mergeCell ref="A49:D49"/>
    <mergeCell ref="A53:D53"/>
    <mergeCell ref="A70:D70"/>
    <mergeCell ref="A64:D64"/>
    <mergeCell ref="A65:D65"/>
    <mergeCell ref="A66:D66"/>
    <mergeCell ref="A1:D1"/>
    <mergeCell ref="A91:D91"/>
    <mergeCell ref="A92:D92"/>
    <mergeCell ref="B4:D4"/>
    <mergeCell ref="A23:D23"/>
    <mergeCell ref="A90:D90"/>
    <mergeCell ref="A8:D8"/>
    <mergeCell ref="B9:D9"/>
    <mergeCell ref="A18:D18"/>
    <mergeCell ref="A11:B12"/>
    <mergeCell ref="C11:D12"/>
    <mergeCell ref="A13:B14"/>
    <mergeCell ref="C13:D14"/>
    <mergeCell ref="A29:D29"/>
    <mergeCell ref="A73:D73"/>
    <mergeCell ref="A77:D77"/>
    <mergeCell ref="A36:D36"/>
    <mergeCell ref="A55:D55"/>
    <mergeCell ref="A59:D59"/>
    <mergeCell ref="A62:D62"/>
    <mergeCell ref="A31:D31"/>
    <mergeCell ref="A33:D33"/>
    <mergeCell ref="A56:D56"/>
    <mergeCell ref="A57:D57"/>
    <mergeCell ref="A60:D60"/>
    <mergeCell ref="A61:D61"/>
    <mergeCell ref="A39:D39"/>
  </mergeCells>
  <conditionalFormatting sqref="C3">
    <cfRule type="expression" dxfId="195" priority="2">
      <formula>$B2="Licence"</formula>
    </cfRule>
  </conditionalFormatting>
  <conditionalFormatting sqref="C5">
    <cfRule type="expression" dxfId="194"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92:D92" r:id="rId1" display="Arrêté du 22 janvier 2014 fixant le cadre national des formations conduisant à la délivrance des diplômes nationaux de licence, de licence professionnelle et de master" xr:uid="{00000000-0004-0000-0200-000000000000}"/>
    <hyperlink ref="A91:D91" r:id="rId2" display="Arrêté du 30 juillet 2018 relatif au diplôme national de licenc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4"/>
  <sheetViews>
    <sheetView topLeftCell="A26" zoomScaleNormal="100" workbookViewId="0">
      <selection activeCell="D36" sqref="D36"/>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266</v>
      </c>
      <c r="B7" s="183" t="str">
        <f>'Fiche Générale'!B3</f>
        <v>Portail_SV</v>
      </c>
      <c r="C7" s="189" t="s">
        <v>267</v>
      </c>
      <c r="D7" s="189"/>
      <c r="E7" s="197" t="str">
        <f>'Fiche Générale'!B4</f>
        <v>Sciences de la vie</v>
      </c>
      <c r="F7" s="183"/>
      <c r="G7" s="189" t="s">
        <v>268</v>
      </c>
      <c r="H7" s="186" t="str">
        <f>'Fiche Générale'!B5</f>
        <v>SLV2D3</v>
      </c>
      <c r="I7" s="186"/>
      <c r="J7" s="186"/>
    </row>
    <row r="8" spans="1:10" ht="18" customHeight="1">
      <c r="A8" s="189"/>
      <c r="B8" s="184"/>
      <c r="C8" s="189"/>
      <c r="D8" s="189"/>
      <c r="E8" s="198"/>
      <c r="F8" s="184"/>
      <c r="G8" s="189"/>
      <c r="H8" s="186"/>
      <c r="I8" s="186"/>
      <c r="J8" s="186"/>
    </row>
    <row r="9" spans="1:10" ht="18" customHeight="1">
      <c r="A9" s="189"/>
      <c r="B9" s="184"/>
      <c r="C9" s="189"/>
      <c r="D9" s="189"/>
      <c r="E9" s="199"/>
      <c r="F9" s="185"/>
      <c r="G9" s="189"/>
      <c r="H9" s="186"/>
      <c r="I9" s="186"/>
      <c r="J9" s="186"/>
    </row>
    <row r="10" spans="1:10" ht="18" customHeight="1">
      <c r="A10" s="189"/>
      <c r="B10" s="184"/>
      <c r="C10" s="196" t="s">
        <v>269</v>
      </c>
      <c r="D10" s="196"/>
      <c r="E10" s="200" t="str">
        <f>'Fiche Générale'!B9</f>
        <v>Devenir enseignant de SVT</v>
      </c>
      <c r="F10" s="201"/>
      <c r="G10" s="201"/>
      <c r="H10" s="201"/>
      <c r="I10" s="201"/>
      <c r="J10" s="202"/>
    </row>
    <row r="11" spans="1:10" ht="18" customHeight="1">
      <c r="A11" s="189"/>
      <c r="B11" s="185"/>
      <c r="C11" s="196"/>
      <c r="D11" s="196"/>
      <c r="E11" s="203"/>
      <c r="F11" s="204"/>
      <c r="G11" s="204"/>
      <c r="H11" s="204"/>
      <c r="I11" s="204"/>
      <c r="J11" s="205"/>
    </row>
    <row r="13" spans="1:10">
      <c r="A13" s="188" t="s">
        <v>270</v>
      </c>
      <c r="B13" s="190" t="s">
        <v>271</v>
      </c>
      <c r="C13" s="188" t="s">
        <v>272</v>
      </c>
      <c r="D13" s="188"/>
      <c r="E13" s="188"/>
      <c r="F13" s="188"/>
      <c r="G13" s="188" t="s">
        <v>201</v>
      </c>
      <c r="H13" s="128">
        <f>Calcul!A7</f>
        <v>399</v>
      </c>
      <c r="I13" s="128"/>
    </row>
    <row r="14" spans="1:10">
      <c r="A14" s="188"/>
      <c r="B14" s="191"/>
      <c r="C14" s="188"/>
      <c r="D14" s="188"/>
      <c r="E14" s="188"/>
      <c r="F14" s="188"/>
      <c r="G14" s="188"/>
      <c r="H14" s="128"/>
      <c r="I14" s="128"/>
    </row>
    <row r="15" spans="1:10">
      <c r="A15" s="188" t="s">
        <v>273</v>
      </c>
      <c r="B15" s="190" t="s">
        <v>185</v>
      </c>
      <c r="C15" s="192" t="s">
        <v>274</v>
      </c>
      <c r="D15" s="193"/>
      <c r="E15" s="188"/>
      <c r="F15" s="188"/>
      <c r="G15" s="188" t="s">
        <v>202</v>
      </c>
      <c r="H15" s="128">
        <f>Calcul!A20</f>
        <v>270.5</v>
      </c>
      <c r="I15" s="128"/>
    </row>
    <row r="16" spans="1:10">
      <c r="A16" s="188"/>
      <c r="B16" s="191"/>
      <c r="C16" s="194"/>
      <c r="D16" s="195"/>
      <c r="E16" s="188"/>
      <c r="F16" s="188"/>
      <c r="G16" s="188"/>
      <c r="H16" s="128"/>
      <c r="I16" s="128"/>
    </row>
    <row r="17" spans="1:15">
      <c r="I17" s="17"/>
      <c r="J17" s="17"/>
      <c r="K17" s="17"/>
      <c r="L17" s="17"/>
      <c r="M17" s="17"/>
      <c r="N17" s="17"/>
    </row>
    <row r="18" spans="1:15" ht="49.15" customHeight="1">
      <c r="A18" s="3" t="s">
        <v>275</v>
      </c>
      <c r="B18" s="3" t="s">
        <v>276</v>
      </c>
      <c r="C18" s="3" t="s">
        <v>3</v>
      </c>
      <c r="D18" s="3" t="s">
        <v>277</v>
      </c>
      <c r="E18" s="3" t="s">
        <v>6</v>
      </c>
      <c r="F18" s="3" t="s">
        <v>5</v>
      </c>
      <c r="G18" s="3" t="s">
        <v>278</v>
      </c>
      <c r="H18" s="3" t="s">
        <v>116</v>
      </c>
      <c r="I18" s="3" t="s">
        <v>184</v>
      </c>
      <c r="J18" s="3" t="s">
        <v>187</v>
      </c>
      <c r="K18" s="3" t="s">
        <v>188</v>
      </c>
      <c r="L18" s="3" t="s">
        <v>279</v>
      </c>
      <c r="M18" s="3" t="s">
        <v>4</v>
      </c>
      <c r="N18" s="3" t="s">
        <v>280</v>
      </c>
      <c r="O18" s="4" t="s">
        <v>281</v>
      </c>
    </row>
    <row r="19" spans="1:15" ht="43.15" customHeight="1">
      <c r="A19" s="49">
        <v>0</v>
      </c>
      <c r="B19" s="50" t="s">
        <v>282</v>
      </c>
      <c r="C19" s="52" t="s">
        <v>13</v>
      </c>
      <c r="D19" s="52">
        <v>6</v>
      </c>
      <c r="E19" s="66"/>
      <c r="F19" s="66"/>
      <c r="G19" s="66"/>
      <c r="H19" s="67"/>
      <c r="I19" s="67"/>
      <c r="J19" s="67"/>
      <c r="K19" s="67"/>
      <c r="L19" s="67"/>
      <c r="M19" s="67"/>
      <c r="N19" s="66"/>
      <c r="O19" s="5"/>
    </row>
    <row r="20" spans="1:15" ht="43.15" customHeight="1">
      <c r="A20" s="49" t="s">
        <v>283</v>
      </c>
      <c r="B20" s="50" t="s">
        <v>284</v>
      </c>
      <c r="C20" s="52" t="s">
        <v>23</v>
      </c>
      <c r="D20" s="67"/>
      <c r="E20" s="66"/>
      <c r="F20" s="66"/>
      <c r="G20" s="66"/>
      <c r="H20" s="67"/>
      <c r="I20" s="67"/>
      <c r="J20" s="67"/>
      <c r="K20" s="67"/>
      <c r="L20" s="67"/>
      <c r="M20" s="67"/>
      <c r="N20" s="66"/>
      <c r="O20" s="5"/>
    </row>
    <row r="21" spans="1:15" ht="43.15" customHeight="1">
      <c r="A21" s="49" t="s">
        <v>285</v>
      </c>
      <c r="B21" s="50" t="s">
        <v>286</v>
      </c>
      <c r="C21" s="52" t="s">
        <v>23</v>
      </c>
      <c r="D21" s="67"/>
      <c r="E21" s="66"/>
      <c r="F21" s="66"/>
      <c r="G21" s="66"/>
      <c r="H21" s="67"/>
      <c r="I21" s="67"/>
      <c r="J21" s="67"/>
      <c r="K21" s="67"/>
      <c r="L21" s="67"/>
      <c r="M21" s="67"/>
      <c r="N21" s="66"/>
      <c r="O21" s="5"/>
    </row>
    <row r="22" spans="1:15" ht="43.15" customHeight="1">
      <c r="A22" s="49" t="s">
        <v>287</v>
      </c>
      <c r="B22" s="51" t="s">
        <v>288</v>
      </c>
      <c r="C22" s="52" t="s">
        <v>23</v>
      </c>
      <c r="D22" s="67"/>
      <c r="E22" s="66"/>
      <c r="F22" s="66"/>
      <c r="G22" s="66"/>
      <c r="H22" s="67"/>
      <c r="I22" s="67"/>
      <c r="J22" s="67"/>
      <c r="K22" s="67"/>
      <c r="L22" s="67"/>
      <c r="M22" s="67"/>
      <c r="N22" s="66"/>
      <c r="O22" s="5"/>
    </row>
    <row r="23" spans="1:15" ht="43.15" customHeight="1">
      <c r="A23" s="61">
        <v>1</v>
      </c>
      <c r="B23" s="78" t="s">
        <v>289</v>
      </c>
      <c r="C23" s="63" t="s">
        <v>13</v>
      </c>
      <c r="D23" s="63">
        <v>6</v>
      </c>
      <c r="E23" s="55"/>
      <c r="F23" s="55"/>
      <c r="G23" s="63"/>
      <c r="H23" s="63" t="s">
        <v>160</v>
      </c>
      <c r="I23" s="63">
        <v>25</v>
      </c>
      <c r="J23" s="63">
        <v>50</v>
      </c>
      <c r="K23" s="63">
        <v>10</v>
      </c>
      <c r="L23" s="63"/>
      <c r="M23" s="63" t="s">
        <v>24</v>
      </c>
      <c r="N23" s="55" t="s">
        <v>290</v>
      </c>
      <c r="O23" s="55" t="s">
        <v>291</v>
      </c>
    </row>
    <row r="24" spans="1:15" ht="43.15" customHeight="1">
      <c r="A24" s="61">
        <v>2</v>
      </c>
      <c r="B24" s="79" t="s">
        <v>292</v>
      </c>
      <c r="C24" s="63" t="s">
        <v>13</v>
      </c>
      <c r="D24" s="63">
        <v>6</v>
      </c>
      <c r="E24" s="55"/>
      <c r="F24" s="55"/>
      <c r="G24" s="63"/>
      <c r="H24" s="63"/>
      <c r="I24" s="63"/>
      <c r="J24" s="63"/>
      <c r="K24" s="63"/>
      <c r="L24" s="63"/>
      <c r="M24" s="63"/>
      <c r="N24" s="55"/>
      <c r="O24" s="55"/>
    </row>
    <row r="25" spans="1:15" ht="43.15" customHeight="1">
      <c r="A25" s="61" t="s">
        <v>293</v>
      </c>
      <c r="B25" s="55" t="s">
        <v>294</v>
      </c>
      <c r="C25" s="63" t="s">
        <v>23</v>
      </c>
      <c r="D25" s="63"/>
      <c r="E25" s="55"/>
      <c r="F25" s="55"/>
      <c r="G25" s="63"/>
      <c r="H25" s="63" t="s">
        <v>169</v>
      </c>
      <c r="I25" s="63">
        <v>15</v>
      </c>
      <c r="J25" s="63">
        <v>0</v>
      </c>
      <c r="K25" s="63">
        <v>3</v>
      </c>
      <c r="L25" s="63"/>
      <c r="M25" s="63" t="s">
        <v>14</v>
      </c>
      <c r="N25" s="55"/>
      <c r="O25" s="55"/>
    </row>
    <row r="26" spans="1:15" ht="43.15" customHeight="1">
      <c r="A26" s="61" t="s">
        <v>295</v>
      </c>
      <c r="B26" s="55" t="s">
        <v>296</v>
      </c>
      <c r="C26" s="63" t="s">
        <v>23</v>
      </c>
      <c r="D26" s="63"/>
      <c r="E26" s="55"/>
      <c r="F26" s="55"/>
      <c r="G26" s="63"/>
      <c r="H26" s="63" t="s">
        <v>171</v>
      </c>
      <c r="I26" s="63">
        <v>21</v>
      </c>
      <c r="J26" s="63">
        <v>18</v>
      </c>
      <c r="K26" s="63">
        <v>18</v>
      </c>
      <c r="L26" s="63"/>
      <c r="M26" s="63" t="s">
        <v>14</v>
      </c>
      <c r="N26" s="55"/>
      <c r="O26" s="55"/>
    </row>
    <row r="27" spans="1:15" ht="43.15" customHeight="1">
      <c r="A27" s="24">
        <v>3</v>
      </c>
      <c r="B27" s="80" t="s">
        <v>297</v>
      </c>
      <c r="C27" s="7" t="s">
        <v>13</v>
      </c>
      <c r="D27" s="7">
        <v>6</v>
      </c>
      <c r="E27" s="5"/>
      <c r="F27" s="5"/>
      <c r="G27" s="7"/>
      <c r="H27" s="63"/>
      <c r="I27" s="7">
        <v>36</v>
      </c>
      <c r="J27" s="7">
        <v>18</v>
      </c>
      <c r="K27" s="7">
        <v>21</v>
      </c>
      <c r="L27" s="7"/>
      <c r="M27" s="7" t="s">
        <v>14</v>
      </c>
      <c r="N27" s="5"/>
      <c r="O27" s="5" t="s">
        <v>298</v>
      </c>
    </row>
    <row r="28" spans="1:15" ht="43.15" customHeight="1">
      <c r="A28" s="24">
        <v>4</v>
      </c>
      <c r="B28" s="80" t="s">
        <v>299</v>
      </c>
      <c r="C28" s="7" t="s">
        <v>13</v>
      </c>
      <c r="D28" s="7">
        <v>6</v>
      </c>
      <c r="E28" s="5"/>
      <c r="F28" s="5" t="s">
        <v>33</v>
      </c>
      <c r="G28" s="5"/>
      <c r="H28" s="7"/>
      <c r="I28" s="14"/>
      <c r="J28" s="7"/>
      <c r="K28" s="7"/>
      <c r="L28" s="7"/>
      <c r="M28" s="7"/>
      <c r="N28" s="5"/>
      <c r="O28" s="5" t="s">
        <v>300</v>
      </c>
    </row>
    <row r="29" spans="1:15" ht="43.15" customHeight="1">
      <c r="A29" s="24" t="s">
        <v>301</v>
      </c>
      <c r="B29" s="6" t="s">
        <v>302</v>
      </c>
      <c r="C29" s="7" t="s">
        <v>23</v>
      </c>
      <c r="D29" s="7"/>
      <c r="E29" s="5"/>
      <c r="F29" s="5" t="s">
        <v>33</v>
      </c>
      <c r="G29" s="5"/>
      <c r="H29" s="7"/>
      <c r="I29" s="7"/>
      <c r="J29" s="7">
        <v>12</v>
      </c>
      <c r="K29" s="7"/>
      <c r="L29" s="7"/>
      <c r="M29" s="95" t="s">
        <v>24</v>
      </c>
      <c r="N29" s="5"/>
      <c r="O29" s="94" t="s">
        <v>303</v>
      </c>
    </row>
    <row r="30" spans="1:15" ht="43.15" customHeight="1">
      <c r="A30" s="24">
        <v>4</v>
      </c>
      <c r="B30" s="80" t="s">
        <v>304</v>
      </c>
      <c r="C30" s="7" t="s">
        <v>13</v>
      </c>
      <c r="D30" s="7">
        <v>6</v>
      </c>
      <c r="E30" s="5"/>
      <c r="F30" s="5" t="s">
        <v>15</v>
      </c>
      <c r="G30" s="5" t="s">
        <v>305</v>
      </c>
      <c r="H30" s="7"/>
      <c r="I30" s="7"/>
      <c r="J30" s="7"/>
      <c r="K30" s="7"/>
      <c r="L30" s="7"/>
      <c r="M30" s="63"/>
      <c r="N30" s="5"/>
      <c r="O30" s="125" t="s">
        <v>306</v>
      </c>
    </row>
    <row r="31" spans="1:15" ht="43.15" customHeight="1">
      <c r="A31" s="24">
        <v>4.0999999999999996</v>
      </c>
      <c r="B31" s="62" t="s">
        <v>307</v>
      </c>
      <c r="C31" s="63" t="s">
        <v>23</v>
      </c>
      <c r="D31" s="63"/>
      <c r="E31" s="55"/>
      <c r="F31" s="55" t="s">
        <v>15</v>
      </c>
      <c r="G31" s="55" t="s">
        <v>308</v>
      </c>
      <c r="H31" s="63"/>
      <c r="I31" s="124">
        <v>10</v>
      </c>
      <c r="J31" s="63" t="s">
        <v>72</v>
      </c>
      <c r="K31" s="63"/>
      <c r="L31" s="63"/>
      <c r="M31" s="63" t="s">
        <v>24</v>
      </c>
      <c r="N31" s="126" t="s">
        <v>309</v>
      </c>
      <c r="O31" s="55" t="s">
        <v>310</v>
      </c>
    </row>
    <row r="32" spans="1:15" ht="43.15" customHeight="1">
      <c r="A32" s="24" t="s">
        <v>311</v>
      </c>
      <c r="B32" s="62" t="s">
        <v>312</v>
      </c>
      <c r="C32" s="63" t="s">
        <v>23</v>
      </c>
      <c r="D32" s="63"/>
      <c r="E32" s="55"/>
      <c r="F32" s="55" t="s">
        <v>15</v>
      </c>
      <c r="G32" s="55" t="s">
        <v>313</v>
      </c>
      <c r="H32" s="63"/>
      <c r="I32" s="63"/>
      <c r="J32" s="124">
        <v>4</v>
      </c>
      <c r="K32" s="63"/>
      <c r="L32" s="63"/>
      <c r="M32" s="63" t="s">
        <v>24</v>
      </c>
      <c r="N32" s="126" t="s">
        <v>309</v>
      </c>
      <c r="O32" s="125" t="s">
        <v>314</v>
      </c>
    </row>
    <row r="33" spans="1:15" ht="43.15" customHeight="1">
      <c r="A33" s="24" t="s">
        <v>315</v>
      </c>
      <c r="B33" s="6" t="s">
        <v>316</v>
      </c>
      <c r="C33" s="7" t="s">
        <v>23</v>
      </c>
      <c r="D33" s="7"/>
      <c r="E33" s="5"/>
      <c r="F33" s="5"/>
      <c r="G33" s="5"/>
      <c r="H33" s="7" t="s">
        <v>160</v>
      </c>
      <c r="I33" s="7">
        <v>13</v>
      </c>
      <c r="J33" s="7">
        <v>41</v>
      </c>
      <c r="K33" s="7">
        <v>9</v>
      </c>
      <c r="L33" s="7"/>
      <c r="M33" s="7"/>
      <c r="N33" s="5"/>
      <c r="O33" s="5"/>
    </row>
    <row r="34" spans="1:15" ht="43.15" customHeight="1">
      <c r="A34" s="24">
        <v>5</v>
      </c>
      <c r="B34" s="114" t="s">
        <v>317</v>
      </c>
      <c r="C34" s="7" t="s">
        <v>13</v>
      </c>
      <c r="D34" s="7">
        <v>0</v>
      </c>
      <c r="E34" s="5"/>
      <c r="F34" s="5" t="s">
        <v>15</v>
      </c>
      <c r="G34" s="5"/>
      <c r="H34" s="7" t="s">
        <v>169</v>
      </c>
      <c r="I34" s="7"/>
      <c r="J34" s="7">
        <v>30</v>
      </c>
      <c r="K34" s="7"/>
      <c r="L34" s="7"/>
      <c r="M34" s="7" t="s">
        <v>14</v>
      </c>
      <c r="N34" s="5"/>
      <c r="O34" s="113" t="s">
        <v>318</v>
      </c>
    </row>
    <row r="35" spans="1:15" ht="43.15" customHeight="1">
      <c r="A35" s="24"/>
      <c r="B35" s="6"/>
      <c r="C35" s="7"/>
      <c r="D35" s="7"/>
      <c r="E35" s="5"/>
      <c r="F35" s="5"/>
      <c r="G35" s="5"/>
      <c r="H35" s="7"/>
      <c r="I35" s="7"/>
      <c r="J35" s="7"/>
      <c r="K35" s="7"/>
      <c r="L35" s="7"/>
      <c r="M35" s="7"/>
      <c r="N35" s="5"/>
      <c r="O35" s="5"/>
    </row>
    <row r="36" spans="1:15" ht="43.15" customHeight="1">
      <c r="A36" s="24"/>
      <c r="B36" s="86" t="s">
        <v>319</v>
      </c>
      <c r="C36" s="7"/>
      <c r="D36" s="7"/>
      <c r="E36" s="5"/>
      <c r="F36" s="5"/>
      <c r="G36" s="5"/>
      <c r="H36" s="7"/>
      <c r="I36" s="7"/>
      <c r="J36" s="7"/>
      <c r="K36" s="7"/>
      <c r="L36" s="7"/>
      <c r="M36" s="7"/>
      <c r="N36" s="5"/>
      <c r="O36" s="5"/>
    </row>
    <row r="37" spans="1:15" ht="43.15" customHeight="1">
      <c r="A37" s="24"/>
      <c r="B37" s="6"/>
      <c r="C37" s="7"/>
      <c r="D37" s="7"/>
      <c r="E37" s="5"/>
      <c r="F37" s="5"/>
      <c r="G37" s="5"/>
      <c r="H37" s="7"/>
      <c r="I37" s="7"/>
      <c r="J37" s="7"/>
      <c r="K37" s="7"/>
      <c r="L37" s="7"/>
      <c r="M37" s="7"/>
      <c r="N37" s="5"/>
      <c r="O37" s="5"/>
    </row>
    <row r="38" spans="1:15" ht="43.15" customHeight="1">
      <c r="A38" s="24"/>
      <c r="B38" s="6"/>
      <c r="C38" s="7"/>
      <c r="D38" s="7"/>
      <c r="E38" s="5"/>
      <c r="F38" s="5"/>
      <c r="G38" s="5"/>
      <c r="H38" s="7"/>
      <c r="I38" s="7"/>
      <c r="J38" s="7"/>
      <c r="K38" s="7"/>
      <c r="L38" s="7"/>
      <c r="M38" s="7"/>
      <c r="N38" s="5"/>
      <c r="O38" s="5"/>
    </row>
    <row r="39" spans="1:15" ht="43.15" customHeight="1">
      <c r="A39" s="24"/>
      <c r="B39" s="6"/>
      <c r="C39" s="7"/>
      <c r="D39" s="7"/>
      <c r="E39" s="5"/>
      <c r="F39" s="5"/>
      <c r="G39" s="5"/>
      <c r="H39" s="7"/>
      <c r="I39" s="7"/>
      <c r="J39" s="7"/>
      <c r="K39" s="7"/>
      <c r="L39" s="7"/>
      <c r="M39" s="7"/>
      <c r="N39" s="5"/>
      <c r="O39" s="5"/>
    </row>
    <row r="40" spans="1:15" ht="43.15" customHeight="1">
      <c r="A40" s="24"/>
      <c r="B40" s="6"/>
      <c r="C40" s="7"/>
      <c r="D40" s="7"/>
      <c r="E40" s="5"/>
      <c r="F40" s="5"/>
      <c r="G40" s="5"/>
      <c r="H40" s="7"/>
      <c r="I40" s="7"/>
      <c r="J40" s="7"/>
      <c r="K40" s="7"/>
      <c r="L40" s="7"/>
      <c r="M40" s="7"/>
      <c r="N40" s="5"/>
      <c r="O40" s="5"/>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4"/>
      <c r="B43" s="6"/>
      <c r="C43" s="7"/>
      <c r="D43" s="7"/>
      <c r="E43" s="5"/>
      <c r="F43" s="5"/>
      <c r="G43" s="5"/>
      <c r="H43" s="7"/>
      <c r="I43" s="7"/>
      <c r="J43" s="7"/>
      <c r="K43" s="7"/>
      <c r="L43" s="7"/>
      <c r="M43" s="7"/>
      <c r="N43" s="5"/>
      <c r="O43" s="5"/>
    </row>
    <row r="44" spans="1:15" ht="43.15" customHeight="1">
      <c r="A44" s="24"/>
      <c r="B44" s="6"/>
      <c r="C44" s="7"/>
      <c r="D44" s="7"/>
      <c r="E44" s="5"/>
      <c r="F44" s="5"/>
      <c r="G44" s="5"/>
      <c r="H44" s="7"/>
      <c r="I44" s="7"/>
      <c r="J44" s="7"/>
      <c r="K44" s="7"/>
      <c r="L44" s="7"/>
      <c r="M44" s="7"/>
      <c r="N44" s="5"/>
      <c r="O44" s="5"/>
    </row>
    <row r="45" spans="1:15" ht="43.15" customHeight="1">
      <c r="A45" s="24"/>
      <c r="B45" s="6"/>
      <c r="C45" s="7"/>
      <c r="D45" s="7"/>
      <c r="E45" s="5"/>
      <c r="F45" s="5"/>
      <c r="G45" s="5"/>
      <c r="H45" s="7"/>
      <c r="I45" s="7"/>
      <c r="J45" s="7"/>
      <c r="K45" s="7"/>
      <c r="L45" s="7"/>
      <c r="M45" s="7"/>
      <c r="N45" s="5"/>
      <c r="O45" s="5"/>
    </row>
    <row r="46" spans="1:15" ht="43.15" customHeight="1">
      <c r="A46" s="24"/>
      <c r="B46" s="6"/>
      <c r="C46" s="7"/>
      <c r="D46" s="7"/>
      <c r="E46" s="5"/>
      <c r="F46" s="5"/>
      <c r="G46" s="5"/>
      <c r="H46" s="7"/>
      <c r="I46" s="7"/>
      <c r="J46" s="7"/>
      <c r="K46" s="7"/>
      <c r="L46" s="7"/>
      <c r="M46" s="7"/>
      <c r="N46" s="5"/>
      <c r="O46" s="5"/>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7"/>
      <c r="J48" s="7"/>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5"/>
      <c r="B51" s="28"/>
      <c r="C51" s="7"/>
      <c r="D51" s="11"/>
      <c r="E51" s="8"/>
      <c r="F51" s="8"/>
      <c r="G51" s="8"/>
      <c r="H51" s="11"/>
      <c r="I51" s="7"/>
      <c r="J51" s="7"/>
      <c r="K51" s="7"/>
      <c r="L51" s="7"/>
      <c r="M51" s="7"/>
      <c r="N51" s="8"/>
      <c r="O51" s="8"/>
    </row>
    <row r="52" spans="1:15" ht="43.15" customHeight="1">
      <c r="A52" s="25"/>
      <c r="B52" s="28"/>
      <c r="C52" s="7"/>
      <c r="D52" s="11"/>
      <c r="E52" s="8"/>
      <c r="F52" s="8"/>
      <c r="G52" s="8"/>
      <c r="H52" s="11"/>
      <c r="I52" s="14"/>
      <c r="J52" s="14"/>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6"/>
      <c r="B55" s="29"/>
      <c r="C55" s="13"/>
      <c r="D55" s="12"/>
      <c r="E55" s="9"/>
      <c r="F55" s="9"/>
      <c r="G55" s="9"/>
      <c r="H55" s="12"/>
      <c r="I55" s="13"/>
      <c r="J55" s="13"/>
      <c r="K55" s="13"/>
      <c r="L55" s="13"/>
      <c r="M55" s="13"/>
      <c r="N55" s="9"/>
      <c r="O55" s="9"/>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11"/>
      <c r="I162" s="7"/>
      <c r="J162" s="7"/>
      <c r="K162" s="7"/>
      <c r="L162" s="7"/>
      <c r="M162" s="7"/>
      <c r="N162" s="8"/>
      <c r="O162" s="8"/>
    </row>
    <row r="163" spans="1:15" ht="43.15" customHeight="1">
      <c r="A163" s="25"/>
      <c r="B163" s="28"/>
      <c r="C163" s="7"/>
      <c r="D163" s="11"/>
      <c r="E163" s="8"/>
      <c r="F163" s="8"/>
      <c r="G163" s="8"/>
      <c r="H163" s="11"/>
      <c r="I163" s="7"/>
      <c r="J163" s="7"/>
      <c r="K163" s="7"/>
      <c r="L163" s="7"/>
      <c r="M163" s="7"/>
      <c r="N163" s="8"/>
      <c r="O163" s="8"/>
    </row>
    <row r="164" spans="1:15" ht="43.15" customHeight="1">
      <c r="A164" s="25"/>
      <c r="B164" s="28"/>
      <c r="C164" s="7"/>
      <c r="D164" s="11"/>
      <c r="E164" s="8"/>
      <c r="F164" s="8"/>
      <c r="G164" s="8"/>
      <c r="H164" s="11"/>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11"/>
      <c r="E298" s="8"/>
      <c r="F298" s="8"/>
      <c r="G298" s="8"/>
      <c r="H298" s="8"/>
      <c r="I298" s="7"/>
      <c r="J298" s="7"/>
      <c r="K298" s="7"/>
      <c r="L298" s="7"/>
      <c r="M298" s="7"/>
      <c r="N298" s="8"/>
      <c r="O298" s="8"/>
    </row>
    <row r="299" spans="1:15" ht="43.15" customHeight="1">
      <c r="A299" s="25"/>
      <c r="B299" s="28"/>
      <c r="C299" s="7"/>
      <c r="D299" s="11"/>
      <c r="E299" s="8"/>
      <c r="F299" s="8"/>
      <c r="G299" s="8"/>
      <c r="H299" s="8"/>
      <c r="I299" s="7"/>
      <c r="J299" s="7"/>
      <c r="K299" s="7"/>
      <c r="L299" s="7"/>
      <c r="M299" s="7"/>
      <c r="N299" s="8"/>
      <c r="O299" s="8"/>
    </row>
    <row r="300" spans="1:15" ht="43.15" customHeight="1">
      <c r="A300" s="25"/>
      <c r="B300" s="28"/>
      <c r="C300" s="7"/>
      <c r="D300" s="11"/>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row r="302" spans="1:15" ht="43.15" customHeight="1">
      <c r="A302" s="25"/>
      <c r="B302" s="28"/>
      <c r="C302" s="7"/>
      <c r="D302" s="7"/>
      <c r="E302" s="8"/>
      <c r="F302" s="8"/>
      <c r="G302" s="8"/>
      <c r="H302" s="8"/>
      <c r="I302" s="7"/>
      <c r="J302" s="7"/>
      <c r="K302" s="7"/>
      <c r="L302" s="7"/>
      <c r="M302" s="7"/>
      <c r="N302" s="8"/>
      <c r="O302" s="8"/>
    </row>
    <row r="303" spans="1:15" ht="43.15" customHeight="1">
      <c r="A303" s="25"/>
      <c r="B303" s="28"/>
      <c r="C303" s="7"/>
      <c r="D303" s="7"/>
      <c r="E303" s="8"/>
      <c r="F303" s="8"/>
      <c r="G303" s="8"/>
      <c r="H303" s="8"/>
      <c r="I303" s="7"/>
      <c r="J303" s="7"/>
      <c r="K303" s="7"/>
      <c r="L303" s="7"/>
      <c r="M303" s="7"/>
      <c r="N303" s="8"/>
      <c r="O303" s="8"/>
    </row>
    <row r="304" spans="1:15" ht="43.15" customHeight="1">
      <c r="A304" s="25"/>
      <c r="B304" s="28"/>
      <c r="C304" s="7"/>
      <c r="D304" s="7"/>
      <c r="E304" s="8"/>
      <c r="F304" s="8"/>
      <c r="G304" s="8"/>
      <c r="H304" s="8"/>
      <c r="I304" s="7"/>
      <c r="J304" s="7"/>
      <c r="K304" s="7"/>
      <c r="L304" s="7"/>
      <c r="M304" s="7"/>
      <c r="N304" s="8"/>
      <c r="O304" s="8"/>
    </row>
  </sheetData>
  <sheetProtection algorithmName="SHA-512" hashValue="F635yOHsWnA1awding6vJ3tmtga5mplvZ0pkKO4wJ39ulKg5I3hdwMcovpxaAmsywjfgz4zkn5WYq+mbbOtFWw==" saltValue="xLkmy4XyTLaTxiQPd/Jydg=="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D1:E30 G1:N30 A1:A1003 G32:N1003 D32:E1003">
    <cfRule type="expression" dxfId="193" priority="29">
      <formula>$C1="Option"</formula>
    </cfRule>
  </conditionalFormatting>
  <conditionalFormatting sqref="A19:A26">
    <cfRule type="expression" dxfId="192" priority="30">
      <formula>$F19="Fermeture"</formula>
    </cfRule>
    <cfRule type="expression" dxfId="191" priority="31">
      <formula>$F19="Modification"</formula>
    </cfRule>
    <cfRule type="expression" dxfId="190" priority="32">
      <formula>$F19="Création"</formula>
    </cfRule>
  </conditionalFormatting>
  <conditionalFormatting sqref="A1:O9 A10:E10 K10:O11 A11:D11 A12:O12 A13:H13 J13:O16 A14:F14 A15:G15 A16:F16 A17:O18 D19:O26 A27:O29 A30:N30 A32:O1003 A31">
    <cfRule type="expression" dxfId="189" priority="40">
      <formula>$F1="Modification"</formula>
    </cfRule>
    <cfRule type="expression" dxfId="188" priority="41">
      <formula>$F1="Création"</formula>
    </cfRule>
  </conditionalFormatting>
  <conditionalFormatting sqref="A1:O9 K10:O11 A12:O12 J13:O16 A17:O18 D19:O26 A27:O29 A10:E10 A11:D11 A13:H13 A14:F14 A15:G15 A16:F16 A30:N30 A32:O1003 A31">
    <cfRule type="expression" dxfId="187" priority="39">
      <formula>$F1="Fermeture"</formula>
    </cfRule>
  </conditionalFormatting>
  <conditionalFormatting sqref="B19:C26">
    <cfRule type="expression" dxfId="186" priority="23">
      <formula>$F19="Fermeture"</formula>
    </cfRule>
    <cfRule type="expression" dxfId="185" priority="24">
      <formula>$F19="Modification"</formula>
    </cfRule>
    <cfRule type="expression" dxfId="184" priority="25">
      <formula>$F19="Création"</formula>
    </cfRule>
  </conditionalFormatting>
  <conditionalFormatting sqref="N1:N30 N32:N1003">
    <cfRule type="expression" dxfId="183" priority="36">
      <formula>$M1="Porteuse"</formula>
    </cfRule>
  </conditionalFormatting>
  <conditionalFormatting sqref="O30">
    <cfRule type="expression" dxfId="182" priority="15">
      <formula>$F30="Modification"</formula>
    </cfRule>
    <cfRule type="expression" dxfId="181" priority="16">
      <formula>$F30="Création"</formula>
    </cfRule>
  </conditionalFormatting>
  <conditionalFormatting sqref="O30">
    <cfRule type="expression" dxfId="180" priority="14">
      <formula>$F30="Fermeture"</formula>
    </cfRule>
  </conditionalFormatting>
  <conditionalFormatting sqref="D31:L31 O31">
    <cfRule type="expression" dxfId="179" priority="12">
      <formula>$F31="Modification"</formula>
    </cfRule>
    <cfRule type="expression" dxfId="178" priority="13">
      <formula>$F31="Création"</formula>
    </cfRule>
  </conditionalFormatting>
  <conditionalFormatting sqref="D31:L31 O31">
    <cfRule type="expression" dxfId="177" priority="11">
      <formula>$F31="Fermeture"</formula>
    </cfRule>
  </conditionalFormatting>
  <conditionalFormatting sqref="B31:C31">
    <cfRule type="expression" dxfId="176" priority="6">
      <formula>$F31="Fermeture"</formula>
    </cfRule>
    <cfRule type="expression" dxfId="175" priority="7">
      <formula>$F31="Modification"</formula>
    </cfRule>
    <cfRule type="expression" dxfId="174" priority="8">
      <formula>$F31="Création"</formula>
    </cfRule>
  </conditionalFormatting>
  <conditionalFormatting sqref="D31:E31 G31:L31">
    <cfRule type="expression" dxfId="173" priority="9">
      <formula>$C31="Option"</formula>
    </cfRule>
  </conditionalFormatting>
  <conditionalFormatting sqref="M31:N31">
    <cfRule type="expression" dxfId="172" priority="1">
      <formula>$C31="Option"</formula>
    </cfRule>
  </conditionalFormatting>
  <conditionalFormatting sqref="M31:N31">
    <cfRule type="expression" dxfId="171" priority="4">
      <formula>$F31="Modification"</formula>
    </cfRule>
    <cfRule type="expression" dxfId="170" priority="5">
      <formula>$F31="Création"</formula>
    </cfRule>
  </conditionalFormatting>
  <conditionalFormatting sqref="M31:N31">
    <cfRule type="expression" dxfId="169" priority="3">
      <formula>$F31="Fermeture"</formula>
    </cfRule>
  </conditionalFormatting>
  <conditionalFormatting sqref="N31">
    <cfRule type="expression" dxfId="168" priority="2">
      <formula>$M31="Porteuse"</formula>
    </cfRule>
  </conditionalFormatting>
  <dataValidations count="6">
    <dataValidation type="list" allowBlank="1" showInputMessage="1" showErrorMessage="1" sqref="F19:F304" xr:uid="{00000000-0002-0000-0300-000000000000}">
      <formula1>List_Statut</formula1>
    </dataValidation>
    <dataValidation type="list" allowBlank="1" showInputMessage="1" showErrorMessage="1" sqref="C19:C304" xr:uid="{00000000-0002-0000-0300-000001000000}">
      <formula1>"UE, ECUE, BLOC, OPTION, Parcours Pédagogique"</formula1>
    </dataValidation>
    <dataValidation type="list" allowBlank="1" showInputMessage="1" showErrorMessage="1" sqref="H19:H304" xr:uid="{00000000-0002-0000-0300-000002000000}">
      <formula1>List_CNU</formula1>
    </dataValidation>
    <dataValidation type="list" allowBlank="1" showInputMessage="1" showErrorMessage="1" sqref="M19:M304" xr:uid="{00000000-0002-0000-0300-000003000000}">
      <formula1>List_Mutualisation</formula1>
    </dataValidation>
    <dataValidation type="list" allowBlank="1" showInputMessage="1" showErrorMessage="1" sqref="E19:E304" xr:uid="{00000000-0002-0000-0300-000004000000}">
      <formula1>List_Type</formula1>
    </dataValidation>
    <dataValidation type="list" allowBlank="1" showInputMessage="1" showErrorMessage="1" sqref="L19:L304"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3"/>
  <sheetViews>
    <sheetView zoomScale="60" zoomScaleNormal="60" workbookViewId="0">
      <pane ySplit="18" topLeftCell="A24" activePane="bottomLeft" state="frozen"/>
      <selection pane="bottomLeft" activeCell="P27" sqref="P27:Q27"/>
      <selection activeCell="D25" sqref="D25"/>
    </sheetView>
  </sheetViews>
  <sheetFormatPr defaultColWidth="11.42578125" defaultRowHeight="15"/>
  <cols>
    <col min="1" max="1" width="42" style="16" customWidth="1"/>
    <col min="2" max="2" width="42.14062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7" width="20.28515625" style="16" customWidth="1"/>
    <col min="18" max="18" width="25.7109375" style="16" customWidth="1"/>
    <col min="19" max="19" width="20.5703125" style="16" customWidth="1"/>
    <col min="20" max="20" width="17.28515625" style="16" customWidth="1"/>
    <col min="21" max="21" width="44" style="16" customWidth="1"/>
    <col min="22" max="22" width="49.5703125" style="16" customWidth="1"/>
  </cols>
  <sheetData>
    <row r="1" spans="1:21">
      <c r="A1" s="187"/>
      <c r="B1" s="187"/>
      <c r="C1" s="187"/>
      <c r="D1" s="187"/>
      <c r="E1" s="187"/>
      <c r="F1" s="187"/>
      <c r="G1" s="187"/>
      <c r="H1" s="187"/>
      <c r="I1" s="187"/>
      <c r="J1" s="37"/>
    </row>
    <row r="2" spans="1:21">
      <c r="A2" s="187"/>
      <c r="B2" s="187"/>
      <c r="C2" s="187"/>
      <c r="D2" s="187"/>
      <c r="E2" s="187"/>
      <c r="F2" s="187"/>
      <c r="G2" s="187"/>
      <c r="H2" s="187"/>
      <c r="I2" s="187"/>
      <c r="J2" s="37"/>
    </row>
    <row r="3" spans="1:21">
      <c r="A3" s="187"/>
      <c r="B3" s="187"/>
      <c r="C3" s="187"/>
      <c r="D3" s="187"/>
      <c r="E3" s="187"/>
      <c r="F3" s="187"/>
      <c r="G3" s="187"/>
      <c r="H3" s="187"/>
      <c r="I3" s="187"/>
      <c r="J3" s="37"/>
    </row>
    <row r="4" spans="1:21">
      <c r="A4" s="187"/>
      <c r="B4" s="187"/>
      <c r="C4" s="187"/>
      <c r="D4" s="187"/>
      <c r="E4" s="187"/>
      <c r="F4" s="187"/>
      <c r="G4" s="187"/>
      <c r="H4" s="187"/>
      <c r="I4" s="187"/>
      <c r="J4" s="37"/>
    </row>
    <row r="5" spans="1:21">
      <c r="A5" s="187"/>
      <c r="B5" s="187"/>
      <c r="C5" s="187"/>
      <c r="D5" s="187"/>
      <c r="E5" s="187"/>
      <c r="F5" s="187"/>
      <c r="G5" s="187"/>
      <c r="H5" s="187"/>
      <c r="I5" s="187"/>
      <c r="J5" s="37"/>
    </row>
    <row r="6" spans="1:21">
      <c r="A6" s="187"/>
      <c r="B6" s="187"/>
      <c r="C6" s="187"/>
      <c r="D6" s="187"/>
      <c r="E6" s="187"/>
      <c r="F6" s="187"/>
      <c r="G6" s="187"/>
      <c r="H6" s="187"/>
      <c r="I6" s="187"/>
      <c r="J6" s="37"/>
    </row>
    <row r="7" spans="1:21" ht="14.45" customHeight="1">
      <c r="A7" s="222" t="s">
        <v>266</v>
      </c>
      <c r="B7" s="186" t="str">
        <f>'Fiche Générale'!B3</f>
        <v>Portail_SV</v>
      </c>
      <c r="C7" s="189" t="s">
        <v>320</v>
      </c>
      <c r="D7" s="189"/>
      <c r="E7" s="225" t="str">
        <f>'Fiche Générale'!B4</f>
        <v>Sciences de la vie</v>
      </c>
      <c r="F7" s="226"/>
      <c r="G7" s="189" t="s">
        <v>321</v>
      </c>
      <c r="H7" s="186" t="str">
        <f>'Fiche Générale'!B5</f>
        <v>SLV2D3</v>
      </c>
      <c r="I7" s="186"/>
      <c r="J7" s="38"/>
      <c r="K7" s="21"/>
    </row>
    <row r="8" spans="1:21" ht="14.45" customHeight="1">
      <c r="A8" s="223"/>
      <c r="B8" s="186"/>
      <c r="C8" s="189"/>
      <c r="D8" s="189"/>
      <c r="E8" s="225"/>
      <c r="F8" s="226"/>
      <c r="G8" s="189"/>
      <c r="H8" s="186"/>
      <c r="I8" s="186"/>
      <c r="J8" s="38"/>
      <c r="K8" s="21"/>
    </row>
    <row r="9" spans="1:21" ht="14.45" customHeight="1">
      <c r="A9" s="223"/>
      <c r="B9" s="186"/>
      <c r="C9" s="189"/>
      <c r="D9" s="189"/>
      <c r="E9" s="225"/>
      <c r="F9" s="226"/>
      <c r="G9" s="189"/>
      <c r="H9" s="186"/>
      <c r="I9" s="186"/>
      <c r="J9" s="38"/>
      <c r="K9" s="21"/>
    </row>
    <row r="10" spans="1:21" ht="14.45" customHeight="1">
      <c r="A10" s="223"/>
      <c r="B10" s="186"/>
      <c r="C10" s="196" t="s">
        <v>269</v>
      </c>
      <c r="D10" s="196"/>
      <c r="E10" s="200" t="str">
        <f>'Fiche Générale'!B9</f>
        <v>Devenir enseignant de SVT</v>
      </c>
      <c r="F10" s="201"/>
      <c r="G10" s="201"/>
      <c r="H10" s="201"/>
      <c r="I10" s="202"/>
      <c r="J10" s="39"/>
      <c r="K10" s="21"/>
    </row>
    <row r="11" spans="1:21" ht="14.45" customHeight="1">
      <c r="A11" s="224"/>
      <c r="B11" s="186"/>
      <c r="C11" s="196"/>
      <c r="D11" s="196"/>
      <c r="E11" s="203"/>
      <c r="F11" s="204"/>
      <c r="G11" s="204"/>
      <c r="H11" s="204"/>
      <c r="I11" s="205"/>
      <c r="J11" s="39"/>
      <c r="K11" s="21"/>
    </row>
    <row r="12" spans="1:21">
      <c r="C12" s="16"/>
      <c r="I12" s="35"/>
      <c r="J12" s="35"/>
      <c r="M12" s="192" t="s">
        <v>322</v>
      </c>
      <c r="N12" s="193"/>
      <c r="O12" s="193"/>
      <c r="P12" s="193"/>
      <c r="Q12" s="206"/>
      <c r="R12" s="192" t="s">
        <v>323</v>
      </c>
      <c r="S12" s="193"/>
      <c r="T12" s="193"/>
      <c r="U12" s="206"/>
    </row>
    <row r="13" spans="1:21">
      <c r="A13" s="210" t="s">
        <v>270</v>
      </c>
      <c r="B13" s="212" t="str">
        <f>'S5 Maquette'!B13:B14</f>
        <v>3 ème Année de Licence</v>
      </c>
      <c r="C13" s="212"/>
      <c r="D13" s="210" t="s">
        <v>324</v>
      </c>
      <c r="E13" s="212">
        <f>'S5 Maquette'!E13:F14</f>
        <v>0</v>
      </c>
      <c r="F13" s="212"/>
      <c r="G13" s="212"/>
      <c r="I13" s="35"/>
      <c r="J13" s="35"/>
      <c r="M13" s="194"/>
      <c r="N13" s="195"/>
      <c r="O13" s="195"/>
      <c r="P13" s="195"/>
      <c r="Q13" s="207"/>
      <c r="R13" s="194"/>
      <c r="S13" s="195"/>
      <c r="T13" s="195"/>
      <c r="U13" s="207"/>
    </row>
    <row r="14" spans="1:21">
      <c r="A14" s="211"/>
      <c r="B14" s="212"/>
      <c r="C14" s="212"/>
      <c r="D14" s="211"/>
      <c r="E14" s="212"/>
      <c r="F14" s="212"/>
      <c r="G14" s="212"/>
      <c r="I14" s="35"/>
      <c r="J14" s="35"/>
      <c r="M14" s="188" t="s">
        <v>325</v>
      </c>
      <c r="N14" s="192" t="s">
        <v>326</v>
      </c>
      <c r="O14" s="206"/>
      <c r="P14" s="192" t="s">
        <v>327</v>
      </c>
      <c r="Q14" s="206"/>
      <c r="R14" s="187"/>
      <c r="S14" s="213"/>
      <c r="T14" s="216"/>
      <c r="U14" s="210"/>
    </row>
    <row r="15" spans="1:21">
      <c r="A15" s="210" t="s">
        <v>328</v>
      </c>
      <c r="B15" s="218" t="str">
        <f>'S5 Maquette'!B15:B16</f>
        <v>Semestre 5</v>
      </c>
      <c r="C15" s="219"/>
      <c r="D15" s="210" t="s">
        <v>329</v>
      </c>
      <c r="E15" s="212">
        <f>'S5 Maquette'!E15:F16</f>
        <v>0</v>
      </c>
      <c r="F15" s="212"/>
      <c r="G15" s="212"/>
      <c r="I15" s="35"/>
      <c r="J15" s="35"/>
      <c r="M15" s="188"/>
      <c r="N15" s="208"/>
      <c r="O15" s="209"/>
      <c r="P15" s="208"/>
      <c r="Q15" s="209"/>
      <c r="R15" s="187"/>
      <c r="S15" s="214"/>
      <c r="T15" s="216"/>
      <c r="U15" s="217"/>
    </row>
    <row r="16" spans="1:21">
      <c r="A16" s="211"/>
      <c r="B16" s="220"/>
      <c r="C16" s="221"/>
      <c r="D16" s="211"/>
      <c r="E16" s="212"/>
      <c r="F16" s="212"/>
      <c r="G16" s="212"/>
      <c r="I16" s="35"/>
      <c r="J16" s="35"/>
      <c r="M16" s="188"/>
      <c r="N16" s="208"/>
      <c r="O16" s="209"/>
      <c r="P16" s="208"/>
      <c r="Q16" s="209"/>
      <c r="R16" s="187"/>
      <c r="S16" s="214"/>
      <c r="T16" s="216"/>
      <c r="U16" s="217"/>
    </row>
    <row r="17" spans="1:22">
      <c r="L17" s="17"/>
      <c r="M17" s="188"/>
      <c r="N17" s="194"/>
      <c r="O17" s="207"/>
      <c r="P17" s="194"/>
      <c r="Q17" s="207"/>
      <c r="R17" s="187"/>
      <c r="S17" s="215"/>
      <c r="T17" s="216"/>
      <c r="U17" s="211"/>
    </row>
    <row r="18" spans="1:22" ht="59.45" customHeight="1">
      <c r="A18" s="3" t="s">
        <v>330</v>
      </c>
      <c r="B18" s="36"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343</v>
      </c>
      <c r="Q18" s="3" t="s">
        <v>344</v>
      </c>
      <c r="R18" s="3" t="s">
        <v>345</v>
      </c>
      <c r="S18" s="3" t="s">
        <v>331</v>
      </c>
      <c r="T18" s="3" t="s">
        <v>342</v>
      </c>
      <c r="U18" s="4" t="s">
        <v>346</v>
      </c>
      <c r="V18" s="4" t="s">
        <v>347</v>
      </c>
    </row>
    <row r="19" spans="1:22" ht="30.6" customHeight="1">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 customHeight="1">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 customHeight="1">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 customHeight="1">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8.450000000000003" customHeight="1">
      <c r="A23" s="81" t="str">
        <f>'S5 Maquette'!B23</f>
        <v>Comprendre et enseigner la divergence</v>
      </c>
      <c r="B23" s="56" t="str">
        <f>'S5 Maquette'!C23</f>
        <v>UE</v>
      </c>
      <c r="C23" s="64"/>
      <c r="D23" s="63"/>
      <c r="E23" s="63" t="s">
        <v>348</v>
      </c>
      <c r="F23" s="63" t="s">
        <v>348</v>
      </c>
      <c r="G23" s="65" t="s">
        <v>348</v>
      </c>
      <c r="H23" s="65" t="s">
        <v>348</v>
      </c>
      <c r="I23" s="65" t="s">
        <v>348</v>
      </c>
      <c r="J23" s="65">
        <v>6</v>
      </c>
      <c r="K23" s="65" t="s">
        <v>10</v>
      </c>
      <c r="L23" s="83"/>
      <c r="M23" s="65">
        <v>3</v>
      </c>
      <c r="N23" s="65"/>
      <c r="O23" s="65"/>
      <c r="P23" s="65" t="s">
        <v>349</v>
      </c>
      <c r="Q23" s="65" t="s">
        <v>350</v>
      </c>
      <c r="R23" s="65" t="s">
        <v>20</v>
      </c>
      <c r="S23" s="65" t="s">
        <v>11</v>
      </c>
      <c r="T23" s="65" t="s">
        <v>350</v>
      </c>
      <c r="U23" s="65"/>
      <c r="V23" s="57"/>
    </row>
    <row r="24" spans="1:22" ht="55.15" customHeight="1">
      <c r="A24" s="81" t="str">
        <f>'S5 Maquette'!B24</f>
        <v>Fonction de reproduction, croissance et développement chez les organismes</v>
      </c>
      <c r="B24" s="56" t="str">
        <f>'S5 Maquette'!C24</f>
        <v>UE</v>
      </c>
      <c r="C24" s="64"/>
      <c r="D24" s="63"/>
      <c r="E24" s="63" t="s">
        <v>348</v>
      </c>
      <c r="F24" s="63" t="s">
        <v>348</v>
      </c>
      <c r="G24" s="65" t="s">
        <v>348</v>
      </c>
      <c r="H24" s="65" t="s">
        <v>348</v>
      </c>
      <c r="I24" s="65" t="s">
        <v>348</v>
      </c>
      <c r="J24" s="65">
        <v>6</v>
      </c>
      <c r="K24" s="65" t="s">
        <v>10</v>
      </c>
      <c r="L24" s="65"/>
      <c r="M24" s="65">
        <v>4</v>
      </c>
      <c r="N24" s="65"/>
      <c r="O24" s="65"/>
      <c r="P24" s="65"/>
      <c r="Q24" s="65"/>
      <c r="R24" s="65"/>
      <c r="S24" s="65"/>
      <c r="T24" s="65"/>
      <c r="U24" s="65"/>
      <c r="V24" s="57"/>
    </row>
    <row r="25" spans="1:22" ht="37.9" customHeight="1">
      <c r="A25" s="102" t="str">
        <f>'S5 Maquette'!B25</f>
        <v>Comprendre et enseigner l'endocrinologie de la reproduction</v>
      </c>
      <c r="B25" s="56" t="str">
        <f>'S5 Maquette'!C25</f>
        <v>ECUE</v>
      </c>
      <c r="C25" s="64">
        <f>'S5 Maquette'!F25</f>
        <v>0</v>
      </c>
      <c r="D25" s="63">
        <v>0.3</v>
      </c>
      <c r="E25" s="63" t="s">
        <v>348</v>
      </c>
      <c r="F25" s="63" t="s">
        <v>348</v>
      </c>
      <c r="G25" s="65" t="s">
        <v>348</v>
      </c>
      <c r="H25" s="65" t="s">
        <v>348</v>
      </c>
      <c r="I25" s="65" t="s">
        <v>348</v>
      </c>
      <c r="J25" s="65"/>
      <c r="K25" s="65"/>
      <c r="L25" s="83"/>
      <c r="M25" s="65"/>
      <c r="N25" s="65"/>
      <c r="O25" s="65"/>
      <c r="P25" s="65" t="s">
        <v>11</v>
      </c>
      <c r="Q25" s="65" t="s">
        <v>351</v>
      </c>
      <c r="R25" s="65" t="s">
        <v>20</v>
      </c>
      <c r="S25" s="65" t="s">
        <v>11</v>
      </c>
      <c r="T25" s="65" t="s">
        <v>352</v>
      </c>
      <c r="U25" s="65"/>
      <c r="V25" s="57"/>
    </row>
    <row r="26" spans="1:22" ht="44.45" customHeight="1">
      <c r="A26" s="102" t="str">
        <f>'S5 Maquette'!B26</f>
        <v>Reproduction, croissance cycle et développement des organismes</v>
      </c>
      <c r="B26" s="56" t="str">
        <f>'S5 Maquette'!C26</f>
        <v>ECUE</v>
      </c>
      <c r="C26" s="64">
        <f>'S5 Maquette'!F26</f>
        <v>0</v>
      </c>
      <c r="D26" s="63">
        <v>0.7</v>
      </c>
      <c r="E26" s="63" t="s">
        <v>348</v>
      </c>
      <c r="F26" s="63" t="s">
        <v>348</v>
      </c>
      <c r="G26" s="65" t="s">
        <v>348</v>
      </c>
      <c r="H26" s="65" t="s">
        <v>348</v>
      </c>
      <c r="I26" s="65" t="s">
        <v>348</v>
      </c>
      <c r="J26" s="65"/>
      <c r="K26" s="65"/>
      <c r="L26" s="83"/>
      <c r="M26" s="65"/>
      <c r="N26" s="65"/>
      <c r="O26" s="65"/>
      <c r="P26" s="65" t="s">
        <v>11</v>
      </c>
      <c r="Q26" s="65" t="s">
        <v>350</v>
      </c>
      <c r="R26" s="65" t="s">
        <v>20</v>
      </c>
      <c r="S26" s="65" t="s">
        <v>11</v>
      </c>
      <c r="T26" s="65" t="s">
        <v>350</v>
      </c>
      <c r="U26" s="65"/>
      <c r="V26" s="57"/>
    </row>
    <row r="27" spans="1:22" ht="36.6" customHeight="1">
      <c r="A27" s="82" t="str">
        <f>'S5 Maquette'!B27</f>
        <v>Les fonctions de nutrition chez les organismes</v>
      </c>
      <c r="B27" s="43" t="str">
        <f>'S5 Maquette'!C27</f>
        <v>UE</v>
      </c>
      <c r="C27" s="42">
        <f>'S5 Maquette'!F27</f>
        <v>0</v>
      </c>
      <c r="D27" s="7"/>
      <c r="E27" s="63" t="s">
        <v>348</v>
      </c>
      <c r="F27" s="63" t="s">
        <v>348</v>
      </c>
      <c r="G27" s="65" t="s">
        <v>348</v>
      </c>
      <c r="H27" s="65" t="s">
        <v>348</v>
      </c>
      <c r="I27" s="65" t="s">
        <v>348</v>
      </c>
      <c r="J27" s="65">
        <v>6</v>
      </c>
      <c r="K27" s="65" t="s">
        <v>10</v>
      </c>
      <c r="L27" s="83"/>
      <c r="M27" s="65">
        <v>3</v>
      </c>
      <c r="N27" s="65"/>
      <c r="O27" s="65"/>
      <c r="P27" s="111" t="s">
        <v>11</v>
      </c>
      <c r="Q27" s="111" t="s">
        <v>352</v>
      </c>
      <c r="R27" s="65" t="s">
        <v>20</v>
      </c>
      <c r="S27" s="65" t="s">
        <v>11</v>
      </c>
      <c r="T27" s="65" t="s">
        <v>350</v>
      </c>
      <c r="U27" s="40"/>
      <c r="V27" s="45"/>
    </row>
    <row r="28" spans="1:22" ht="30.6" customHeight="1">
      <c r="A28" s="82" t="str">
        <f>'S5 Maquette'!B28</f>
        <v>Méthodologie du concours et didactique</v>
      </c>
      <c r="B28" s="43" t="str">
        <f>'S5 Maquette'!C28</f>
        <v>UE</v>
      </c>
      <c r="C28" s="42" t="str">
        <f>'S5 Maquette'!F28</f>
        <v>Fermeture</v>
      </c>
      <c r="D28" s="7"/>
      <c r="E28" s="63" t="s">
        <v>348</v>
      </c>
      <c r="F28" s="63" t="s">
        <v>348</v>
      </c>
      <c r="G28" s="65" t="s">
        <v>348</v>
      </c>
      <c r="H28" s="65" t="s">
        <v>348</v>
      </c>
      <c r="I28" s="65" t="s">
        <v>353</v>
      </c>
      <c r="J28" s="65"/>
      <c r="K28" s="40" t="s">
        <v>10</v>
      </c>
      <c r="L28" s="40"/>
      <c r="M28" s="40">
        <v>2</v>
      </c>
      <c r="N28" s="40"/>
      <c r="O28" s="40"/>
      <c r="P28" s="40"/>
      <c r="Q28" s="40"/>
      <c r="R28" s="40"/>
      <c r="S28" s="40"/>
      <c r="T28" s="40"/>
      <c r="U28" s="40"/>
      <c r="V28" s="107" t="s">
        <v>354</v>
      </c>
    </row>
    <row r="29" spans="1:22" ht="30.6" customHeight="1">
      <c r="A29" s="101" t="str">
        <f>'S5 Maquette'!B29</f>
        <v xml:space="preserve"> Préprofessionalisation aux métiers de l'éducation</v>
      </c>
      <c r="B29" s="43" t="str">
        <f>'S5 Maquette'!C29</f>
        <v>ECUE</v>
      </c>
      <c r="C29" s="42" t="str">
        <f>'S5 Maquette'!F29</f>
        <v>Fermeture</v>
      </c>
      <c r="D29" s="40">
        <v>0.2</v>
      </c>
      <c r="E29" s="40" t="s">
        <v>348</v>
      </c>
      <c r="F29" s="40"/>
      <c r="G29" s="40" t="s">
        <v>353</v>
      </c>
      <c r="H29" s="40" t="s">
        <v>353</v>
      </c>
      <c r="I29" s="40" t="s">
        <v>348</v>
      </c>
      <c r="J29" s="40"/>
      <c r="K29" s="40" t="s">
        <v>10</v>
      </c>
      <c r="L29" s="40"/>
      <c r="M29" s="40">
        <v>2</v>
      </c>
      <c r="N29" s="40"/>
      <c r="O29" s="40"/>
      <c r="P29" s="40" t="s">
        <v>355</v>
      </c>
      <c r="Q29" s="40"/>
      <c r="R29" s="40"/>
      <c r="S29" s="103" t="s">
        <v>356</v>
      </c>
      <c r="T29" s="104" t="s">
        <v>357</v>
      </c>
      <c r="U29" s="40"/>
      <c r="V29" s="107" t="s">
        <v>358</v>
      </c>
    </row>
    <row r="30" spans="1:22" ht="30.6" customHeight="1">
      <c r="A30" s="106" t="str">
        <f>'S5 Maquette'!B30</f>
        <v>Préparation concours 2D niveau 2 - SV</v>
      </c>
      <c r="B30" s="56" t="str">
        <f>'S5 Maquette'!C30</f>
        <v>UE</v>
      </c>
      <c r="C30" s="42" t="s">
        <v>359</v>
      </c>
      <c r="D30" s="40"/>
      <c r="E30" s="40"/>
      <c r="F30" s="40"/>
      <c r="G30" s="40"/>
      <c r="H30" s="40"/>
      <c r="I30" s="40"/>
      <c r="J30" s="40"/>
      <c r="K30" s="40"/>
      <c r="L30" s="40"/>
      <c r="M30" s="40"/>
      <c r="N30" s="40"/>
      <c r="O30" s="40"/>
      <c r="P30" s="40"/>
      <c r="Q30" s="40"/>
      <c r="R30" s="40"/>
      <c r="S30" s="109"/>
      <c r="T30" s="110"/>
      <c r="U30" s="40"/>
      <c r="V30" s="92"/>
    </row>
    <row r="31" spans="1:22" ht="30.6" customHeight="1">
      <c r="A31" s="105" t="str">
        <f>'S5 Maquette'!B32</f>
        <v>Oral 2 : Le métier de professeur 2D - Sciences</v>
      </c>
      <c r="B31" s="56" t="str">
        <f>'S5 Maquette'!C32</f>
        <v>ECUE</v>
      </c>
      <c r="C31" s="42" t="s">
        <v>359</v>
      </c>
      <c r="D31" s="40"/>
      <c r="E31" s="40"/>
      <c r="F31" s="40"/>
      <c r="G31" s="40"/>
      <c r="H31" s="40"/>
      <c r="I31" s="40"/>
      <c r="J31" s="40"/>
      <c r="K31" s="40"/>
      <c r="L31" s="40"/>
      <c r="M31" s="40"/>
      <c r="N31" s="40"/>
      <c r="O31" s="40"/>
      <c r="P31" s="40"/>
      <c r="Q31" s="40"/>
      <c r="R31" s="40"/>
      <c r="S31" s="109"/>
      <c r="T31" s="110"/>
      <c r="U31" s="40"/>
      <c r="V31" s="108" t="s">
        <v>360</v>
      </c>
    </row>
    <row r="32" spans="1:22" ht="33.6" customHeight="1">
      <c r="A32" s="101" t="str">
        <f>'S5 Maquette'!B33</f>
        <v>Le terrain dans l'enseignement des SVT</v>
      </c>
      <c r="B32" s="43" t="str">
        <f>'S5 Maquette'!C33</f>
        <v>ECUE</v>
      </c>
      <c r="C32" s="42">
        <f>'S5 Maquette'!F33</f>
        <v>0</v>
      </c>
      <c r="D32" s="7">
        <v>0.8</v>
      </c>
      <c r="E32" s="63" t="s">
        <v>348</v>
      </c>
      <c r="F32" s="63" t="s">
        <v>348</v>
      </c>
      <c r="G32" s="65" t="s">
        <v>348</v>
      </c>
      <c r="H32" s="65" t="s">
        <v>348</v>
      </c>
      <c r="I32" s="40" t="s">
        <v>348</v>
      </c>
      <c r="J32" s="40">
        <v>6</v>
      </c>
      <c r="K32" s="65" t="s">
        <v>10</v>
      </c>
      <c r="L32" s="83"/>
      <c r="M32" s="65">
        <v>2</v>
      </c>
      <c r="N32" s="65"/>
      <c r="O32" s="65"/>
      <c r="P32" s="111" t="s">
        <v>11</v>
      </c>
      <c r="Q32" s="65" t="s">
        <v>352</v>
      </c>
      <c r="R32" s="65" t="s">
        <v>20</v>
      </c>
      <c r="S32" s="65" t="s">
        <v>11</v>
      </c>
      <c r="T32" s="65" t="s">
        <v>350</v>
      </c>
      <c r="U32" s="40"/>
      <c r="V32" s="45"/>
    </row>
    <row r="33" spans="1:22" ht="40.9" customHeight="1">
      <c r="A33" s="82" t="str">
        <f>'S5 Maquette'!B34</f>
        <v>Préparation au concours, partie scientifique SV et ST</v>
      </c>
      <c r="B33" s="43" t="s">
        <v>13</v>
      </c>
      <c r="C33" s="42" t="s">
        <v>359</v>
      </c>
      <c r="D33" s="95">
        <v>0</v>
      </c>
      <c r="E33" s="63"/>
      <c r="F33" s="63"/>
      <c r="G33" s="65"/>
      <c r="H33" s="65"/>
      <c r="I33" s="40"/>
      <c r="J33" s="40"/>
      <c r="K33" s="65"/>
      <c r="L33" s="83"/>
      <c r="M33" s="65"/>
      <c r="N33" s="65"/>
      <c r="O33" s="65"/>
      <c r="P33" s="65"/>
      <c r="Q33" s="65"/>
      <c r="R33" s="65"/>
      <c r="S33" s="65"/>
      <c r="T33" s="65"/>
      <c r="U33" s="40"/>
      <c r="V33" s="45"/>
    </row>
    <row r="34" spans="1:22" ht="30.6" customHeight="1">
      <c r="A34" s="43">
        <f>'S5 Maquette'!B35</f>
        <v>0</v>
      </c>
      <c r="B34" s="43">
        <f>'S5 Maquette'!C35</f>
        <v>0</v>
      </c>
      <c r="C34" s="42">
        <f>'S5 Maquette'!F35</f>
        <v>0</v>
      </c>
      <c r="D34" s="7"/>
      <c r="E34" s="7"/>
      <c r="F34" s="7"/>
      <c r="G34" s="40"/>
      <c r="H34" s="40"/>
      <c r="I34" s="40"/>
      <c r="J34" s="40"/>
      <c r="K34" s="40"/>
      <c r="L34" s="40"/>
      <c r="M34" s="40"/>
      <c r="N34" s="40"/>
      <c r="O34" s="40"/>
      <c r="P34" s="40"/>
      <c r="Q34" s="40"/>
      <c r="R34" s="40"/>
      <c r="S34" s="40"/>
      <c r="T34" s="40"/>
      <c r="U34" s="40"/>
      <c r="V34" s="45"/>
    </row>
    <row r="35" spans="1:22" ht="30.6" customHeight="1">
      <c r="A35" s="43" t="str">
        <f>'S5 Maquette'!B36</f>
        <v>PARCOURS A NUMERO CLAUSUS : 16</v>
      </c>
      <c r="B35" s="43">
        <f>'S5 Maquette'!C36</f>
        <v>0</v>
      </c>
      <c r="C35" s="42">
        <f>'S5 Maquette'!F36</f>
        <v>0</v>
      </c>
      <c r="D35" s="7"/>
      <c r="E35" s="7"/>
      <c r="F35" s="7"/>
      <c r="G35" s="40"/>
      <c r="H35" s="40"/>
      <c r="I35" s="40"/>
      <c r="J35" s="40"/>
      <c r="K35" s="40"/>
      <c r="L35" s="40"/>
      <c r="M35" s="40"/>
      <c r="N35" s="40"/>
      <c r="O35" s="40"/>
      <c r="P35" s="40"/>
      <c r="Q35" s="40"/>
      <c r="R35" s="40"/>
      <c r="S35" s="40"/>
      <c r="T35" s="40"/>
      <c r="U35" s="40"/>
      <c r="V35" s="45"/>
    </row>
    <row r="36" spans="1:22" ht="30.6" customHeight="1">
      <c r="A36" s="43">
        <f>'S5 Maquette'!B37</f>
        <v>0</v>
      </c>
      <c r="B36" s="43">
        <f>'S5 Maquette'!C37</f>
        <v>0</v>
      </c>
      <c r="C36" s="42">
        <f>'S5 Maquette'!F37</f>
        <v>0</v>
      </c>
      <c r="D36" s="7"/>
      <c r="E36" s="7"/>
      <c r="F36" s="7"/>
      <c r="G36" s="40"/>
      <c r="H36" s="40"/>
      <c r="I36" s="40"/>
      <c r="J36" s="40"/>
      <c r="K36" s="40"/>
      <c r="L36" s="40"/>
      <c r="M36" s="40"/>
      <c r="N36" s="40"/>
      <c r="O36" s="40"/>
      <c r="P36" s="40"/>
      <c r="Q36" s="40"/>
      <c r="R36" s="40"/>
      <c r="S36" s="40"/>
      <c r="T36" s="40"/>
      <c r="U36" s="40"/>
      <c r="V36" s="45"/>
    </row>
    <row r="37" spans="1:22" ht="30.6" customHeight="1">
      <c r="A37" s="43">
        <f>'S5 Maquette'!B38</f>
        <v>0</v>
      </c>
      <c r="B37" s="43">
        <f>'S5 Maquette'!C38</f>
        <v>0</v>
      </c>
      <c r="C37" s="42">
        <f>'S5 Maquette'!F38</f>
        <v>0</v>
      </c>
      <c r="D37" s="7"/>
      <c r="E37" s="7"/>
      <c r="F37" s="7"/>
      <c r="G37" s="40"/>
      <c r="H37" s="40"/>
      <c r="I37" s="40"/>
      <c r="J37" s="40"/>
      <c r="K37" s="40"/>
      <c r="L37" s="40"/>
      <c r="M37" s="40"/>
      <c r="N37" s="40"/>
      <c r="O37" s="40"/>
      <c r="P37" s="40"/>
      <c r="Q37" s="40"/>
      <c r="R37" s="40"/>
      <c r="S37" s="40"/>
      <c r="T37" s="40"/>
      <c r="U37" s="40"/>
      <c r="V37" s="45"/>
    </row>
    <row r="38" spans="1:22" ht="30.6" customHeight="1">
      <c r="A38" s="43">
        <f>'S5 Maquette'!B39</f>
        <v>0</v>
      </c>
      <c r="B38" s="43">
        <f>'S5 Maquette'!C39</f>
        <v>0</v>
      </c>
      <c r="C38" s="42">
        <f>'S5 Maquette'!F39</f>
        <v>0</v>
      </c>
      <c r="D38" s="7"/>
      <c r="E38" s="7"/>
      <c r="F38" s="7"/>
      <c r="G38" s="40"/>
      <c r="H38" s="40"/>
      <c r="I38" s="40"/>
      <c r="J38" s="40"/>
      <c r="K38" s="40"/>
      <c r="L38" s="40"/>
      <c r="M38" s="40"/>
      <c r="N38" s="40"/>
      <c r="O38" s="40"/>
      <c r="P38" s="40"/>
      <c r="Q38" s="40"/>
      <c r="R38" s="40"/>
      <c r="S38" s="40"/>
      <c r="T38" s="40"/>
      <c r="U38" s="40"/>
      <c r="V38" s="45"/>
    </row>
    <row r="39" spans="1:22" ht="30.6" customHeight="1">
      <c r="A39" s="43">
        <f>'S5 Maquette'!B40</f>
        <v>0</v>
      </c>
      <c r="B39" s="43">
        <f>'S5 Maquette'!C40</f>
        <v>0</v>
      </c>
      <c r="C39" s="42">
        <f>'S5 Maquette'!F40</f>
        <v>0</v>
      </c>
      <c r="D39" s="7"/>
      <c r="E39" s="7"/>
      <c r="F39" s="7"/>
      <c r="G39" s="40"/>
      <c r="H39" s="40"/>
      <c r="I39" s="40"/>
      <c r="J39" s="40"/>
      <c r="K39" s="40"/>
      <c r="L39" s="40"/>
      <c r="M39" s="40"/>
      <c r="N39" s="40"/>
      <c r="O39" s="40"/>
      <c r="P39" s="40"/>
      <c r="Q39" s="40"/>
      <c r="R39" s="40"/>
      <c r="S39" s="40"/>
      <c r="T39" s="40"/>
      <c r="U39" s="40"/>
      <c r="V39" s="45"/>
    </row>
    <row r="40" spans="1:22" ht="30.6" customHeight="1">
      <c r="A40" s="43">
        <f>'S5 Maquette'!B41</f>
        <v>0</v>
      </c>
      <c r="B40" s="43">
        <f>'S5 Maquette'!C41</f>
        <v>0</v>
      </c>
      <c r="C40" s="42">
        <f>'S5 Maquette'!F41</f>
        <v>0</v>
      </c>
      <c r="D40" s="7"/>
      <c r="E40" s="7"/>
      <c r="F40" s="7"/>
      <c r="G40" s="40"/>
      <c r="H40" s="40"/>
      <c r="I40" s="40"/>
      <c r="J40" s="40"/>
      <c r="K40" s="40"/>
      <c r="L40" s="40"/>
      <c r="M40" s="40"/>
      <c r="N40" s="40"/>
      <c r="O40" s="40"/>
      <c r="P40" s="40"/>
      <c r="Q40" s="40"/>
      <c r="R40" s="40"/>
      <c r="S40" s="40"/>
      <c r="T40" s="40"/>
      <c r="U40" s="40"/>
      <c r="V40" s="45"/>
    </row>
    <row r="41" spans="1:22" ht="30.6" customHeight="1">
      <c r="A41" s="43">
        <f>'S5 Maquette'!B42</f>
        <v>0</v>
      </c>
      <c r="B41" s="43">
        <f>'S5 Maquette'!C42</f>
        <v>0</v>
      </c>
      <c r="C41" s="42">
        <f>'S5 Maquette'!F42</f>
        <v>0</v>
      </c>
      <c r="D41" s="7"/>
      <c r="E41" s="7"/>
      <c r="F41" s="7"/>
      <c r="G41" s="40"/>
      <c r="H41" s="40"/>
      <c r="I41" s="40"/>
      <c r="J41" s="40"/>
      <c r="K41" s="40"/>
      <c r="L41" s="40"/>
      <c r="M41" s="40"/>
      <c r="N41" s="40"/>
      <c r="O41" s="40"/>
      <c r="P41" s="40"/>
      <c r="Q41" s="40"/>
      <c r="R41" s="40"/>
      <c r="S41" s="40"/>
      <c r="T41" s="40"/>
      <c r="U41" s="40"/>
      <c r="V41" s="45"/>
    </row>
    <row r="42" spans="1:22" ht="30.6" customHeight="1">
      <c r="A42" s="43">
        <f>'S5 Maquette'!B43</f>
        <v>0</v>
      </c>
      <c r="B42" s="43">
        <f>'S5 Maquette'!C43</f>
        <v>0</v>
      </c>
      <c r="C42" s="42">
        <f>'S5 Maquette'!F43</f>
        <v>0</v>
      </c>
      <c r="D42" s="7"/>
      <c r="E42" s="7"/>
      <c r="F42" s="7"/>
      <c r="G42" s="40"/>
      <c r="H42" s="40"/>
      <c r="I42" s="40"/>
      <c r="J42" s="40"/>
      <c r="K42" s="40"/>
      <c r="L42" s="40"/>
      <c r="M42" s="40"/>
      <c r="N42" s="40"/>
      <c r="O42" s="40"/>
      <c r="P42" s="40"/>
      <c r="Q42" s="40"/>
      <c r="R42" s="40"/>
      <c r="S42" s="40"/>
      <c r="T42" s="40"/>
      <c r="U42" s="40"/>
      <c r="V42" s="45"/>
    </row>
    <row r="43" spans="1:22" ht="30.6" customHeight="1">
      <c r="A43" s="43">
        <f>'S5 Maquette'!B44</f>
        <v>0</v>
      </c>
      <c r="B43" s="43">
        <f>'S5 Maquette'!C44</f>
        <v>0</v>
      </c>
      <c r="C43" s="42">
        <f>'S5 Maquette'!F44</f>
        <v>0</v>
      </c>
      <c r="D43" s="7"/>
      <c r="E43" s="7"/>
      <c r="F43" s="7"/>
      <c r="G43" s="40"/>
      <c r="H43" s="40"/>
      <c r="I43" s="40"/>
      <c r="J43" s="40"/>
      <c r="K43" s="40"/>
      <c r="L43" s="40"/>
      <c r="M43" s="40"/>
      <c r="N43" s="40"/>
      <c r="O43" s="40"/>
      <c r="P43" s="40"/>
      <c r="Q43" s="40"/>
      <c r="R43" s="40"/>
      <c r="S43" s="40"/>
      <c r="T43" s="40"/>
      <c r="U43" s="40"/>
      <c r="V43" s="45"/>
    </row>
    <row r="44" spans="1:22" ht="30.6" customHeight="1">
      <c r="A44" s="43">
        <f>'S5 Maquette'!B45</f>
        <v>0</v>
      </c>
      <c r="B44" s="43">
        <f>'S5 Maquette'!C45</f>
        <v>0</v>
      </c>
      <c r="C44" s="42">
        <f>'S5 Maquette'!F45</f>
        <v>0</v>
      </c>
      <c r="D44" s="7"/>
      <c r="E44" s="7"/>
      <c r="F44" s="7"/>
      <c r="G44" s="40"/>
      <c r="H44" s="40"/>
      <c r="I44" s="40"/>
      <c r="J44" s="40"/>
      <c r="K44" s="40"/>
      <c r="L44" s="40"/>
      <c r="M44" s="40"/>
      <c r="N44" s="40"/>
      <c r="O44" s="40"/>
      <c r="P44" s="40"/>
      <c r="Q44" s="40"/>
      <c r="R44" s="40"/>
      <c r="S44" s="40"/>
      <c r="T44" s="40"/>
      <c r="U44" s="40"/>
      <c r="V44" s="45"/>
    </row>
    <row r="45" spans="1:22" ht="30.6" customHeight="1">
      <c r="A45" s="43">
        <f>'S5 Maquette'!B46</f>
        <v>0</v>
      </c>
      <c r="B45" s="43">
        <f>'S5 Maquette'!C46</f>
        <v>0</v>
      </c>
      <c r="C45" s="42">
        <f>'S5 Maquette'!F46</f>
        <v>0</v>
      </c>
      <c r="D45" s="7"/>
      <c r="E45" s="7"/>
      <c r="F45" s="7"/>
      <c r="G45" s="40"/>
      <c r="H45" s="40"/>
      <c r="I45" s="40"/>
      <c r="J45" s="40"/>
      <c r="K45" s="40"/>
      <c r="L45" s="40"/>
      <c r="M45" s="40"/>
      <c r="N45" s="40"/>
      <c r="O45" s="40"/>
      <c r="P45" s="40"/>
      <c r="Q45" s="40"/>
      <c r="R45" s="40"/>
      <c r="S45" s="40"/>
      <c r="T45" s="40"/>
      <c r="U45" s="40"/>
      <c r="V45" s="45"/>
    </row>
    <row r="46" spans="1:22" ht="30.6" customHeight="1">
      <c r="A46" s="43">
        <f>'S5 Maquette'!B47</f>
        <v>0</v>
      </c>
      <c r="B46" s="43">
        <f>'S5 Maquette'!C47</f>
        <v>0</v>
      </c>
      <c r="C46" s="42">
        <f>'S5 Maquette'!F47</f>
        <v>0</v>
      </c>
      <c r="D46" s="7"/>
      <c r="E46" s="7"/>
      <c r="F46" s="7"/>
      <c r="G46" s="40"/>
      <c r="H46" s="40"/>
      <c r="I46" s="40"/>
      <c r="J46" s="40"/>
      <c r="K46" s="40"/>
      <c r="L46" s="40"/>
      <c r="M46" s="40"/>
      <c r="N46" s="40"/>
      <c r="O46" s="40"/>
      <c r="P46" s="40"/>
      <c r="Q46" s="40"/>
      <c r="R46" s="40"/>
      <c r="S46" s="40"/>
      <c r="T46" s="40"/>
      <c r="U46" s="40"/>
      <c r="V46" s="45"/>
    </row>
    <row r="47" spans="1:22" ht="30.6" customHeight="1">
      <c r="A47" s="43">
        <f>'S5 Maquette'!B48</f>
        <v>0</v>
      </c>
      <c r="B47" s="43">
        <f>'S5 Maquette'!C48</f>
        <v>0</v>
      </c>
      <c r="C47" s="42">
        <f>'S5 Maquette'!F48</f>
        <v>0</v>
      </c>
      <c r="D47" s="7"/>
      <c r="E47" s="7"/>
      <c r="F47" s="7"/>
      <c r="G47" s="40"/>
      <c r="H47" s="40"/>
      <c r="I47" s="40"/>
      <c r="J47" s="40"/>
      <c r="K47" s="40"/>
      <c r="L47" s="40"/>
      <c r="M47" s="40"/>
      <c r="N47" s="40"/>
      <c r="O47" s="40"/>
      <c r="P47" s="40"/>
      <c r="Q47" s="40"/>
      <c r="R47" s="40"/>
      <c r="S47" s="40"/>
      <c r="T47" s="40"/>
      <c r="U47" s="40"/>
      <c r="V47" s="45"/>
    </row>
    <row r="48" spans="1:22" ht="30.6" customHeight="1">
      <c r="A48" s="43">
        <f>'S5 Maquette'!B49</f>
        <v>0</v>
      </c>
      <c r="B48" s="43">
        <f>'S5 Maquette'!C49</f>
        <v>0</v>
      </c>
      <c r="C48" s="42">
        <f>'S5 Maquette'!F49</f>
        <v>0</v>
      </c>
      <c r="D48" s="7"/>
      <c r="E48" s="7"/>
      <c r="F48" s="7"/>
      <c r="G48" s="40"/>
      <c r="H48" s="40"/>
      <c r="I48" s="40"/>
      <c r="J48" s="40"/>
      <c r="K48" s="40"/>
      <c r="L48" s="40"/>
      <c r="M48" s="40"/>
      <c r="N48" s="40"/>
      <c r="O48" s="40"/>
      <c r="P48" s="40"/>
      <c r="Q48" s="40"/>
      <c r="R48" s="40"/>
      <c r="S48" s="40"/>
      <c r="T48" s="40"/>
      <c r="U48" s="40"/>
      <c r="V48" s="45"/>
    </row>
    <row r="49" spans="1:22" ht="30.6" customHeight="1">
      <c r="A49" s="43">
        <f>'S5 Maquette'!B50</f>
        <v>0</v>
      </c>
      <c r="B49" s="43">
        <f>'S5 Maquette'!C50</f>
        <v>0</v>
      </c>
      <c r="C49" s="42">
        <f>'S5 Maquette'!F50</f>
        <v>0</v>
      </c>
      <c r="D49" s="7"/>
      <c r="E49" s="7"/>
      <c r="F49" s="7"/>
      <c r="G49" s="40"/>
      <c r="H49" s="40"/>
      <c r="I49" s="40"/>
      <c r="J49" s="40"/>
      <c r="K49" s="40"/>
      <c r="L49" s="40"/>
      <c r="M49" s="40"/>
      <c r="N49" s="40"/>
      <c r="O49" s="40"/>
      <c r="P49" s="40"/>
      <c r="Q49" s="40"/>
      <c r="R49" s="40"/>
      <c r="S49" s="40"/>
      <c r="T49" s="40"/>
      <c r="U49" s="40"/>
      <c r="V49" s="45"/>
    </row>
    <row r="50" spans="1:22" ht="30.6" customHeight="1">
      <c r="A50" s="43">
        <f>'S5 Maquette'!B51</f>
        <v>0</v>
      </c>
      <c r="B50" s="43">
        <f>'S5 Maquette'!C51</f>
        <v>0</v>
      </c>
      <c r="C50" s="42">
        <f>'S5 Maquette'!F51</f>
        <v>0</v>
      </c>
      <c r="D50" s="7"/>
      <c r="E50" s="7"/>
      <c r="F50" s="7"/>
      <c r="G50" s="40"/>
      <c r="H50" s="40"/>
      <c r="I50" s="40"/>
      <c r="J50" s="40"/>
      <c r="K50" s="40"/>
      <c r="L50" s="40"/>
      <c r="M50" s="40"/>
      <c r="N50" s="40"/>
      <c r="O50" s="40"/>
      <c r="P50" s="40"/>
      <c r="Q50" s="40"/>
      <c r="R50" s="40"/>
      <c r="S50" s="40"/>
      <c r="T50" s="40"/>
      <c r="U50" s="40"/>
      <c r="V50" s="45"/>
    </row>
    <row r="51" spans="1:22" ht="30.6" customHeight="1">
      <c r="A51" s="43">
        <f>'S5 Maquette'!B52</f>
        <v>0</v>
      </c>
      <c r="B51" s="43">
        <f>'S5 Maquette'!C52</f>
        <v>0</v>
      </c>
      <c r="C51" s="42">
        <f>'S5 Maquette'!F52</f>
        <v>0</v>
      </c>
      <c r="D51" s="7"/>
      <c r="E51" s="7"/>
      <c r="F51" s="7"/>
      <c r="G51" s="40"/>
      <c r="H51" s="40"/>
      <c r="I51" s="40"/>
      <c r="J51" s="40"/>
      <c r="K51" s="40"/>
      <c r="L51" s="40"/>
      <c r="M51" s="40"/>
      <c r="N51" s="40"/>
      <c r="O51" s="40"/>
      <c r="P51" s="40"/>
      <c r="Q51" s="40"/>
      <c r="R51" s="40"/>
      <c r="S51" s="40"/>
      <c r="T51" s="40"/>
      <c r="U51" s="40"/>
      <c r="V51" s="45"/>
    </row>
    <row r="52" spans="1:22" ht="30.6" customHeight="1">
      <c r="A52" s="43">
        <f>'S5 Maquette'!B53</f>
        <v>0</v>
      </c>
      <c r="B52" s="43">
        <f>'S5 Maquette'!C53</f>
        <v>0</v>
      </c>
      <c r="C52" s="42">
        <f>'S5 Maquette'!F53</f>
        <v>0</v>
      </c>
      <c r="D52" s="40"/>
      <c r="E52" s="40"/>
      <c r="F52" s="40"/>
      <c r="G52" s="40"/>
      <c r="H52" s="40"/>
      <c r="I52" s="40"/>
      <c r="J52" s="40"/>
      <c r="K52" s="40"/>
      <c r="L52" s="40"/>
      <c r="M52" s="40"/>
      <c r="N52" s="40"/>
      <c r="O52" s="40"/>
      <c r="P52" s="40"/>
      <c r="Q52" s="40"/>
      <c r="R52" s="40"/>
      <c r="S52" s="40"/>
      <c r="T52" s="40"/>
      <c r="U52" s="40"/>
      <c r="V52" s="45"/>
    </row>
    <row r="53" spans="1:22" ht="30.6" customHeight="1">
      <c r="A53" s="43">
        <f>'S5 Maquette'!B54</f>
        <v>0</v>
      </c>
      <c r="B53" s="43">
        <f>'S5 Maquette'!C54</f>
        <v>0</v>
      </c>
      <c r="C53" s="42">
        <f>'S5 Maquette'!F54</f>
        <v>0</v>
      </c>
      <c r="D53" s="40"/>
      <c r="E53" s="40"/>
      <c r="F53" s="40"/>
      <c r="G53" s="40"/>
      <c r="H53" s="40"/>
      <c r="I53" s="40"/>
      <c r="J53" s="40"/>
      <c r="K53" s="40"/>
      <c r="L53" s="40"/>
      <c r="M53" s="40"/>
      <c r="N53" s="40"/>
      <c r="O53" s="40"/>
      <c r="P53" s="40"/>
      <c r="Q53" s="40"/>
      <c r="R53" s="40"/>
      <c r="S53" s="40"/>
      <c r="T53" s="40"/>
      <c r="U53" s="40"/>
      <c r="V53" s="45"/>
    </row>
    <row r="54" spans="1:22" ht="30.6" customHeight="1">
      <c r="A54" s="43">
        <f>'S5 Maquette'!B55</f>
        <v>0</v>
      </c>
      <c r="B54" s="43">
        <f>'S5 Maquette'!C55</f>
        <v>0</v>
      </c>
      <c r="C54" s="42">
        <f>'S5 Maquette'!F55</f>
        <v>0</v>
      </c>
      <c r="D54" s="40"/>
      <c r="E54" s="40"/>
      <c r="F54" s="40"/>
      <c r="G54" s="40"/>
      <c r="H54" s="40"/>
      <c r="I54" s="40"/>
      <c r="J54" s="40"/>
      <c r="K54" s="40"/>
      <c r="L54" s="40"/>
      <c r="M54" s="40"/>
      <c r="N54" s="40"/>
      <c r="O54" s="40"/>
      <c r="P54" s="40"/>
      <c r="Q54" s="40"/>
      <c r="R54" s="40"/>
      <c r="S54" s="40"/>
      <c r="T54" s="40"/>
      <c r="U54" s="40"/>
      <c r="V54" s="45"/>
    </row>
    <row r="55" spans="1:22" ht="30.6" customHeight="1">
      <c r="A55" s="43">
        <f>'S5 Maquette'!B56</f>
        <v>0</v>
      </c>
      <c r="B55" s="43">
        <f>'S5 Maquette'!C56</f>
        <v>0</v>
      </c>
      <c r="C55" s="42">
        <f>'S5 Maquette'!F56</f>
        <v>0</v>
      </c>
      <c r="D55" s="40"/>
      <c r="E55" s="40"/>
      <c r="F55" s="40"/>
      <c r="G55" s="40"/>
      <c r="H55" s="40"/>
      <c r="I55" s="40"/>
      <c r="J55" s="40"/>
      <c r="K55" s="40"/>
      <c r="L55" s="40"/>
      <c r="M55" s="40"/>
      <c r="N55" s="40"/>
      <c r="O55" s="40"/>
      <c r="P55" s="40"/>
      <c r="Q55" s="40"/>
      <c r="R55" s="40"/>
      <c r="S55" s="40"/>
      <c r="T55" s="40"/>
      <c r="U55" s="40"/>
      <c r="V55" s="45"/>
    </row>
    <row r="56" spans="1:22" ht="30.6" customHeight="1">
      <c r="A56" s="43">
        <f>'S5 Maquette'!B57</f>
        <v>0</v>
      </c>
      <c r="B56" s="43">
        <f>'S5 Maquette'!C57</f>
        <v>0</v>
      </c>
      <c r="C56" s="42">
        <f>'S5 Maquette'!F57</f>
        <v>0</v>
      </c>
      <c r="D56" s="40"/>
      <c r="E56" s="40"/>
      <c r="F56" s="40"/>
      <c r="G56" s="40"/>
      <c r="H56" s="40"/>
      <c r="I56" s="40"/>
      <c r="J56" s="40"/>
      <c r="K56" s="40"/>
      <c r="L56" s="40"/>
      <c r="M56" s="40"/>
      <c r="N56" s="40"/>
      <c r="O56" s="40"/>
      <c r="P56" s="40"/>
      <c r="Q56" s="40"/>
      <c r="R56" s="40"/>
      <c r="S56" s="40"/>
      <c r="T56" s="40"/>
      <c r="U56" s="40"/>
      <c r="V56" s="45"/>
    </row>
    <row r="57" spans="1:22" ht="30.6" customHeight="1">
      <c r="A57" s="43">
        <f>'S5 Maquette'!B58</f>
        <v>0</v>
      </c>
      <c r="B57" s="43">
        <f>'S5 Maquette'!C58</f>
        <v>0</v>
      </c>
      <c r="C57" s="42">
        <f>'S5 Maquette'!F58</f>
        <v>0</v>
      </c>
      <c r="D57" s="40"/>
      <c r="E57" s="40"/>
      <c r="F57" s="40"/>
      <c r="G57" s="40"/>
      <c r="H57" s="40"/>
      <c r="I57" s="40"/>
      <c r="J57" s="40"/>
      <c r="K57" s="40"/>
      <c r="L57" s="40"/>
      <c r="M57" s="40"/>
      <c r="N57" s="40"/>
      <c r="O57" s="40"/>
      <c r="P57" s="40"/>
      <c r="Q57" s="40"/>
      <c r="R57" s="40"/>
      <c r="S57" s="40"/>
      <c r="T57" s="40"/>
      <c r="U57" s="40"/>
      <c r="V57" s="45"/>
    </row>
    <row r="58" spans="1:22" ht="30.6" customHeight="1">
      <c r="A58" s="43">
        <f>'S5 Maquette'!B59</f>
        <v>0</v>
      </c>
      <c r="B58" s="43">
        <f>'S5 Maquette'!C59</f>
        <v>0</v>
      </c>
      <c r="C58" s="42">
        <f>'S5 Maquette'!F59</f>
        <v>0</v>
      </c>
      <c r="D58" s="40"/>
      <c r="E58" s="40"/>
      <c r="F58" s="40"/>
      <c r="G58" s="40"/>
      <c r="H58" s="40"/>
      <c r="I58" s="40"/>
      <c r="J58" s="40"/>
      <c r="K58" s="40"/>
      <c r="L58" s="40"/>
      <c r="M58" s="40"/>
      <c r="N58" s="40"/>
      <c r="O58" s="40"/>
      <c r="P58" s="40"/>
      <c r="Q58" s="40"/>
      <c r="R58" s="40"/>
      <c r="S58" s="40"/>
      <c r="T58" s="40"/>
      <c r="U58" s="40"/>
      <c r="V58" s="45"/>
    </row>
    <row r="59" spans="1:22" ht="30.6" customHeight="1">
      <c r="A59" s="43">
        <f>'S5 Maquette'!B60</f>
        <v>0</v>
      </c>
      <c r="B59" s="43">
        <f>'S5 Maquette'!C60</f>
        <v>0</v>
      </c>
      <c r="C59" s="42">
        <f>'S5 Maquette'!F60</f>
        <v>0</v>
      </c>
      <c r="D59" s="40"/>
      <c r="E59" s="40"/>
      <c r="F59" s="40"/>
      <c r="G59" s="40"/>
      <c r="H59" s="40"/>
      <c r="I59" s="40"/>
      <c r="J59" s="40"/>
      <c r="K59" s="40"/>
      <c r="L59" s="40"/>
      <c r="M59" s="40"/>
      <c r="N59" s="40"/>
      <c r="O59" s="40"/>
      <c r="P59" s="40"/>
      <c r="Q59" s="40"/>
      <c r="R59" s="40"/>
      <c r="S59" s="40"/>
      <c r="T59" s="40"/>
      <c r="U59" s="40"/>
      <c r="V59" s="45"/>
    </row>
    <row r="60" spans="1:22" ht="30.6" customHeight="1">
      <c r="A60" s="43">
        <f>'S5 Maquette'!B61</f>
        <v>0</v>
      </c>
      <c r="B60" s="43">
        <f>'S5 Maquette'!C61</f>
        <v>0</v>
      </c>
      <c r="C60" s="42">
        <f>'S5 Maquette'!F61</f>
        <v>0</v>
      </c>
      <c r="D60" s="40"/>
      <c r="E60" s="40"/>
      <c r="F60" s="40"/>
      <c r="G60" s="40"/>
      <c r="H60" s="40"/>
      <c r="I60" s="40"/>
      <c r="J60" s="40"/>
      <c r="K60" s="40"/>
      <c r="L60" s="40"/>
      <c r="M60" s="40"/>
      <c r="N60" s="40"/>
      <c r="O60" s="40"/>
      <c r="P60" s="40"/>
      <c r="Q60" s="40"/>
      <c r="R60" s="40"/>
      <c r="S60" s="40"/>
      <c r="T60" s="40"/>
      <c r="U60" s="40"/>
      <c r="V60" s="45"/>
    </row>
    <row r="61" spans="1:22" ht="30.6" customHeight="1">
      <c r="A61" s="43">
        <f>'S5 Maquette'!B62</f>
        <v>0</v>
      </c>
      <c r="B61" s="43">
        <f>'S5 Maquette'!C62</f>
        <v>0</v>
      </c>
      <c r="C61" s="42">
        <f>'S5 Maquette'!F62</f>
        <v>0</v>
      </c>
      <c r="D61" s="40"/>
      <c r="E61" s="40"/>
      <c r="F61" s="40"/>
      <c r="G61" s="40"/>
      <c r="H61" s="40"/>
      <c r="I61" s="40"/>
      <c r="J61" s="40"/>
      <c r="K61" s="40"/>
      <c r="L61" s="40"/>
      <c r="M61" s="40"/>
      <c r="N61" s="40"/>
      <c r="O61" s="40"/>
      <c r="P61" s="40"/>
      <c r="Q61" s="40"/>
      <c r="R61" s="40"/>
      <c r="S61" s="40"/>
      <c r="T61" s="40"/>
      <c r="U61" s="40"/>
      <c r="V61" s="45"/>
    </row>
    <row r="62" spans="1:22" ht="30.6" customHeight="1">
      <c r="A62" s="43">
        <f>'S5 Maquette'!B63</f>
        <v>0</v>
      </c>
      <c r="B62" s="43">
        <f>'S5 Maquette'!C63</f>
        <v>0</v>
      </c>
      <c r="C62" s="42">
        <f>'S5 Maquette'!F63</f>
        <v>0</v>
      </c>
      <c r="D62" s="40"/>
      <c r="E62" s="40"/>
      <c r="F62" s="40"/>
      <c r="G62" s="40"/>
      <c r="H62" s="40"/>
      <c r="I62" s="40"/>
      <c r="J62" s="40"/>
      <c r="K62" s="40"/>
      <c r="L62" s="40"/>
      <c r="M62" s="40"/>
      <c r="N62" s="40"/>
      <c r="O62" s="40"/>
      <c r="P62" s="40"/>
      <c r="Q62" s="40"/>
      <c r="R62" s="40"/>
      <c r="S62" s="40"/>
      <c r="T62" s="40"/>
      <c r="U62" s="40"/>
      <c r="V62" s="45"/>
    </row>
    <row r="63" spans="1:22" ht="30.6" customHeight="1">
      <c r="A63" s="43">
        <f>'S5 Maquette'!B64</f>
        <v>0</v>
      </c>
      <c r="B63" s="43">
        <f>'S5 Maquette'!C64</f>
        <v>0</v>
      </c>
      <c r="C63" s="42">
        <f>'S5 Maquette'!F64</f>
        <v>0</v>
      </c>
      <c r="D63" s="40"/>
      <c r="E63" s="40"/>
      <c r="F63" s="40"/>
      <c r="G63" s="40"/>
      <c r="H63" s="40"/>
      <c r="I63" s="40"/>
      <c r="J63" s="40"/>
      <c r="K63" s="40"/>
      <c r="L63" s="40"/>
      <c r="M63" s="40"/>
      <c r="N63" s="40"/>
      <c r="O63" s="40"/>
      <c r="P63" s="40"/>
      <c r="Q63" s="40"/>
      <c r="R63" s="40"/>
      <c r="S63" s="40"/>
      <c r="T63" s="40"/>
      <c r="U63" s="40"/>
      <c r="V63" s="45"/>
    </row>
    <row r="64" spans="1:22" ht="30.6" customHeight="1">
      <c r="A64" s="43">
        <f>'S5 Maquette'!B65</f>
        <v>0</v>
      </c>
      <c r="B64" s="43">
        <f>'S5 Maquette'!C65</f>
        <v>0</v>
      </c>
      <c r="C64" s="42">
        <f>'S5 Maquette'!F65</f>
        <v>0</v>
      </c>
      <c r="D64" s="40"/>
      <c r="E64" s="40"/>
      <c r="F64" s="40"/>
      <c r="G64" s="40"/>
      <c r="H64" s="40"/>
      <c r="I64" s="40"/>
      <c r="J64" s="40"/>
      <c r="K64" s="40"/>
      <c r="L64" s="40"/>
      <c r="M64" s="40"/>
      <c r="N64" s="40"/>
      <c r="O64" s="40"/>
      <c r="P64" s="40"/>
      <c r="Q64" s="40"/>
      <c r="R64" s="40"/>
      <c r="S64" s="40"/>
      <c r="T64" s="40"/>
      <c r="U64" s="40"/>
      <c r="V64" s="45"/>
    </row>
    <row r="65" spans="1:22" ht="30.6" customHeight="1">
      <c r="A65" s="43">
        <f>'S5 Maquette'!B66</f>
        <v>0</v>
      </c>
      <c r="B65" s="43">
        <f>'S5 Maquette'!C66</f>
        <v>0</v>
      </c>
      <c r="C65" s="42">
        <f>'S5 Maquette'!F66</f>
        <v>0</v>
      </c>
      <c r="D65" s="40"/>
      <c r="E65" s="40"/>
      <c r="F65" s="40"/>
      <c r="G65" s="40"/>
      <c r="H65" s="40"/>
      <c r="I65" s="40"/>
      <c r="J65" s="40"/>
      <c r="K65" s="40"/>
      <c r="L65" s="40"/>
      <c r="M65" s="40"/>
      <c r="N65" s="40"/>
      <c r="O65" s="40"/>
      <c r="P65" s="40"/>
      <c r="Q65" s="40"/>
      <c r="R65" s="40"/>
      <c r="S65" s="40"/>
      <c r="T65" s="40"/>
      <c r="U65" s="40"/>
      <c r="V65" s="45"/>
    </row>
    <row r="66" spans="1:22" ht="30.6" customHeight="1">
      <c r="A66" s="43">
        <f>'S5 Maquette'!B67</f>
        <v>0</v>
      </c>
      <c r="B66" s="43">
        <f>'S5 Maquette'!C67</f>
        <v>0</v>
      </c>
      <c r="C66" s="42">
        <f>'S5 Maquette'!F67</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Maquette'!B68</f>
        <v>0</v>
      </c>
      <c r="B67" s="43">
        <f>'S5 Maquette'!C68</f>
        <v>0</v>
      </c>
      <c r="C67" s="42">
        <f>'S5 Maquette'!F68</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Maquette'!B69</f>
        <v>0</v>
      </c>
      <c r="B68" s="43">
        <f>'S5 Maquette'!C69</f>
        <v>0</v>
      </c>
      <c r="C68" s="42">
        <f>'S5 Maquette'!F69</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Maquette'!B70</f>
        <v>0</v>
      </c>
      <c r="B69" s="43">
        <f>'S5 Maquette'!C70</f>
        <v>0</v>
      </c>
      <c r="C69" s="42">
        <f>'S5 Maquette'!F70</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Maquette'!B71</f>
        <v>0</v>
      </c>
      <c r="B70" s="43">
        <f>'S5 Maquette'!C71</f>
        <v>0</v>
      </c>
      <c r="C70" s="42">
        <f>'S5 Maquette'!F71</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Maquette'!B72</f>
        <v>0</v>
      </c>
      <c r="B71" s="43">
        <f>'S5 Maquette'!C72</f>
        <v>0</v>
      </c>
      <c r="C71" s="42">
        <f>'S5 Maquette'!F72</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Maquette'!B73</f>
        <v>0</v>
      </c>
      <c r="B72" s="43">
        <f>'S5 Maquette'!C73</f>
        <v>0</v>
      </c>
      <c r="C72" s="42">
        <f>'S5 Maquette'!F73</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Maquette'!B74</f>
        <v>0</v>
      </c>
      <c r="B73" s="43">
        <f>'S5 Maquette'!C74</f>
        <v>0</v>
      </c>
      <c r="C73" s="42">
        <f>'S5 Maquette'!F74</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Maquette'!B75</f>
        <v>0</v>
      </c>
      <c r="B74" s="43">
        <f>'S5 Maquette'!C75</f>
        <v>0</v>
      </c>
      <c r="C74" s="42">
        <f>'S5 Maquette'!F75</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Maquette'!B76</f>
        <v>0</v>
      </c>
      <c r="B75" s="43">
        <f>'S5 Maquette'!C76</f>
        <v>0</v>
      </c>
      <c r="C75" s="42">
        <f>'S5 Maquette'!F76</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Maquette'!B77</f>
        <v>0</v>
      </c>
      <c r="B76" s="43">
        <f>'S5 Maquette'!C77</f>
        <v>0</v>
      </c>
      <c r="C76" s="42">
        <f>'S5 Maquette'!F77</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Maquette'!B78</f>
        <v>0</v>
      </c>
      <c r="B77" s="43">
        <f>'S5 Maquette'!C78</f>
        <v>0</v>
      </c>
      <c r="C77" s="42">
        <f>'S5 Maquette'!F78</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Maquette'!B79</f>
        <v>0</v>
      </c>
      <c r="B78" s="43">
        <f>'S5 Maquette'!C79</f>
        <v>0</v>
      </c>
      <c r="C78" s="42">
        <f>'S5 Maquette'!F79</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Maquette'!B80</f>
        <v>0</v>
      </c>
      <c r="B79" s="43">
        <f>'S5 Maquette'!C80</f>
        <v>0</v>
      </c>
      <c r="C79" s="42">
        <f>'S5 Maquette'!F80</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Maquette'!B81</f>
        <v>0</v>
      </c>
      <c r="B80" s="43">
        <f>'S5 Maquette'!C81</f>
        <v>0</v>
      </c>
      <c r="C80" s="42">
        <f>'S5 Maquette'!F81</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Maquette'!B82</f>
        <v>0</v>
      </c>
      <c r="B81" s="43">
        <f>'S5 Maquette'!C82</f>
        <v>0</v>
      </c>
      <c r="C81" s="42">
        <f>'S5 Maquette'!F82</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Maquette'!B83</f>
        <v>0</v>
      </c>
      <c r="B82" s="43">
        <f>'S5 Maquette'!C83</f>
        <v>0</v>
      </c>
      <c r="C82" s="42">
        <f>'S5 Maquette'!F83</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Maquette'!B84</f>
        <v>0</v>
      </c>
      <c r="B83" s="43">
        <f>'S5 Maquette'!C84</f>
        <v>0</v>
      </c>
      <c r="C83" s="42">
        <f>'S5 Maquette'!F84</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Maquette'!B85</f>
        <v>0</v>
      </c>
      <c r="B84" s="43">
        <f>'S5 Maquette'!C85</f>
        <v>0</v>
      </c>
      <c r="C84" s="42">
        <f>'S5 Maquette'!F85</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Maquette'!B86</f>
        <v>0</v>
      </c>
      <c r="B85" s="43">
        <f>'S5 Maquette'!C86</f>
        <v>0</v>
      </c>
      <c r="C85" s="42">
        <f>'S5 Maquette'!F86</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Maquette'!B87</f>
        <v>0</v>
      </c>
      <c r="B86" s="43">
        <f>'S5 Maquette'!C87</f>
        <v>0</v>
      </c>
      <c r="C86" s="42">
        <f>'S5 Maquette'!F87</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Maquette'!B88</f>
        <v>0</v>
      </c>
      <c r="B87" s="43">
        <f>'S5 Maquette'!C88</f>
        <v>0</v>
      </c>
      <c r="C87" s="42">
        <f>'S5 Maquette'!F88</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Maquette'!B89</f>
        <v>0</v>
      </c>
      <c r="B88" s="43">
        <f>'S5 Maquette'!C89</f>
        <v>0</v>
      </c>
      <c r="C88" s="42">
        <f>'S5 Maquette'!F89</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Maquette'!B90</f>
        <v>0</v>
      </c>
      <c r="B89" s="43">
        <f>'S5 Maquette'!C90</f>
        <v>0</v>
      </c>
      <c r="C89" s="42">
        <f>'S5 Maquette'!F90</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Maquette'!B91</f>
        <v>0</v>
      </c>
      <c r="B90" s="43">
        <f>'S5 Maquette'!C91</f>
        <v>0</v>
      </c>
      <c r="C90" s="42">
        <f>'S5 Maquette'!F91</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Maquette'!B92</f>
        <v>0</v>
      </c>
      <c r="B91" s="43">
        <f>'S5 Maquette'!C92</f>
        <v>0</v>
      </c>
      <c r="C91" s="42">
        <f>'S5 Maquette'!F92</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Maquette'!B93</f>
        <v>0</v>
      </c>
      <c r="B92" s="43">
        <f>'S5 Maquette'!C93</f>
        <v>0</v>
      </c>
      <c r="C92" s="42">
        <f>'S5 Maquette'!F93</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Maquette'!B94</f>
        <v>0</v>
      </c>
      <c r="B93" s="43">
        <f>'S5 Maquette'!C94</f>
        <v>0</v>
      </c>
      <c r="C93" s="42">
        <f>'S5 Maquette'!F94</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Maquette'!B95</f>
        <v>0</v>
      </c>
      <c r="B94" s="43">
        <f>'S5 Maquette'!C95</f>
        <v>0</v>
      </c>
      <c r="C94" s="42">
        <f>'S5 Maquette'!F95</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Maquette'!B96</f>
        <v>0</v>
      </c>
      <c r="B95" s="43">
        <f>'S5 Maquette'!C96</f>
        <v>0</v>
      </c>
      <c r="C95" s="42">
        <f>'S5 Maquette'!F96</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Maquette'!B97</f>
        <v>0</v>
      </c>
      <c r="B96" s="43">
        <f>'S5 Maquette'!C97</f>
        <v>0</v>
      </c>
      <c r="C96" s="42">
        <f>'S5 Maquette'!F97</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Maquette'!B98</f>
        <v>0</v>
      </c>
      <c r="B97" s="43">
        <f>'S5 Maquette'!C98</f>
        <v>0</v>
      </c>
      <c r="C97" s="42">
        <f>'S5 Maquette'!F98</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Maquette'!B99</f>
        <v>0</v>
      </c>
      <c r="B98" s="43">
        <f>'S5 Maquette'!C99</f>
        <v>0</v>
      </c>
      <c r="C98" s="42">
        <f>'S5 Maquette'!F99</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Maquette'!B100</f>
        <v>0</v>
      </c>
      <c r="B99" s="43">
        <f>'S5 Maquette'!C100</f>
        <v>0</v>
      </c>
      <c r="C99" s="42">
        <f>'S5 Maquette'!F100</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Maquette'!B101</f>
        <v>0</v>
      </c>
      <c r="B100" s="43">
        <f>'S5 Maquette'!C101</f>
        <v>0</v>
      </c>
      <c r="C100" s="42">
        <f>'S5 Maquette'!F101</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Maquette'!B102</f>
        <v>0</v>
      </c>
      <c r="B101" s="43">
        <f>'S5 Maquette'!C102</f>
        <v>0</v>
      </c>
      <c r="C101" s="42">
        <f>'S5 Maquette'!F102</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Maquette'!B103</f>
        <v>0</v>
      </c>
      <c r="B102" s="43">
        <f>'S5 Maquette'!C103</f>
        <v>0</v>
      </c>
      <c r="C102" s="42">
        <f>'S5 Maquette'!F103</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Maquette'!B104</f>
        <v>0</v>
      </c>
      <c r="B103" s="43">
        <f>'S5 Maquette'!C104</f>
        <v>0</v>
      </c>
      <c r="C103" s="42">
        <f>'S5 Maquette'!F104</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Maquette'!B105</f>
        <v>0</v>
      </c>
      <c r="B104" s="43">
        <f>'S5 Maquette'!C105</f>
        <v>0</v>
      </c>
      <c r="C104" s="42">
        <f>'S5 Maquette'!F105</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Maquette'!B106</f>
        <v>0</v>
      </c>
      <c r="B105" s="43">
        <f>'S5 Maquette'!C106</f>
        <v>0</v>
      </c>
      <c r="C105" s="42">
        <f>'S5 Maquette'!F106</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Maquette'!B107</f>
        <v>0</v>
      </c>
      <c r="B106" s="43">
        <f>'S5 Maquette'!C107</f>
        <v>0</v>
      </c>
      <c r="C106" s="42">
        <f>'S5 Maquette'!F107</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Maquette'!B108</f>
        <v>0</v>
      </c>
      <c r="B107" s="43">
        <f>'S5 Maquette'!C108</f>
        <v>0</v>
      </c>
      <c r="C107" s="42">
        <f>'S5 Maquette'!F108</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Maquette'!B109</f>
        <v>0</v>
      </c>
      <c r="B108" s="43">
        <f>'S5 Maquette'!C109</f>
        <v>0</v>
      </c>
      <c r="C108" s="42">
        <f>'S5 Maquette'!F109</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Maquette'!B110</f>
        <v>0</v>
      </c>
      <c r="B109" s="43">
        <f>'S5 Maquette'!C110</f>
        <v>0</v>
      </c>
      <c r="C109" s="42">
        <f>'S5 Maquette'!F110</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Maquette'!B111</f>
        <v>0</v>
      </c>
      <c r="B110" s="43">
        <f>'S5 Maquette'!C111</f>
        <v>0</v>
      </c>
      <c r="C110" s="42">
        <f>'S5 Maquette'!F111</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Maquette'!B112</f>
        <v>0</v>
      </c>
      <c r="B111" s="43">
        <f>'S5 Maquette'!C112</f>
        <v>0</v>
      </c>
      <c r="C111" s="42">
        <f>'S5 Maquette'!F112</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Maquette'!B113</f>
        <v>0</v>
      </c>
      <c r="B112" s="43">
        <f>'S5 Maquette'!C113</f>
        <v>0</v>
      </c>
      <c r="C112" s="42">
        <f>'S5 Maquette'!F113</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Maquette'!B114</f>
        <v>0</v>
      </c>
      <c r="B113" s="43">
        <f>'S5 Maquette'!C114</f>
        <v>0</v>
      </c>
      <c r="C113" s="42">
        <f>'S5 Maquette'!F114</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Maquette'!B115</f>
        <v>0</v>
      </c>
      <c r="B114" s="43">
        <f>'S5 Maquette'!C115</f>
        <v>0</v>
      </c>
      <c r="C114" s="42">
        <f>'S5 Maquette'!F115</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Maquette'!B116</f>
        <v>0</v>
      </c>
      <c r="B115" s="43">
        <f>'S5 Maquette'!C116</f>
        <v>0</v>
      </c>
      <c r="C115" s="42">
        <f>'S5 Maquette'!F116</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Maquette'!B117</f>
        <v>0</v>
      </c>
      <c r="B116" s="43">
        <f>'S5 Maquette'!C117</f>
        <v>0</v>
      </c>
      <c r="C116" s="42">
        <f>'S5 Maquette'!F117</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Maquette'!B118</f>
        <v>0</v>
      </c>
      <c r="B117" s="43">
        <f>'S5 Maquette'!C118</f>
        <v>0</v>
      </c>
      <c r="C117" s="42">
        <f>'S5 Maquette'!F118</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Maquette'!B119</f>
        <v>0</v>
      </c>
      <c r="B118" s="43">
        <f>'S5 Maquette'!C119</f>
        <v>0</v>
      </c>
      <c r="C118" s="42">
        <f>'S5 Maquette'!F119</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Maquette'!B120</f>
        <v>0</v>
      </c>
      <c r="B119" s="43">
        <f>'S5 Maquette'!C120</f>
        <v>0</v>
      </c>
      <c r="C119" s="42">
        <f>'S5 Maquette'!F120</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Maquette'!B121</f>
        <v>0</v>
      </c>
      <c r="B120" s="43">
        <f>'S5 Maquette'!C121</f>
        <v>0</v>
      </c>
      <c r="C120" s="42">
        <f>'S5 Maquette'!F121</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Maquette'!B122</f>
        <v>0</v>
      </c>
      <c r="B121" s="43">
        <f>'S5 Maquette'!C122</f>
        <v>0</v>
      </c>
      <c r="C121" s="42">
        <f>'S5 Maquette'!F122</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Maquette'!B123</f>
        <v>0</v>
      </c>
      <c r="B122" s="43">
        <f>'S5 Maquette'!C123</f>
        <v>0</v>
      </c>
      <c r="C122" s="42">
        <f>'S5 Maquette'!F123</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Maquette'!B124</f>
        <v>0</v>
      </c>
      <c r="B123" s="43">
        <f>'S5 Maquette'!C124</f>
        <v>0</v>
      </c>
      <c r="C123" s="42">
        <f>'S5 Maquette'!F124</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Maquette'!B125</f>
        <v>0</v>
      </c>
      <c r="B124" s="43">
        <f>'S5 Maquette'!C125</f>
        <v>0</v>
      </c>
      <c r="C124" s="42">
        <f>'S5 Maquette'!F125</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Maquette'!B126</f>
        <v>0</v>
      </c>
      <c r="B125" s="43">
        <f>'S5 Maquette'!C126</f>
        <v>0</v>
      </c>
      <c r="C125" s="42">
        <f>'S5 Maquette'!F126</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Maquette'!B127</f>
        <v>0</v>
      </c>
      <c r="B126" s="43">
        <f>'S5 Maquette'!C127</f>
        <v>0</v>
      </c>
      <c r="C126" s="42">
        <f>'S5 Maquette'!F127</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Maquette'!B128</f>
        <v>0</v>
      </c>
      <c r="B127" s="43">
        <f>'S5 Maquette'!C128</f>
        <v>0</v>
      </c>
      <c r="C127" s="42">
        <f>'S5 Maquette'!F128</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Maquette'!B129</f>
        <v>0</v>
      </c>
      <c r="B128" s="43">
        <f>'S5 Maquette'!C129</f>
        <v>0</v>
      </c>
      <c r="C128" s="42">
        <f>'S5 Maquette'!F129</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Maquette'!B130</f>
        <v>0</v>
      </c>
      <c r="B129" s="43">
        <f>'S5 Maquette'!C130</f>
        <v>0</v>
      </c>
      <c r="C129" s="42">
        <f>'S5 Maquette'!F130</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Maquette'!B131</f>
        <v>0</v>
      </c>
      <c r="B130" s="43">
        <f>'S5 Maquette'!C131</f>
        <v>0</v>
      </c>
      <c r="C130" s="42">
        <f>'S5 Maquette'!F131</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Maquette'!B132</f>
        <v>0</v>
      </c>
      <c r="B131" s="43">
        <f>'S5 Maquette'!C132</f>
        <v>0</v>
      </c>
      <c r="C131" s="42">
        <f>'S5 Maquette'!F132</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Maquette'!B133</f>
        <v>0</v>
      </c>
      <c r="B132" s="43">
        <f>'S5 Maquette'!C133</f>
        <v>0</v>
      </c>
      <c r="C132" s="42">
        <f>'S5 Maquette'!F133</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Maquette'!B134</f>
        <v>0</v>
      </c>
      <c r="B133" s="43">
        <f>'S5 Maquette'!C134</f>
        <v>0</v>
      </c>
      <c r="C133" s="42">
        <f>'S5 Maquette'!F134</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Maquette'!B135</f>
        <v>0</v>
      </c>
      <c r="B134" s="43">
        <f>'S5 Maquette'!C135</f>
        <v>0</v>
      </c>
      <c r="C134" s="42">
        <f>'S5 Maquette'!F135</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Maquette'!B136</f>
        <v>0</v>
      </c>
      <c r="B135" s="43">
        <f>'S5 Maquette'!C136</f>
        <v>0</v>
      </c>
      <c r="C135" s="42">
        <f>'S5 Maquette'!F136</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Maquette'!B137</f>
        <v>0</v>
      </c>
      <c r="B136" s="43">
        <f>'S5 Maquette'!C137</f>
        <v>0</v>
      </c>
      <c r="C136" s="42">
        <f>'S5 Maquette'!F137</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Maquette'!B138</f>
        <v>0</v>
      </c>
      <c r="B137" s="43">
        <f>'S5 Maquette'!C138</f>
        <v>0</v>
      </c>
      <c r="C137" s="42">
        <f>'S5 Maquette'!F138</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Maquette'!B139</f>
        <v>0</v>
      </c>
      <c r="B138" s="43">
        <f>'S5 Maquette'!C139</f>
        <v>0</v>
      </c>
      <c r="C138" s="42">
        <f>'S5 Maquette'!F139</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Maquette'!B140</f>
        <v>0</v>
      </c>
      <c r="B139" s="43">
        <f>'S5 Maquette'!C140</f>
        <v>0</v>
      </c>
      <c r="C139" s="42">
        <f>'S5 Maquette'!F140</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Maquette'!B141</f>
        <v>0</v>
      </c>
      <c r="B140" s="43">
        <f>'S5 Maquette'!C141</f>
        <v>0</v>
      </c>
      <c r="C140" s="42">
        <f>'S5 Maquette'!F141</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Maquette'!B142</f>
        <v>0</v>
      </c>
      <c r="B141" s="43">
        <f>'S5 Maquette'!C142</f>
        <v>0</v>
      </c>
      <c r="C141" s="42">
        <f>'S5 Maquette'!F142</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Maquette'!B143</f>
        <v>0</v>
      </c>
      <c r="B142" s="43">
        <f>'S5 Maquette'!C143</f>
        <v>0</v>
      </c>
      <c r="C142" s="42">
        <f>'S5 Maquette'!F143</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Maquette'!B144</f>
        <v>0</v>
      </c>
      <c r="B143" s="43">
        <f>'S5 Maquette'!C144</f>
        <v>0</v>
      </c>
      <c r="C143" s="42">
        <f>'S5 Maquette'!F144</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Maquette'!B145</f>
        <v>0</v>
      </c>
      <c r="B144" s="43">
        <f>'S5 Maquette'!C145</f>
        <v>0</v>
      </c>
      <c r="C144" s="42">
        <f>'S5 Maquette'!F145</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Maquette'!B146</f>
        <v>0</v>
      </c>
      <c r="B145" s="43">
        <f>'S5 Maquette'!C146</f>
        <v>0</v>
      </c>
      <c r="C145" s="42">
        <f>'S5 Maquette'!F146</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Maquette'!B147</f>
        <v>0</v>
      </c>
      <c r="B146" s="43">
        <f>'S5 Maquette'!C147</f>
        <v>0</v>
      </c>
      <c r="C146" s="42">
        <f>'S5 Maquette'!F147</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Maquette'!B148</f>
        <v>0</v>
      </c>
      <c r="B147" s="43">
        <f>'S5 Maquette'!C148</f>
        <v>0</v>
      </c>
      <c r="C147" s="42">
        <f>'S5 Maquette'!F148</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Maquette'!B149</f>
        <v>0</v>
      </c>
      <c r="B148" s="43">
        <f>'S5 Maquette'!C149</f>
        <v>0</v>
      </c>
      <c r="C148" s="42">
        <f>'S5 Maquette'!F149</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Maquette'!B150</f>
        <v>0</v>
      </c>
      <c r="B149" s="43">
        <f>'S5 Maquette'!C150</f>
        <v>0</v>
      </c>
      <c r="C149" s="42">
        <f>'S5 Maquette'!F150</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Maquette'!B151</f>
        <v>0</v>
      </c>
      <c r="B150" s="43">
        <f>'S5 Maquette'!C151</f>
        <v>0</v>
      </c>
      <c r="C150" s="42">
        <f>'S5 Maquette'!F151</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Maquette'!B152</f>
        <v>0</v>
      </c>
      <c r="B151" s="43">
        <f>'S5 Maquette'!C152</f>
        <v>0</v>
      </c>
      <c r="C151" s="42">
        <f>'S5 Maquette'!F152</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Maquette'!B153</f>
        <v>0</v>
      </c>
      <c r="B152" s="43">
        <f>'S5 Maquette'!C153</f>
        <v>0</v>
      </c>
      <c r="C152" s="42">
        <f>'S5 Maquette'!F153</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Maquette'!B154</f>
        <v>0</v>
      </c>
      <c r="B153" s="43">
        <f>'S5 Maquette'!C154</f>
        <v>0</v>
      </c>
      <c r="C153" s="42">
        <f>'S5 Maquette'!F154</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Maquette'!B155</f>
        <v>0</v>
      </c>
      <c r="B154" s="43">
        <f>'S5 Maquette'!C155</f>
        <v>0</v>
      </c>
      <c r="C154" s="42">
        <f>'S5 Maquette'!F155</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Maquette'!B156</f>
        <v>0</v>
      </c>
      <c r="B155" s="43">
        <f>'S5 Maquette'!C156</f>
        <v>0</v>
      </c>
      <c r="C155" s="42">
        <f>'S5 Maquette'!F156</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Maquette'!B157</f>
        <v>0</v>
      </c>
      <c r="B156" s="43">
        <f>'S5 Maquette'!C157</f>
        <v>0</v>
      </c>
      <c r="C156" s="42">
        <f>'S5 Maquette'!F157</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Maquette'!B158</f>
        <v>0</v>
      </c>
      <c r="B157" s="43">
        <f>'S5 Maquette'!C158</f>
        <v>0</v>
      </c>
      <c r="C157" s="42">
        <f>'S5 Maquette'!F158</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Maquette'!B159</f>
        <v>0</v>
      </c>
      <c r="B158" s="43">
        <f>'S5 Maquette'!C159</f>
        <v>0</v>
      </c>
      <c r="C158" s="42">
        <f>'S5 Maquette'!F159</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Maquette'!B160</f>
        <v>0</v>
      </c>
      <c r="B159" s="43">
        <f>'S5 Maquette'!C160</f>
        <v>0</v>
      </c>
      <c r="C159" s="42">
        <f>'S5 Maquette'!F160</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Maquette'!B161</f>
        <v>0</v>
      </c>
      <c r="B160" s="43">
        <f>'S5 Maquette'!C161</f>
        <v>0</v>
      </c>
      <c r="C160" s="42">
        <f>'S5 Maquette'!F161</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Maquette'!B162</f>
        <v>0</v>
      </c>
      <c r="B161" s="43">
        <f>'S5 Maquette'!C162</f>
        <v>0</v>
      </c>
      <c r="C161" s="42">
        <f>'S5 Maquette'!F162</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Maquette'!B163</f>
        <v>0</v>
      </c>
      <c r="B162" s="43">
        <f>'S5 Maquette'!C163</f>
        <v>0</v>
      </c>
      <c r="C162" s="42">
        <f>'S5 Maquette'!F163</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Maquette'!B164</f>
        <v>0</v>
      </c>
      <c r="B163" s="43">
        <f>'S5 Maquette'!C164</f>
        <v>0</v>
      </c>
      <c r="C163" s="42">
        <f>'S5 Maquette'!F164</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Maquette'!B165</f>
        <v>0</v>
      </c>
      <c r="B164" s="43">
        <f>'S5 Maquette'!C165</f>
        <v>0</v>
      </c>
      <c r="C164" s="42">
        <f>'S5 Maquette'!F165</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Maquette'!B166</f>
        <v>0</v>
      </c>
      <c r="B165" s="43">
        <f>'S5 Maquette'!C166</f>
        <v>0</v>
      </c>
      <c r="C165" s="42">
        <f>'S5 Maquette'!F166</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Maquette'!B167</f>
        <v>0</v>
      </c>
      <c r="B166" s="43">
        <f>'S5 Maquette'!C167</f>
        <v>0</v>
      </c>
      <c r="C166" s="42">
        <f>'S5 Maquette'!F167</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Maquette'!B168</f>
        <v>0</v>
      </c>
      <c r="B167" s="43">
        <f>'S5 Maquette'!C168</f>
        <v>0</v>
      </c>
      <c r="C167" s="42">
        <f>'S5 Maquette'!F168</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Maquette'!B169</f>
        <v>0</v>
      </c>
      <c r="B168" s="43">
        <f>'S5 Maquette'!C169</f>
        <v>0</v>
      </c>
      <c r="C168" s="42">
        <f>'S5 Maquette'!F169</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Maquette'!B170</f>
        <v>0</v>
      </c>
      <c r="B169" s="43">
        <f>'S5 Maquette'!C170</f>
        <v>0</v>
      </c>
      <c r="C169" s="42">
        <f>'S5 Maquette'!F170</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Maquette'!B171</f>
        <v>0</v>
      </c>
      <c r="B170" s="43">
        <f>'S5 Maquette'!C171</f>
        <v>0</v>
      </c>
      <c r="C170" s="42">
        <f>'S5 Maquette'!F171</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Maquette'!B172</f>
        <v>0</v>
      </c>
      <c r="B171" s="43">
        <f>'S5 Maquette'!C172</f>
        <v>0</v>
      </c>
      <c r="C171" s="42">
        <f>'S5 Maquette'!F172</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Maquette'!B173</f>
        <v>0</v>
      </c>
      <c r="B172" s="43">
        <f>'S5 Maquette'!C173</f>
        <v>0</v>
      </c>
      <c r="C172" s="42">
        <f>'S5 Maquette'!F173</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Maquette'!B174</f>
        <v>0</v>
      </c>
      <c r="B173" s="43">
        <f>'S5 Maquette'!C174</f>
        <v>0</v>
      </c>
      <c r="C173" s="42">
        <f>'S5 Maquette'!F174</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Maquette'!B175</f>
        <v>0</v>
      </c>
      <c r="B174" s="43">
        <f>'S5 Maquette'!C175</f>
        <v>0</v>
      </c>
      <c r="C174" s="42">
        <f>'S5 Maquette'!F175</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Maquette'!B176</f>
        <v>0</v>
      </c>
      <c r="B175" s="43">
        <f>'S5 Maquette'!C176</f>
        <v>0</v>
      </c>
      <c r="C175" s="42">
        <f>'S5 Maquette'!F176</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Maquette'!B177</f>
        <v>0</v>
      </c>
      <c r="B176" s="43">
        <f>'S5 Maquette'!C177</f>
        <v>0</v>
      </c>
      <c r="C176" s="42">
        <f>'S5 Maquette'!F177</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Maquette'!B178</f>
        <v>0</v>
      </c>
      <c r="B177" s="43">
        <f>'S5 Maquette'!C178</f>
        <v>0</v>
      </c>
      <c r="C177" s="42">
        <f>'S5 Maquette'!F178</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Maquette'!B179</f>
        <v>0</v>
      </c>
      <c r="B178" s="43">
        <f>'S5 Maquette'!C179</f>
        <v>0</v>
      </c>
      <c r="C178" s="42">
        <f>'S5 Maquette'!F179</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Maquette'!B180</f>
        <v>0</v>
      </c>
      <c r="B179" s="43">
        <f>'S5 Maquette'!C180</f>
        <v>0</v>
      </c>
      <c r="C179" s="42">
        <f>'S5 Maquette'!F180</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Maquette'!B181</f>
        <v>0</v>
      </c>
      <c r="B180" s="43">
        <f>'S5 Maquette'!C181</f>
        <v>0</v>
      </c>
      <c r="C180" s="42">
        <f>'S5 Maquette'!F181</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Maquette'!B182</f>
        <v>0</v>
      </c>
      <c r="B181" s="43">
        <f>'S5 Maquette'!C182</f>
        <v>0</v>
      </c>
      <c r="C181" s="42">
        <f>'S5 Maquette'!F182</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Maquette'!B183</f>
        <v>0</v>
      </c>
      <c r="B182" s="43">
        <f>'S5 Maquette'!C183</f>
        <v>0</v>
      </c>
      <c r="C182" s="42">
        <f>'S5 Maquette'!F183</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Maquette'!B184</f>
        <v>0</v>
      </c>
      <c r="B183" s="43">
        <f>'S5 Maquette'!C184</f>
        <v>0</v>
      </c>
      <c r="C183" s="42">
        <f>'S5 Maquette'!F184</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Maquette'!B185</f>
        <v>0</v>
      </c>
      <c r="B184" s="43">
        <f>'S5 Maquette'!C185</f>
        <v>0</v>
      </c>
      <c r="C184" s="42">
        <f>'S5 Maquette'!F185</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Maquette'!B186</f>
        <v>0</v>
      </c>
      <c r="B185" s="43">
        <f>'S5 Maquette'!C186</f>
        <v>0</v>
      </c>
      <c r="C185" s="42">
        <f>'S5 Maquette'!F186</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Maquette'!B187</f>
        <v>0</v>
      </c>
      <c r="B186" s="43">
        <f>'S5 Maquette'!C187</f>
        <v>0</v>
      </c>
      <c r="C186" s="42">
        <f>'S5 Maquette'!F187</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Maquette'!B188</f>
        <v>0</v>
      </c>
      <c r="B187" s="43">
        <f>'S5 Maquette'!C188</f>
        <v>0</v>
      </c>
      <c r="C187" s="42">
        <f>'S5 Maquette'!F188</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Maquette'!B189</f>
        <v>0</v>
      </c>
      <c r="B188" s="43">
        <f>'S5 Maquette'!C189</f>
        <v>0</v>
      </c>
      <c r="C188" s="42">
        <f>'S5 Maquette'!F189</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Maquette'!B190</f>
        <v>0</v>
      </c>
      <c r="B189" s="43">
        <f>'S5 Maquette'!C190</f>
        <v>0</v>
      </c>
      <c r="C189" s="42">
        <f>'S5 Maquette'!F190</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Maquette'!B191</f>
        <v>0</v>
      </c>
      <c r="B190" s="43">
        <f>'S5 Maquette'!C191</f>
        <v>0</v>
      </c>
      <c r="C190" s="42">
        <f>'S5 Maquette'!F191</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Maquette'!B192</f>
        <v>0</v>
      </c>
      <c r="B191" s="43">
        <f>'S5 Maquette'!C192</f>
        <v>0</v>
      </c>
      <c r="C191" s="42">
        <f>'S5 Maquette'!F192</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Maquette'!B193</f>
        <v>0</v>
      </c>
      <c r="B192" s="43">
        <f>'S5 Maquette'!C193</f>
        <v>0</v>
      </c>
      <c r="C192" s="42">
        <f>'S5 Maquette'!F193</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Maquette'!B194</f>
        <v>0</v>
      </c>
      <c r="B193" s="43">
        <f>'S5 Maquette'!C194</f>
        <v>0</v>
      </c>
      <c r="C193" s="42">
        <f>'S5 Maquette'!F194</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Maquette'!B195</f>
        <v>0</v>
      </c>
      <c r="B194" s="43">
        <f>'S5 Maquette'!C195</f>
        <v>0</v>
      </c>
      <c r="C194" s="42">
        <f>'S5 Maquette'!F195</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Maquette'!B196</f>
        <v>0</v>
      </c>
      <c r="B195" s="43">
        <f>'S5 Maquette'!C196</f>
        <v>0</v>
      </c>
      <c r="C195" s="42">
        <f>'S5 Maquette'!F196</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Maquette'!B197</f>
        <v>0</v>
      </c>
      <c r="B196" s="43">
        <f>'S5 Maquette'!C197</f>
        <v>0</v>
      </c>
      <c r="C196" s="42">
        <f>'S5 Maquette'!F197</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Maquette'!B198</f>
        <v>0</v>
      </c>
      <c r="B197" s="43">
        <f>'S5 Maquette'!C198</f>
        <v>0</v>
      </c>
      <c r="C197" s="42">
        <f>'S5 Maquette'!F198</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Maquette'!B199</f>
        <v>0</v>
      </c>
      <c r="B198" s="43">
        <f>'S5 Maquette'!C199</f>
        <v>0</v>
      </c>
      <c r="C198" s="42">
        <f>'S5 Maquette'!F199</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Maquette'!B200</f>
        <v>0</v>
      </c>
      <c r="B199" s="43">
        <f>'S5 Maquette'!C200</f>
        <v>0</v>
      </c>
      <c r="C199" s="42">
        <f>'S5 Maquette'!F200</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Maquette'!B201</f>
        <v>0</v>
      </c>
      <c r="B200" s="43">
        <f>'S5 Maquette'!C201</f>
        <v>0</v>
      </c>
      <c r="C200" s="42">
        <f>'S5 Maquette'!F201</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Maquette'!B202</f>
        <v>0</v>
      </c>
      <c r="B201" s="43">
        <f>'S5 Maquette'!C202</f>
        <v>0</v>
      </c>
      <c r="C201" s="42">
        <f>'S5 Maquette'!F202</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Maquette'!B203</f>
        <v>0</v>
      </c>
      <c r="B202" s="43">
        <f>'S5 Maquette'!C203</f>
        <v>0</v>
      </c>
      <c r="C202" s="42">
        <f>'S5 Maquette'!F203</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Maquette'!B204</f>
        <v>0</v>
      </c>
      <c r="B203" s="43">
        <f>'S5 Maquette'!C204</f>
        <v>0</v>
      </c>
      <c r="C203" s="42">
        <f>'S5 Maquette'!F204</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Maquette'!B205</f>
        <v>0</v>
      </c>
      <c r="B204" s="43">
        <f>'S5 Maquette'!C205</f>
        <v>0</v>
      </c>
      <c r="C204" s="42">
        <f>'S5 Maquette'!F205</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Maquette'!B206</f>
        <v>0</v>
      </c>
      <c r="B205" s="43">
        <f>'S5 Maquette'!C206</f>
        <v>0</v>
      </c>
      <c r="C205" s="42">
        <f>'S5 Maquette'!F206</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Maquette'!B207</f>
        <v>0</v>
      </c>
      <c r="B206" s="43">
        <f>'S5 Maquette'!C207</f>
        <v>0</v>
      </c>
      <c r="C206" s="42">
        <f>'S5 Maquette'!F207</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Maquette'!B208</f>
        <v>0</v>
      </c>
      <c r="B207" s="43">
        <f>'S5 Maquette'!C208</f>
        <v>0</v>
      </c>
      <c r="C207" s="42">
        <f>'S5 Maquette'!F208</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Maquette'!B209</f>
        <v>0</v>
      </c>
      <c r="B208" s="43">
        <f>'S5 Maquette'!C209</f>
        <v>0</v>
      </c>
      <c r="C208" s="42">
        <f>'S5 Maquette'!F209</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Maquette'!B210</f>
        <v>0</v>
      </c>
      <c r="B209" s="43">
        <f>'S5 Maquette'!C210</f>
        <v>0</v>
      </c>
      <c r="C209" s="42">
        <f>'S5 Maquette'!F210</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Maquette'!B211</f>
        <v>0</v>
      </c>
      <c r="B210" s="43">
        <f>'S5 Maquette'!C211</f>
        <v>0</v>
      </c>
      <c r="C210" s="42">
        <f>'S5 Maquette'!F211</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Maquette'!B212</f>
        <v>0</v>
      </c>
      <c r="B211" s="43">
        <f>'S5 Maquette'!C212</f>
        <v>0</v>
      </c>
      <c r="C211" s="42">
        <f>'S5 Maquette'!F212</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Maquette'!B213</f>
        <v>0</v>
      </c>
      <c r="B212" s="43">
        <f>'S5 Maquette'!C213</f>
        <v>0</v>
      </c>
      <c r="C212" s="42">
        <f>'S5 Maquette'!F213</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Maquette'!B214</f>
        <v>0</v>
      </c>
      <c r="B213" s="43">
        <f>'S5 Maquette'!C214</f>
        <v>0</v>
      </c>
      <c r="C213" s="42">
        <f>'S5 Maquette'!F214</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Maquette'!B215</f>
        <v>0</v>
      </c>
      <c r="B214" s="43">
        <f>'S5 Maquette'!C215</f>
        <v>0</v>
      </c>
      <c r="C214" s="42">
        <f>'S5 Maquette'!F215</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Maquette'!B216</f>
        <v>0</v>
      </c>
      <c r="B215" s="43">
        <f>'S5 Maquette'!C216</f>
        <v>0</v>
      </c>
      <c r="C215" s="42">
        <f>'S5 Maquette'!F216</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Maquette'!B217</f>
        <v>0</v>
      </c>
      <c r="B216" s="43">
        <f>'S5 Maquette'!C217</f>
        <v>0</v>
      </c>
      <c r="C216" s="42">
        <f>'S5 Maquette'!F217</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Maquette'!B218</f>
        <v>0</v>
      </c>
      <c r="B217" s="43">
        <f>'S5 Maquette'!C218</f>
        <v>0</v>
      </c>
      <c r="C217" s="42">
        <f>'S5 Maquette'!F218</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Maquette'!B219</f>
        <v>0</v>
      </c>
      <c r="B218" s="43">
        <f>'S5 Maquette'!C219</f>
        <v>0</v>
      </c>
      <c r="C218" s="42">
        <f>'S5 Maquette'!F219</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Maquette'!B220</f>
        <v>0</v>
      </c>
      <c r="B219" s="43">
        <f>'S5 Maquette'!C220</f>
        <v>0</v>
      </c>
      <c r="C219" s="42">
        <f>'S5 Maquette'!F220</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Maquette'!B221</f>
        <v>0</v>
      </c>
      <c r="B220" s="43">
        <f>'S5 Maquette'!C221</f>
        <v>0</v>
      </c>
      <c r="C220" s="42">
        <f>'S5 Maquette'!F221</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Maquette'!B222</f>
        <v>0</v>
      </c>
      <c r="B221" s="43">
        <f>'S5 Maquette'!C222</f>
        <v>0</v>
      </c>
      <c r="C221" s="42">
        <f>'S5 Maquette'!F222</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Maquette'!B223</f>
        <v>0</v>
      </c>
      <c r="B222" s="43">
        <f>'S5 Maquette'!C223</f>
        <v>0</v>
      </c>
      <c r="C222" s="42">
        <f>'S5 Maquette'!F223</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Maquette'!B224</f>
        <v>0</v>
      </c>
      <c r="B223" s="43">
        <f>'S5 Maquette'!C224</f>
        <v>0</v>
      </c>
      <c r="C223" s="42">
        <f>'S5 Maquette'!F224</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Maquette'!B225</f>
        <v>0</v>
      </c>
      <c r="B224" s="43">
        <f>'S5 Maquette'!C225</f>
        <v>0</v>
      </c>
      <c r="C224" s="42">
        <f>'S5 Maquette'!F225</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Maquette'!B226</f>
        <v>0</v>
      </c>
      <c r="B225" s="43">
        <f>'S5 Maquette'!C226</f>
        <v>0</v>
      </c>
      <c r="C225" s="42">
        <f>'S5 Maquette'!F226</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Maquette'!B227</f>
        <v>0</v>
      </c>
      <c r="B226" s="43">
        <f>'S5 Maquette'!C227</f>
        <v>0</v>
      </c>
      <c r="C226" s="42">
        <f>'S5 Maquette'!F227</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Maquette'!B228</f>
        <v>0</v>
      </c>
      <c r="B227" s="43">
        <f>'S5 Maquette'!C228</f>
        <v>0</v>
      </c>
      <c r="C227" s="42">
        <f>'S5 Maquette'!F228</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Maquette'!B229</f>
        <v>0</v>
      </c>
      <c r="B228" s="43">
        <f>'S5 Maquette'!C229</f>
        <v>0</v>
      </c>
      <c r="C228" s="42">
        <f>'S5 Maquette'!F229</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Maquette'!B230</f>
        <v>0</v>
      </c>
      <c r="B229" s="43">
        <f>'S5 Maquette'!C230</f>
        <v>0</v>
      </c>
      <c r="C229" s="42">
        <f>'S5 Maquette'!F230</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Maquette'!B231</f>
        <v>0</v>
      </c>
      <c r="B230" s="43">
        <f>'S5 Maquette'!C231</f>
        <v>0</v>
      </c>
      <c r="C230" s="42">
        <f>'S5 Maquette'!F231</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Maquette'!B232</f>
        <v>0</v>
      </c>
      <c r="B231" s="43">
        <f>'S5 Maquette'!C232</f>
        <v>0</v>
      </c>
      <c r="C231" s="42">
        <f>'S5 Maquette'!F232</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Maquette'!B233</f>
        <v>0</v>
      </c>
      <c r="B232" s="43">
        <f>'S5 Maquette'!C233</f>
        <v>0</v>
      </c>
      <c r="C232" s="42">
        <f>'S5 Maquette'!F233</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Maquette'!B234</f>
        <v>0</v>
      </c>
      <c r="B233" s="43">
        <f>'S5 Maquette'!C234</f>
        <v>0</v>
      </c>
      <c r="C233" s="42">
        <f>'S5 Maquette'!F234</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Maquette'!B235</f>
        <v>0</v>
      </c>
      <c r="B234" s="43">
        <f>'S5 Maquette'!C235</f>
        <v>0</v>
      </c>
      <c r="C234" s="42">
        <f>'S5 Maquette'!F235</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Maquette'!B236</f>
        <v>0</v>
      </c>
      <c r="B235" s="43">
        <f>'S5 Maquette'!C236</f>
        <v>0</v>
      </c>
      <c r="C235" s="42">
        <f>'S5 Maquette'!F236</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Maquette'!B237</f>
        <v>0</v>
      </c>
      <c r="B236" s="43">
        <f>'S5 Maquette'!C237</f>
        <v>0</v>
      </c>
      <c r="C236" s="42">
        <f>'S5 Maquette'!F237</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Maquette'!B238</f>
        <v>0</v>
      </c>
      <c r="B237" s="43">
        <f>'S5 Maquette'!C238</f>
        <v>0</v>
      </c>
      <c r="C237" s="42">
        <f>'S5 Maquette'!F238</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Maquette'!B239</f>
        <v>0</v>
      </c>
      <c r="B238" s="43">
        <f>'S5 Maquette'!C239</f>
        <v>0</v>
      </c>
      <c r="C238" s="42">
        <f>'S5 Maquette'!F239</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Maquette'!B240</f>
        <v>0</v>
      </c>
      <c r="B239" s="43">
        <f>'S5 Maquette'!C240</f>
        <v>0</v>
      </c>
      <c r="C239" s="42">
        <f>'S5 Maquette'!F240</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Maquette'!B241</f>
        <v>0</v>
      </c>
      <c r="B240" s="43">
        <f>'S5 Maquette'!C241</f>
        <v>0</v>
      </c>
      <c r="C240" s="42">
        <f>'S5 Maquette'!F241</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Maquette'!B242</f>
        <v>0</v>
      </c>
      <c r="B241" s="43">
        <f>'S5 Maquette'!C242</f>
        <v>0</v>
      </c>
      <c r="C241" s="42">
        <f>'S5 Maquette'!F242</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Maquette'!B243</f>
        <v>0</v>
      </c>
      <c r="B242" s="43">
        <f>'S5 Maquette'!C243</f>
        <v>0</v>
      </c>
      <c r="C242" s="42">
        <f>'S5 Maquette'!F243</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Maquette'!B244</f>
        <v>0</v>
      </c>
      <c r="B243" s="43">
        <f>'S5 Maquette'!C244</f>
        <v>0</v>
      </c>
      <c r="C243" s="42">
        <f>'S5 Maquette'!F244</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Maquette'!B245</f>
        <v>0</v>
      </c>
      <c r="B244" s="43">
        <f>'S5 Maquette'!C245</f>
        <v>0</v>
      </c>
      <c r="C244" s="42">
        <f>'S5 Maquette'!F245</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Maquette'!B246</f>
        <v>0</v>
      </c>
      <c r="B245" s="43">
        <f>'S5 Maquette'!C246</f>
        <v>0</v>
      </c>
      <c r="C245" s="42">
        <f>'S5 Maquette'!F246</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Maquette'!B247</f>
        <v>0</v>
      </c>
      <c r="B246" s="43">
        <f>'S5 Maquette'!C247</f>
        <v>0</v>
      </c>
      <c r="C246" s="42">
        <f>'S5 Maquette'!F247</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Maquette'!B248</f>
        <v>0</v>
      </c>
      <c r="B247" s="43">
        <f>'S5 Maquette'!C248</f>
        <v>0</v>
      </c>
      <c r="C247" s="42">
        <f>'S5 Maquette'!F248</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Maquette'!B249</f>
        <v>0</v>
      </c>
      <c r="B248" s="43">
        <f>'S5 Maquette'!C249</f>
        <v>0</v>
      </c>
      <c r="C248" s="42">
        <f>'S5 Maquette'!F249</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Maquette'!B250</f>
        <v>0</v>
      </c>
      <c r="B249" s="43">
        <f>'S5 Maquette'!C250</f>
        <v>0</v>
      </c>
      <c r="C249" s="42">
        <f>'S5 Maquette'!F250</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Maquette'!B251</f>
        <v>0</v>
      </c>
      <c r="B250" s="43">
        <f>'S5 Maquette'!C251</f>
        <v>0</v>
      </c>
      <c r="C250" s="42">
        <f>'S5 Maquette'!F251</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Maquette'!B252</f>
        <v>0</v>
      </c>
      <c r="B251" s="43">
        <f>'S5 Maquette'!C252</f>
        <v>0</v>
      </c>
      <c r="C251" s="42">
        <f>'S5 Maquette'!F252</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Maquette'!B253</f>
        <v>0</v>
      </c>
      <c r="B252" s="43">
        <f>'S5 Maquette'!C253</f>
        <v>0</v>
      </c>
      <c r="C252" s="42">
        <f>'S5 Maquette'!F253</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Maquette'!B254</f>
        <v>0</v>
      </c>
      <c r="B253" s="43">
        <f>'S5 Maquette'!C254</f>
        <v>0</v>
      </c>
      <c r="C253" s="42">
        <f>'S5 Maquette'!F254</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Maquette'!B255</f>
        <v>0</v>
      </c>
      <c r="B254" s="43">
        <f>'S5 Maquette'!C255</f>
        <v>0</v>
      </c>
      <c r="C254" s="42">
        <f>'S5 Maquette'!F255</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Maquette'!B256</f>
        <v>0</v>
      </c>
      <c r="B255" s="43">
        <f>'S5 Maquette'!C256</f>
        <v>0</v>
      </c>
      <c r="C255" s="42">
        <f>'S5 Maquette'!F256</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Maquette'!B257</f>
        <v>0</v>
      </c>
      <c r="B256" s="43">
        <f>'S5 Maquette'!C257</f>
        <v>0</v>
      </c>
      <c r="C256" s="42">
        <f>'S5 Maquette'!F257</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Maquette'!B258</f>
        <v>0</v>
      </c>
      <c r="B257" s="43">
        <f>'S5 Maquette'!C258</f>
        <v>0</v>
      </c>
      <c r="C257" s="42">
        <f>'S5 Maquette'!F258</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Maquette'!B259</f>
        <v>0</v>
      </c>
      <c r="B258" s="43">
        <f>'S5 Maquette'!C259</f>
        <v>0</v>
      </c>
      <c r="C258" s="42">
        <f>'S5 Maquette'!F259</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Maquette'!B260</f>
        <v>0</v>
      </c>
      <c r="B259" s="43">
        <f>'S5 Maquette'!C260</f>
        <v>0</v>
      </c>
      <c r="C259" s="42">
        <f>'S5 Maquette'!F260</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Maquette'!B261</f>
        <v>0</v>
      </c>
      <c r="B260" s="43">
        <f>'S5 Maquette'!C261</f>
        <v>0</v>
      </c>
      <c r="C260" s="42">
        <f>'S5 Maquette'!F261</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Maquette'!B262</f>
        <v>0</v>
      </c>
      <c r="B261" s="43">
        <f>'S5 Maquette'!C262</f>
        <v>0</v>
      </c>
      <c r="C261" s="42">
        <f>'S5 Maquette'!F262</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Maquette'!B263</f>
        <v>0</v>
      </c>
      <c r="B262" s="43">
        <f>'S5 Maquette'!C263</f>
        <v>0</v>
      </c>
      <c r="C262" s="42">
        <f>'S5 Maquette'!F263</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Maquette'!B264</f>
        <v>0</v>
      </c>
      <c r="B263" s="43">
        <f>'S5 Maquette'!C264</f>
        <v>0</v>
      </c>
      <c r="C263" s="42">
        <f>'S5 Maquette'!F264</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Maquette'!B265</f>
        <v>0</v>
      </c>
      <c r="B264" s="43">
        <f>'S5 Maquette'!C265</f>
        <v>0</v>
      </c>
      <c r="C264" s="42">
        <f>'S5 Maquette'!F265</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Maquette'!B266</f>
        <v>0</v>
      </c>
      <c r="B265" s="43">
        <f>'S5 Maquette'!C266</f>
        <v>0</v>
      </c>
      <c r="C265" s="42">
        <f>'S5 Maquette'!F266</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Maquette'!B267</f>
        <v>0</v>
      </c>
      <c r="B266" s="43">
        <f>'S5 Maquette'!C267</f>
        <v>0</v>
      </c>
      <c r="C266" s="42">
        <f>'S5 Maquette'!F267</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Maquette'!B268</f>
        <v>0</v>
      </c>
      <c r="B267" s="43">
        <f>'S5 Maquette'!C268</f>
        <v>0</v>
      </c>
      <c r="C267" s="42">
        <f>'S5 Maquette'!F268</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Maquette'!B269</f>
        <v>0</v>
      </c>
      <c r="B268" s="43">
        <f>'S5 Maquette'!C269</f>
        <v>0</v>
      </c>
      <c r="C268" s="42">
        <f>'S5 Maquette'!F269</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Maquette'!B270</f>
        <v>0</v>
      </c>
      <c r="B269" s="43">
        <f>'S5 Maquette'!C270</f>
        <v>0</v>
      </c>
      <c r="C269" s="42">
        <f>'S5 Maquette'!F270</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Maquette'!B271</f>
        <v>0</v>
      </c>
      <c r="B270" s="43">
        <f>'S5 Maquette'!C271</f>
        <v>0</v>
      </c>
      <c r="C270" s="42">
        <f>'S5 Maquette'!F271</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Maquette'!B272</f>
        <v>0</v>
      </c>
      <c r="B271" s="43">
        <f>'S5 Maquette'!C272</f>
        <v>0</v>
      </c>
      <c r="C271" s="42">
        <f>'S5 Maquette'!F272</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Maquette'!B273</f>
        <v>0</v>
      </c>
      <c r="B272" s="43">
        <f>'S5 Maquette'!C273</f>
        <v>0</v>
      </c>
      <c r="C272" s="42">
        <f>'S5 Maquette'!F273</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Maquette'!B274</f>
        <v>0</v>
      </c>
      <c r="B273" s="43">
        <f>'S5 Maquette'!C274</f>
        <v>0</v>
      </c>
      <c r="C273" s="42">
        <f>'S5 Maquette'!F274</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Maquette'!B275</f>
        <v>0</v>
      </c>
      <c r="B274" s="43">
        <f>'S5 Maquette'!C275</f>
        <v>0</v>
      </c>
      <c r="C274" s="42">
        <f>'S5 Maquette'!F275</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Maquette'!B276</f>
        <v>0</v>
      </c>
      <c r="B275" s="43">
        <f>'S5 Maquette'!C276</f>
        <v>0</v>
      </c>
      <c r="C275" s="42">
        <f>'S5 Maquette'!F276</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Maquette'!B277</f>
        <v>0</v>
      </c>
      <c r="B276" s="43">
        <f>'S5 Maquette'!C277</f>
        <v>0</v>
      </c>
      <c r="C276" s="42">
        <f>'S5 Maquette'!F277</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Maquette'!B278</f>
        <v>0</v>
      </c>
      <c r="B277" s="43">
        <f>'S5 Maquette'!C278</f>
        <v>0</v>
      </c>
      <c r="C277" s="42">
        <f>'S5 Maquette'!F278</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Maquette'!B279</f>
        <v>0</v>
      </c>
      <c r="B278" s="43">
        <f>'S5 Maquette'!C279</f>
        <v>0</v>
      </c>
      <c r="C278" s="42">
        <f>'S5 Maquette'!F279</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Maquette'!B280</f>
        <v>0</v>
      </c>
      <c r="B279" s="43">
        <f>'S5 Maquette'!C280</f>
        <v>0</v>
      </c>
      <c r="C279" s="42">
        <f>'S5 Maquette'!F280</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Maquette'!B281</f>
        <v>0</v>
      </c>
      <c r="B280" s="43">
        <f>'S5 Maquette'!C281</f>
        <v>0</v>
      </c>
      <c r="C280" s="42">
        <f>'S5 Maquette'!F281</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Maquette'!B282</f>
        <v>0</v>
      </c>
      <c r="B281" s="43">
        <f>'S5 Maquette'!C282</f>
        <v>0</v>
      </c>
      <c r="C281" s="42">
        <f>'S5 Maquette'!F282</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Maquette'!B283</f>
        <v>0</v>
      </c>
      <c r="B282" s="43">
        <f>'S5 Maquette'!C283</f>
        <v>0</v>
      </c>
      <c r="C282" s="42">
        <f>'S5 Maquette'!F283</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Maquette'!B284</f>
        <v>0</v>
      </c>
      <c r="B283" s="43">
        <f>'S5 Maquette'!C284</f>
        <v>0</v>
      </c>
      <c r="C283" s="42">
        <f>'S5 Maquette'!F284</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Maquette'!B285</f>
        <v>0</v>
      </c>
      <c r="B284" s="43">
        <f>'S5 Maquette'!C285</f>
        <v>0</v>
      </c>
      <c r="C284" s="42">
        <f>'S5 Maquette'!F285</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Maquette'!B286</f>
        <v>0</v>
      </c>
      <c r="B285" s="43">
        <f>'S5 Maquette'!C286</f>
        <v>0</v>
      </c>
      <c r="C285" s="42">
        <f>'S5 Maquette'!F286</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Maquette'!B287</f>
        <v>0</v>
      </c>
      <c r="B286" s="43">
        <f>'S5 Maquette'!C287</f>
        <v>0</v>
      </c>
      <c r="C286" s="42">
        <f>'S5 Maquette'!F287</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Maquette'!B288</f>
        <v>0</v>
      </c>
      <c r="B287" s="43">
        <f>'S5 Maquette'!C288</f>
        <v>0</v>
      </c>
      <c r="C287" s="42">
        <f>'S5 Maquette'!F288</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Maquette'!B289</f>
        <v>0</v>
      </c>
      <c r="B288" s="43">
        <f>'S5 Maquette'!C289</f>
        <v>0</v>
      </c>
      <c r="C288" s="42">
        <f>'S5 Maquette'!F289</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Maquette'!B290</f>
        <v>0</v>
      </c>
      <c r="B289" s="43">
        <f>'S5 Maquette'!C290</f>
        <v>0</v>
      </c>
      <c r="C289" s="42">
        <f>'S5 Maquette'!F290</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Maquette'!B291</f>
        <v>0</v>
      </c>
      <c r="B290" s="43">
        <f>'S5 Maquette'!C291</f>
        <v>0</v>
      </c>
      <c r="C290" s="42">
        <f>'S5 Maquette'!F291</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Maquette'!B292</f>
        <v>0</v>
      </c>
      <c r="B291" s="43">
        <f>'S5 Maquette'!C292</f>
        <v>0</v>
      </c>
      <c r="C291" s="42">
        <f>'S5 Maquette'!F292</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Maquette'!B293</f>
        <v>0</v>
      </c>
      <c r="B292" s="43">
        <f>'S5 Maquette'!C293</f>
        <v>0</v>
      </c>
      <c r="C292" s="42">
        <f>'S5 Maquette'!F293</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Maquette'!B294</f>
        <v>0</v>
      </c>
      <c r="B293" s="43">
        <f>'S5 Maquette'!C294</f>
        <v>0</v>
      </c>
      <c r="C293" s="42">
        <f>'S5 Maquette'!F294</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Maquette'!B295</f>
        <v>0</v>
      </c>
      <c r="B294" s="43">
        <f>'S5 Maquette'!C295</f>
        <v>0</v>
      </c>
      <c r="C294" s="42">
        <f>'S5 Maquette'!F295</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Maquette'!B296</f>
        <v>0</v>
      </c>
      <c r="B295" s="43">
        <f>'S5 Maquette'!C296</f>
        <v>0</v>
      </c>
      <c r="C295" s="42">
        <f>'S5 Maquette'!F296</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Maquette'!B297</f>
        <v>0</v>
      </c>
      <c r="B296" s="43">
        <f>'S5 Maquette'!C297</f>
        <v>0</v>
      </c>
      <c r="C296" s="42">
        <f>'S5 Maquette'!F297</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Maquette'!B298</f>
        <v>0</v>
      </c>
      <c r="B297" s="43">
        <f>'S5 Maquette'!C298</f>
        <v>0</v>
      </c>
      <c r="C297" s="42">
        <f>'S5 Maquette'!F298</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Maquette'!B299</f>
        <v>0</v>
      </c>
      <c r="B298" s="43">
        <f>'S5 Maquette'!C299</f>
        <v>0</v>
      </c>
      <c r="C298" s="42">
        <f>'S5 Maquette'!F299</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'S5 Maquette'!B300</f>
        <v>0</v>
      </c>
      <c r="B299" s="43">
        <f>'S5 Maquette'!C300</f>
        <v>0</v>
      </c>
      <c r="C299" s="42">
        <f>'S5 Maquette'!F300</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'S5 Maquette'!B301</f>
        <v>0</v>
      </c>
      <c r="B300" s="43">
        <f>'S5 Maquette'!C301</f>
        <v>0</v>
      </c>
      <c r="C300" s="42">
        <f>'S5 Maquette'!F301</f>
        <v>0</v>
      </c>
      <c r="D300" s="40"/>
      <c r="E300" s="40"/>
      <c r="F300" s="40"/>
      <c r="G300" s="40"/>
      <c r="H300" s="40"/>
      <c r="I300" s="40"/>
      <c r="J300" s="40"/>
      <c r="K300" s="40"/>
      <c r="L300" s="40"/>
      <c r="M300" s="40"/>
      <c r="N300" s="40"/>
      <c r="O300" s="40"/>
      <c r="P300" s="40"/>
      <c r="Q300" s="40"/>
      <c r="R300" s="40"/>
      <c r="S300" s="40"/>
      <c r="T300" s="40"/>
      <c r="U300" s="40"/>
      <c r="V300" s="45"/>
    </row>
    <row r="301" spans="1:22" ht="30.6" customHeight="1">
      <c r="A301" s="43">
        <f>'S5 Maquette'!B302</f>
        <v>0</v>
      </c>
      <c r="B301" s="43">
        <f>'S5 Maquette'!C302</f>
        <v>0</v>
      </c>
      <c r="C301" s="42">
        <f>'S5 Maquette'!F302</f>
        <v>0</v>
      </c>
      <c r="D301" s="40"/>
      <c r="E301" s="40"/>
      <c r="F301" s="40"/>
      <c r="G301" s="40"/>
      <c r="H301" s="40"/>
      <c r="I301" s="40"/>
      <c r="J301" s="40"/>
      <c r="K301" s="40"/>
      <c r="L301" s="40"/>
      <c r="M301" s="40"/>
      <c r="N301" s="40"/>
      <c r="O301" s="40"/>
      <c r="P301" s="40"/>
      <c r="Q301" s="40"/>
      <c r="R301" s="40"/>
      <c r="S301" s="40"/>
      <c r="T301" s="40"/>
      <c r="U301" s="40"/>
      <c r="V301" s="45"/>
    </row>
    <row r="302" spans="1:22" ht="30.6" customHeight="1">
      <c r="A302" s="43">
        <f>'S5 Maquette'!B303</f>
        <v>0</v>
      </c>
      <c r="B302" s="43">
        <f>'S5 Maquette'!C303</f>
        <v>0</v>
      </c>
      <c r="C302" s="42">
        <f>'S5 Maquette'!F303</f>
        <v>0</v>
      </c>
      <c r="D302" s="40"/>
      <c r="E302" s="40"/>
      <c r="F302" s="40"/>
      <c r="G302" s="40"/>
      <c r="H302" s="40"/>
      <c r="I302" s="40"/>
      <c r="J302" s="40"/>
      <c r="K302" s="40"/>
      <c r="L302" s="40"/>
      <c r="M302" s="40"/>
      <c r="N302" s="40"/>
      <c r="O302" s="40"/>
      <c r="P302" s="40"/>
      <c r="Q302" s="40"/>
      <c r="R302" s="40"/>
      <c r="S302" s="40"/>
      <c r="T302" s="40"/>
      <c r="U302" s="40"/>
      <c r="V302" s="45"/>
    </row>
    <row r="303" spans="1:22" ht="30.6" customHeight="1">
      <c r="A303" s="43">
        <f>'S5 Maquette'!B304</f>
        <v>0</v>
      </c>
      <c r="B303" s="43">
        <f>'S5 Maquette'!C304</f>
        <v>0</v>
      </c>
      <c r="C303" s="42">
        <f>'S5 Maquette'!F304</f>
        <v>0</v>
      </c>
      <c r="D303" s="40"/>
      <c r="E303" s="40"/>
      <c r="F303" s="40"/>
      <c r="G303" s="40"/>
      <c r="H303" s="40"/>
      <c r="I303" s="40"/>
      <c r="J303" s="40"/>
      <c r="K303" s="40"/>
      <c r="L303" s="40"/>
      <c r="M303" s="40"/>
      <c r="N303" s="40"/>
      <c r="O303" s="40"/>
      <c r="P303" s="40"/>
      <c r="Q303" s="40"/>
      <c r="R303" s="40"/>
      <c r="S303" s="40"/>
      <c r="T303" s="40"/>
      <c r="U303" s="40"/>
      <c r="V303" s="45"/>
    </row>
  </sheetData>
  <sheetProtection algorithmName="SHA-512" hashValue="GOtRlBq0cYLPGJ9EfnZPYwk6amoEVOpaRac6NrPT+80IM7KG5KMOLe+13rN4AQ3PsXzJgaWnIxqRZLJ63cz3bg==" saltValue="w4DH0B0LjbPV69MN8YQfNg=="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4:A1002">
    <cfRule type="expression" dxfId="167" priority="39">
      <formula>$C1="Parcours Pédagogique"</formula>
    </cfRule>
    <cfRule type="expression" dxfId="166" priority="40">
      <formula>$C1="BLOC"</formula>
    </cfRule>
    <cfRule type="expression" dxfId="165" priority="41">
      <formula>$C1="OPTION"</formula>
    </cfRule>
  </conditionalFormatting>
  <conditionalFormatting sqref="A30:B31">
    <cfRule type="expression" dxfId="164" priority="1">
      <formula>$C30="Modification MCC"</formula>
    </cfRule>
    <cfRule type="expression" dxfId="163" priority="2">
      <formula>$C30="Modification"</formula>
    </cfRule>
    <cfRule type="expression" dxfId="162" priority="3">
      <formula>$C30="Création"</formula>
    </cfRule>
    <cfRule type="expression" dxfId="161" priority="4">
      <formula>$C30="Fermeture"</formula>
    </cfRule>
  </conditionalFormatting>
  <conditionalFormatting sqref="A29:C29">
    <cfRule type="expression" dxfId="160" priority="10">
      <formula>$C29="Modification MCC"</formula>
    </cfRule>
    <cfRule type="expression" dxfId="159" priority="11">
      <formula>$C29="Modification"</formula>
    </cfRule>
    <cfRule type="expression" dxfId="158" priority="12">
      <formula>$C29="Création"</formula>
    </cfRule>
    <cfRule type="expression" dxfId="157" priority="13">
      <formula>$C29="Fermeture"</formula>
    </cfRule>
  </conditionalFormatting>
  <conditionalFormatting sqref="A16:U28 A32:U301 U29:U31 V16">
    <cfRule type="expression" dxfId="156" priority="44">
      <formula>$C16="Modification MCC"</formula>
    </cfRule>
  </conditionalFormatting>
  <conditionalFormatting sqref="A18:U28 U29:U31 A32:U303 V18">
    <cfRule type="expression" dxfId="155" priority="48">
      <formula>$C18="Modification"</formula>
    </cfRule>
  </conditionalFormatting>
  <conditionalFormatting sqref="B1:U9 B10:E10 J10:U11 B11:D11 B12:M12 R12 B13:L13 B14:N14 P14 R14:U17 B15:M17 B304:U1002">
    <cfRule type="expression" dxfId="154" priority="46">
      <formula>$D1="Création"</formula>
    </cfRule>
    <cfRule type="expression" dxfId="153" priority="47">
      <formula>$D1="Fermeture"</formula>
    </cfRule>
  </conditionalFormatting>
  <conditionalFormatting sqref="C29:R31">
    <cfRule type="expression" dxfId="152" priority="9">
      <formula>$B29="Option"</formula>
    </cfRule>
  </conditionalFormatting>
  <conditionalFormatting sqref="C1:U11 C12:M12 R12:U13 C13:L13 C14:U28 U29:U31 C32:U1002">
    <cfRule type="expression" dxfId="151" priority="31">
      <formula>$B1="Option"</formula>
    </cfRule>
  </conditionalFormatting>
  <conditionalFormatting sqref="D29:R29 C30:R31">
    <cfRule type="expression" dxfId="150" priority="21">
      <formula>$C29="Modification MCC"</formula>
    </cfRule>
    <cfRule type="expression" dxfId="149" priority="22">
      <formula>$C29="Modification"</formula>
    </cfRule>
    <cfRule type="expression" dxfId="148" priority="23">
      <formula>$C29="Création"</formula>
    </cfRule>
    <cfRule type="expression" dxfId="147" priority="24">
      <formula>$C29="Fermeture"</formula>
    </cfRule>
  </conditionalFormatting>
  <conditionalFormatting sqref="J1:J28 J32:J1002">
    <cfRule type="expression" dxfId="146" priority="37">
      <formula>$I1="NON"</formula>
    </cfRule>
  </conditionalFormatting>
  <conditionalFormatting sqref="J29:J31">
    <cfRule type="expression" dxfId="145" priority="19">
      <formula>$I29="NON"</formula>
    </cfRule>
  </conditionalFormatting>
  <conditionalFormatting sqref="L18:L303">
    <cfRule type="expression" dxfId="144" priority="15">
      <formula>$K18="CCI (CC Intégral)"</formula>
    </cfRule>
  </conditionalFormatting>
  <conditionalFormatting sqref="L29:L30">
    <cfRule type="expression" dxfId="143" priority="16">
      <formula>$K29="CT (Contrôle terminal)"</formula>
    </cfRule>
    <cfRule type="expression" dxfId="142" priority="25">
      <formula>$K14="CT (Contrôle terminal)"</formula>
    </cfRule>
    <cfRule type="expression" dxfId="141" priority="26">
      <formula>$K14="CCI (CC Intégral)"</formula>
    </cfRule>
  </conditionalFormatting>
  <conditionalFormatting sqref="L31">
    <cfRule type="expression" dxfId="140" priority="145">
      <formula>$K31="CT (Contrôle terminal)"</formula>
    </cfRule>
    <cfRule type="expression" dxfId="139" priority="146">
      <formula>$K15="CT (Contrôle terminal)"</formula>
    </cfRule>
    <cfRule type="expression" dxfId="138" priority="147">
      <formula>$K15="CCI (CC Intégral)"</formula>
    </cfRule>
  </conditionalFormatting>
  <conditionalFormatting sqref="L18:M28 P18:Q28 L32:M303 P32:Q303">
    <cfRule type="expression" dxfId="137" priority="33">
      <formula>$K18="CT (Contrôle terminal)"</formula>
    </cfRule>
  </conditionalFormatting>
  <conditionalFormatting sqref="M29:M31">
    <cfRule type="expression" dxfId="136" priority="20">
      <formula>$K29="CT (Contrôle terminal)"</formula>
    </cfRule>
  </conditionalFormatting>
  <conditionalFormatting sqref="N18:O303">
    <cfRule type="expression" dxfId="135" priority="18">
      <formula>$K18="CCI (CC Intégral)"</formula>
    </cfRule>
  </conditionalFormatting>
  <conditionalFormatting sqref="P32:P33">
    <cfRule type="expression" dxfId="134" priority="27">
      <formula>$K32="CCI (CC Intégral)"</formula>
    </cfRule>
  </conditionalFormatting>
  <conditionalFormatting sqref="P18:Q28 P32:Q303">
    <cfRule type="expression" dxfId="133" priority="30">
      <formula>$K18="CC&amp;CT"</formula>
    </cfRule>
  </conditionalFormatting>
  <conditionalFormatting sqref="P25:Q27">
    <cfRule type="expression" dxfId="132" priority="28">
      <formula>$K25="CCI (CC Intégral)"</formula>
    </cfRule>
  </conditionalFormatting>
  <conditionalFormatting sqref="Q29:R31">
    <cfRule type="expression" dxfId="131" priority="17">
      <formula>$P29="Autres"</formula>
    </cfRule>
  </conditionalFormatting>
  <conditionalFormatting sqref="R14:U17 B15:M17 B1:U9 J10:U11 B12:M12 B13:L13 B14:N14 B304:U1002 B10:E10 B11:D11 R12 P14">
    <cfRule type="expression" dxfId="130" priority="45">
      <formula>$D1="Modification"</formula>
    </cfRule>
  </conditionalFormatting>
  <conditionalFormatting sqref="S1:T28 S32:T1002">
    <cfRule type="expression" dxfId="129" priority="34">
      <formula>$R1="Autres"</formula>
    </cfRule>
  </conditionalFormatting>
  <conditionalFormatting sqref="U1:U1002 V18">
    <cfRule type="expression" dxfId="128" priority="35">
      <formula>$R1="CT (Contrôle terminal)"</formula>
    </cfRule>
  </conditionalFormatting>
  <conditionalFormatting sqref="V18 A18:U28 U29:U31 A32:U303">
    <cfRule type="expression" dxfId="127" priority="49">
      <formula>$C18="Création"</formula>
    </cfRule>
    <cfRule type="expression" dxfId="126" priority="50">
      <formula>$C18="Fermeture"</formula>
    </cfRule>
  </conditionalFormatting>
  <dataValidations count="6">
    <dataValidation type="list" allowBlank="1" showInputMessage="1" showErrorMessage="1" sqref="G23:G303 G19 H19:I303 E19:F303" xr:uid="{00000000-0002-0000-0400-000000000000}">
      <formula1>"OUI, NON"</formula1>
    </dataValidation>
    <dataValidation type="list" allowBlank="1" showInputMessage="1" showErrorMessage="1" sqref="R19:R303"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3" xr:uid="{00000000-0002-0000-0400-000003000000}">
      <formula1>"Modification MCC"</formula1>
    </dataValidation>
    <dataValidation type="list" allowBlank="1" showInputMessage="1" showErrorMessage="1" sqref="K19:K303" xr:uid="{00000000-0002-0000-0400-000004000000}">
      <formula1>List_Controle2</formula1>
    </dataValidation>
    <dataValidation type="list" allowBlank="1" showInputMessage="1" showErrorMessage="1" sqref="S19:S303 N19:N303" xr:uid="{00000000-0002-0000-0400-000005000000}">
      <formula1>List_Controle</formula1>
    </dataValidation>
  </dataValidations>
  <pageMargins left="0.7" right="0.7" top="0.75" bottom="0.75" header="0.3" footer="0.3"/>
  <pageSetup paperSize="9" orientation="portrait" r:id="rId1"/>
  <ignoredErrors>
    <ignoredError sqref="C28:C2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3"/>
  <sheetViews>
    <sheetView tabSelected="1" topLeftCell="A22" zoomScale="70" zoomScaleNormal="70" workbookViewId="0">
      <selection activeCell="J33" sqref="J33"/>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266</v>
      </c>
      <c r="B7" s="183" t="str">
        <f>'Fiche Générale'!B3</f>
        <v>Portail_SV</v>
      </c>
      <c r="C7" s="189" t="s">
        <v>267</v>
      </c>
      <c r="D7" s="189"/>
      <c r="E7" s="197" t="str">
        <f>'Fiche Générale'!B4</f>
        <v>Sciences de la vie</v>
      </c>
      <c r="F7" s="183"/>
      <c r="G7" s="189" t="s">
        <v>268</v>
      </c>
      <c r="H7" s="227" t="str">
        <f>'Fiche Générale'!B5</f>
        <v>SLV2D3</v>
      </c>
      <c r="I7" s="227"/>
      <c r="J7" s="227"/>
    </row>
    <row r="8" spans="1:10" ht="18" customHeight="1">
      <c r="A8" s="189"/>
      <c r="B8" s="184"/>
      <c r="C8" s="189"/>
      <c r="D8" s="189"/>
      <c r="E8" s="198"/>
      <c r="F8" s="184"/>
      <c r="G8" s="189"/>
      <c r="H8" s="227"/>
      <c r="I8" s="227"/>
      <c r="J8" s="227"/>
    </row>
    <row r="9" spans="1:10" ht="18" customHeight="1">
      <c r="A9" s="189"/>
      <c r="B9" s="184"/>
      <c r="C9" s="189"/>
      <c r="D9" s="189"/>
      <c r="E9" s="199"/>
      <c r="F9" s="185"/>
      <c r="G9" s="189"/>
      <c r="H9" s="227"/>
      <c r="I9" s="227"/>
      <c r="J9" s="227"/>
    </row>
    <row r="10" spans="1:10" ht="18" customHeight="1">
      <c r="A10" s="189"/>
      <c r="B10" s="184"/>
      <c r="C10" s="196" t="s">
        <v>269</v>
      </c>
      <c r="D10" s="196"/>
      <c r="E10" s="200" t="str">
        <f>'Fiche Générale'!B9</f>
        <v>Devenir enseignant de SVT</v>
      </c>
      <c r="F10" s="201"/>
      <c r="G10" s="201"/>
      <c r="H10" s="201"/>
      <c r="I10" s="201"/>
      <c r="J10" s="202"/>
    </row>
    <row r="11" spans="1:10" ht="18" customHeight="1">
      <c r="A11" s="189"/>
      <c r="B11" s="185"/>
      <c r="C11" s="196"/>
      <c r="D11" s="196"/>
      <c r="E11" s="203"/>
      <c r="F11" s="204"/>
      <c r="G11" s="204"/>
      <c r="H11" s="204"/>
      <c r="I11" s="204"/>
      <c r="J11" s="205"/>
    </row>
    <row r="13" spans="1:10">
      <c r="A13" s="188" t="s">
        <v>270</v>
      </c>
      <c r="B13" s="219" t="str">
        <f>'S5 Maquette'!B13:B14</f>
        <v>3 ème Année de Licence</v>
      </c>
      <c r="C13" s="188" t="s">
        <v>272</v>
      </c>
      <c r="D13" s="188"/>
      <c r="E13" s="212">
        <f>'S5 Maquette'!E13:F14</f>
        <v>0</v>
      </c>
      <c r="F13" s="212"/>
      <c r="G13" s="188" t="s">
        <v>201</v>
      </c>
      <c r="H13" s="128">
        <f>Calcul!D7</f>
        <v>434</v>
      </c>
      <c r="I13" s="128"/>
    </row>
    <row r="14" spans="1:10">
      <c r="A14" s="188"/>
      <c r="B14" s="221"/>
      <c r="C14" s="188"/>
      <c r="D14" s="188"/>
      <c r="E14" s="212"/>
      <c r="F14" s="212"/>
      <c r="G14" s="188"/>
      <c r="H14" s="128"/>
      <c r="I14" s="128"/>
    </row>
    <row r="15" spans="1:10">
      <c r="A15" s="188" t="s">
        <v>273</v>
      </c>
      <c r="B15" s="190" t="s">
        <v>186</v>
      </c>
      <c r="C15" s="192" t="s">
        <v>274</v>
      </c>
      <c r="D15" s="193"/>
      <c r="E15" s="188"/>
      <c r="F15" s="188"/>
      <c r="G15" s="188" t="s">
        <v>202</v>
      </c>
      <c r="H15" s="128">
        <f ca="1">Calcul!D20</f>
        <v>218.5</v>
      </c>
      <c r="I15" s="128"/>
    </row>
    <row r="16" spans="1:10">
      <c r="A16" s="188"/>
      <c r="B16" s="191"/>
      <c r="C16" s="194"/>
      <c r="D16" s="195"/>
      <c r="E16" s="188"/>
      <c r="F16" s="188"/>
      <c r="G16" s="188"/>
      <c r="H16" s="128"/>
      <c r="I16" s="128"/>
    </row>
    <row r="17" spans="1:15">
      <c r="I17" s="17"/>
      <c r="J17" s="17"/>
      <c r="K17" s="17"/>
      <c r="L17" s="17"/>
      <c r="M17" s="17"/>
      <c r="N17" s="17"/>
    </row>
    <row r="18" spans="1:15" ht="49.15" customHeight="1">
      <c r="A18" s="3" t="s">
        <v>275</v>
      </c>
      <c r="B18" s="3" t="s">
        <v>276</v>
      </c>
      <c r="C18" s="3" t="s">
        <v>3</v>
      </c>
      <c r="D18" s="3" t="s">
        <v>277</v>
      </c>
      <c r="E18" s="3" t="s">
        <v>6</v>
      </c>
      <c r="F18" s="3" t="s">
        <v>5</v>
      </c>
      <c r="G18" s="3" t="s">
        <v>278</v>
      </c>
      <c r="H18" s="3" t="s">
        <v>116</v>
      </c>
      <c r="I18" s="3" t="s">
        <v>184</v>
      </c>
      <c r="J18" s="3" t="s">
        <v>187</v>
      </c>
      <c r="K18" s="3" t="s">
        <v>188</v>
      </c>
      <c r="L18" s="3" t="s">
        <v>279</v>
      </c>
      <c r="M18" s="3" t="s">
        <v>4</v>
      </c>
      <c r="N18" s="3" t="s">
        <v>280</v>
      </c>
      <c r="O18" s="4" t="s">
        <v>281</v>
      </c>
    </row>
    <row r="19" spans="1:15" ht="43.15" customHeight="1">
      <c r="A19" s="52">
        <v>0</v>
      </c>
      <c r="B19" s="50" t="s">
        <v>361</v>
      </c>
      <c r="C19" s="52" t="s">
        <v>13</v>
      </c>
      <c r="D19" s="52">
        <v>6</v>
      </c>
      <c r="E19" s="66"/>
      <c r="F19" s="66"/>
      <c r="G19" s="66"/>
      <c r="H19" s="67"/>
      <c r="I19" s="67"/>
      <c r="J19" s="67"/>
      <c r="K19" s="67"/>
      <c r="L19" s="67"/>
      <c r="M19" s="67"/>
      <c r="N19" s="66"/>
      <c r="O19" s="5"/>
    </row>
    <row r="20" spans="1:15" ht="43.15" customHeight="1">
      <c r="A20" s="52" t="s">
        <v>283</v>
      </c>
      <c r="B20" s="50" t="s">
        <v>284</v>
      </c>
      <c r="C20" s="52" t="s">
        <v>23</v>
      </c>
      <c r="D20" s="67"/>
      <c r="E20" s="66"/>
      <c r="F20" s="66"/>
      <c r="G20" s="66"/>
      <c r="H20" s="67"/>
      <c r="I20" s="67"/>
      <c r="J20" s="67"/>
      <c r="K20" s="67"/>
      <c r="L20" s="67"/>
      <c r="M20" s="67"/>
      <c r="N20" s="66"/>
      <c r="O20" s="5"/>
    </row>
    <row r="21" spans="1:15" ht="43.15" customHeight="1">
      <c r="A21" s="52" t="s">
        <v>285</v>
      </c>
      <c r="B21" s="50" t="s">
        <v>286</v>
      </c>
      <c r="C21" s="52" t="s">
        <v>23</v>
      </c>
      <c r="D21" s="67"/>
      <c r="E21" s="66"/>
      <c r="F21" s="66"/>
      <c r="G21" s="66"/>
      <c r="H21" s="67"/>
      <c r="I21" s="67"/>
      <c r="J21" s="67"/>
      <c r="K21" s="67"/>
      <c r="L21" s="67"/>
      <c r="M21" s="67"/>
      <c r="N21" s="66"/>
      <c r="O21" s="5"/>
    </row>
    <row r="22" spans="1:15" ht="43.15" customHeight="1">
      <c r="A22" s="52" t="s">
        <v>287</v>
      </c>
      <c r="B22" s="51" t="s">
        <v>362</v>
      </c>
      <c r="C22" s="52" t="s">
        <v>23</v>
      </c>
      <c r="D22" s="67"/>
      <c r="E22" s="66"/>
      <c r="F22" s="66"/>
      <c r="G22" s="66"/>
      <c r="H22" s="67"/>
      <c r="I22" s="67"/>
      <c r="J22" s="67"/>
      <c r="K22" s="67"/>
      <c r="L22" s="67"/>
      <c r="M22" s="67"/>
      <c r="N22" s="66"/>
      <c r="O22" s="5"/>
    </row>
    <row r="23" spans="1:15" ht="43.15" customHeight="1">
      <c r="A23" s="61">
        <v>1</v>
      </c>
      <c r="B23" s="79" t="s">
        <v>363</v>
      </c>
      <c r="C23" s="63" t="s">
        <v>13</v>
      </c>
      <c r="D23" s="63">
        <v>6</v>
      </c>
      <c r="E23" s="55"/>
      <c r="F23" s="55"/>
      <c r="G23" s="55"/>
      <c r="H23" s="63"/>
      <c r="I23" s="63"/>
      <c r="J23" s="63"/>
      <c r="K23" s="63"/>
      <c r="L23" s="63"/>
      <c r="M23" s="63" t="s">
        <v>24</v>
      </c>
      <c r="N23" s="55" t="s">
        <v>290</v>
      </c>
      <c r="O23" s="55"/>
    </row>
    <row r="24" spans="1:15" ht="43.15" customHeight="1">
      <c r="A24" s="61" t="s">
        <v>364</v>
      </c>
      <c r="B24" s="62" t="s">
        <v>365</v>
      </c>
      <c r="C24" s="63" t="s">
        <v>23</v>
      </c>
      <c r="D24" s="63"/>
      <c r="E24" s="55"/>
      <c r="F24" s="55"/>
      <c r="G24" s="63"/>
      <c r="H24" s="63" t="s">
        <v>160</v>
      </c>
      <c r="I24" s="63">
        <v>20</v>
      </c>
      <c r="J24" s="63">
        <v>14</v>
      </c>
      <c r="K24" s="63">
        <v>6</v>
      </c>
      <c r="L24" s="63"/>
      <c r="M24" s="63" t="s">
        <v>24</v>
      </c>
      <c r="N24" s="55" t="s">
        <v>290</v>
      </c>
      <c r="O24" s="55"/>
    </row>
    <row r="25" spans="1:15" ht="43.15" customHeight="1">
      <c r="A25" s="61" t="s">
        <v>366</v>
      </c>
      <c r="B25" s="62" t="s">
        <v>367</v>
      </c>
      <c r="C25" s="63" t="s">
        <v>23</v>
      </c>
      <c r="D25" s="63"/>
      <c r="E25" s="55"/>
      <c r="F25" s="55"/>
      <c r="G25" s="63"/>
      <c r="H25" s="63" t="s">
        <v>170</v>
      </c>
      <c r="I25" s="63">
        <v>20</v>
      </c>
      <c r="J25" s="63">
        <v>10</v>
      </c>
      <c r="K25" s="63">
        <v>10</v>
      </c>
      <c r="L25" s="63"/>
      <c r="M25" s="63" t="s">
        <v>24</v>
      </c>
      <c r="N25" s="55" t="s">
        <v>290</v>
      </c>
      <c r="O25" s="55" t="s">
        <v>368</v>
      </c>
    </row>
    <row r="26" spans="1:15" ht="43.15" customHeight="1">
      <c r="A26" s="61">
        <v>2</v>
      </c>
      <c r="B26" s="78" t="s">
        <v>369</v>
      </c>
      <c r="C26" s="63" t="s">
        <v>13</v>
      </c>
      <c r="D26" s="63">
        <v>6</v>
      </c>
      <c r="E26" s="55"/>
      <c r="F26" s="55"/>
      <c r="G26" s="63"/>
      <c r="H26" s="63" t="s">
        <v>160</v>
      </c>
      <c r="I26" s="63">
        <v>25</v>
      </c>
      <c r="J26" s="63">
        <v>50</v>
      </c>
      <c r="K26" s="63">
        <v>10</v>
      </c>
      <c r="L26" s="63"/>
      <c r="M26" s="63" t="s">
        <v>24</v>
      </c>
      <c r="N26" s="55" t="s">
        <v>290</v>
      </c>
      <c r="O26" s="55" t="s">
        <v>291</v>
      </c>
    </row>
    <row r="27" spans="1:15" ht="43.15" customHeight="1">
      <c r="A27" s="24">
        <v>3</v>
      </c>
      <c r="B27" s="80" t="s">
        <v>370</v>
      </c>
      <c r="C27" s="7" t="s">
        <v>13</v>
      </c>
      <c r="D27" s="7">
        <v>6</v>
      </c>
      <c r="E27" s="5"/>
      <c r="F27" s="5"/>
      <c r="G27" s="7"/>
      <c r="H27" s="7"/>
      <c r="I27" s="7">
        <v>36</v>
      </c>
      <c r="J27" s="7">
        <v>35</v>
      </c>
      <c r="K27" s="7">
        <v>4</v>
      </c>
      <c r="L27" s="7"/>
      <c r="M27" s="7" t="s">
        <v>14</v>
      </c>
      <c r="N27" s="5"/>
      <c r="O27" s="5" t="s">
        <v>298</v>
      </c>
    </row>
    <row r="28" spans="1:15" ht="43.15" customHeight="1">
      <c r="A28" s="24">
        <v>4</v>
      </c>
      <c r="B28" s="112" t="s">
        <v>371</v>
      </c>
      <c r="C28" s="7" t="s">
        <v>13</v>
      </c>
      <c r="D28" s="7">
        <v>6</v>
      </c>
      <c r="E28" s="5"/>
      <c r="F28" s="5" t="s">
        <v>33</v>
      </c>
      <c r="G28" s="5"/>
      <c r="H28" s="7"/>
      <c r="I28" s="14"/>
      <c r="J28" s="7"/>
      <c r="K28" s="7"/>
      <c r="L28" s="7"/>
      <c r="M28" s="7"/>
      <c r="N28" s="5"/>
      <c r="O28" s="5" t="s">
        <v>300</v>
      </c>
    </row>
    <row r="29" spans="1:15" ht="43.15" customHeight="1">
      <c r="A29" s="24" t="s">
        <v>301</v>
      </c>
      <c r="B29" s="93" t="s">
        <v>372</v>
      </c>
      <c r="C29" s="7" t="s">
        <v>23</v>
      </c>
      <c r="D29" s="7"/>
      <c r="E29" s="5"/>
      <c r="F29" s="5" t="s">
        <v>33</v>
      </c>
      <c r="G29" s="5"/>
      <c r="H29" s="7"/>
      <c r="I29" s="7"/>
      <c r="J29" s="7">
        <v>24</v>
      </c>
      <c r="K29" s="7"/>
      <c r="L29" s="7"/>
      <c r="M29" s="95" t="s">
        <v>24</v>
      </c>
      <c r="N29" s="5"/>
      <c r="O29" s="97" t="s">
        <v>373</v>
      </c>
    </row>
    <row r="30" spans="1:15" ht="43.15" customHeight="1">
      <c r="A30" s="24">
        <v>4</v>
      </c>
      <c r="B30" s="62" t="s">
        <v>374</v>
      </c>
      <c r="C30" s="63" t="s">
        <v>13</v>
      </c>
      <c r="D30" s="63"/>
      <c r="E30" s="55"/>
      <c r="F30" s="55" t="s">
        <v>15</v>
      </c>
      <c r="G30" s="55" t="s">
        <v>305</v>
      </c>
      <c r="H30" s="63"/>
      <c r="I30" s="63"/>
      <c r="J30" s="63"/>
      <c r="K30" s="63"/>
      <c r="L30" s="63"/>
      <c r="M30" s="63"/>
      <c r="N30" s="55"/>
      <c r="O30" s="55" t="s">
        <v>375</v>
      </c>
    </row>
    <row r="31" spans="1:15" ht="43.15" customHeight="1">
      <c r="A31" s="24">
        <v>4.0999999999999996</v>
      </c>
      <c r="B31" s="62" t="s">
        <v>312</v>
      </c>
      <c r="C31" s="63" t="s">
        <v>23</v>
      </c>
      <c r="D31" s="63"/>
      <c r="E31" s="55"/>
      <c r="F31" s="55" t="s">
        <v>15</v>
      </c>
      <c r="G31" s="61" t="s">
        <v>376</v>
      </c>
      <c r="H31" s="63"/>
      <c r="I31" s="63"/>
      <c r="J31" s="124">
        <v>20</v>
      </c>
      <c r="K31" s="63"/>
      <c r="L31" s="63"/>
      <c r="M31" s="63" t="s">
        <v>24</v>
      </c>
      <c r="N31" s="127" t="s">
        <v>309</v>
      </c>
      <c r="O31" s="55" t="s">
        <v>377</v>
      </c>
    </row>
    <row r="32" spans="1:15" ht="43.15" customHeight="1">
      <c r="A32" s="24" t="s">
        <v>311</v>
      </c>
      <c r="B32" s="6" t="s">
        <v>316</v>
      </c>
      <c r="C32" s="7" t="s">
        <v>23</v>
      </c>
      <c r="D32" s="7"/>
      <c r="E32" s="5"/>
      <c r="F32" s="5"/>
      <c r="G32" s="5"/>
      <c r="H32" s="7" t="s">
        <v>160</v>
      </c>
      <c r="I32" s="7">
        <v>13</v>
      </c>
      <c r="J32" s="7">
        <v>41</v>
      </c>
      <c r="K32" s="7">
        <v>9</v>
      </c>
      <c r="L32" s="7"/>
      <c r="M32" s="7"/>
      <c r="N32" s="5"/>
      <c r="O32" s="5"/>
    </row>
    <row r="33" spans="1:15" ht="43.15" customHeight="1">
      <c r="A33" s="24">
        <v>5</v>
      </c>
      <c r="B33" s="114" t="s">
        <v>317</v>
      </c>
      <c r="C33" s="7" t="s">
        <v>13</v>
      </c>
      <c r="D33" s="7">
        <v>0</v>
      </c>
      <c r="E33" s="5"/>
      <c r="F33" s="5" t="s">
        <v>15</v>
      </c>
      <c r="G33" s="5"/>
      <c r="H33" s="7" t="s">
        <v>169</v>
      </c>
      <c r="I33" s="7"/>
      <c r="J33" s="7">
        <v>30</v>
      </c>
      <c r="K33" s="7"/>
      <c r="L33" s="7"/>
      <c r="M33" s="7" t="s">
        <v>14</v>
      </c>
      <c r="N33" s="5"/>
      <c r="O33" s="113" t="s">
        <v>318</v>
      </c>
    </row>
    <row r="34" spans="1:15" ht="43.15" customHeight="1">
      <c r="A34" s="24"/>
      <c r="B34" s="6"/>
      <c r="C34" s="7"/>
      <c r="D34" s="7"/>
      <c r="E34" s="5"/>
      <c r="F34" s="5"/>
      <c r="G34" s="5"/>
      <c r="H34" s="7"/>
      <c r="I34" s="7"/>
      <c r="J34" s="7"/>
      <c r="K34" s="7"/>
      <c r="L34" s="7"/>
      <c r="M34" s="7"/>
      <c r="N34" s="5"/>
      <c r="O34" s="5"/>
    </row>
    <row r="35" spans="1:15" ht="43.15" customHeight="1">
      <c r="A35" s="24"/>
      <c r="B35" s="86" t="s">
        <v>319</v>
      </c>
      <c r="C35" s="7"/>
      <c r="D35" s="7"/>
      <c r="E35" s="5"/>
      <c r="F35" s="5"/>
      <c r="G35" s="5"/>
      <c r="H35" s="7"/>
      <c r="I35" s="7"/>
      <c r="J35" s="7"/>
      <c r="K35" s="7"/>
      <c r="L35" s="7"/>
      <c r="M35" s="7"/>
      <c r="N35" s="5"/>
      <c r="O35" s="5"/>
    </row>
    <row r="36" spans="1:15" ht="43.15" customHeight="1">
      <c r="A36" s="24"/>
      <c r="B36" s="6"/>
      <c r="C36" s="7"/>
      <c r="D36" s="7"/>
      <c r="E36" s="5"/>
      <c r="F36" s="5"/>
      <c r="G36" s="5"/>
      <c r="H36" s="7"/>
      <c r="I36" s="7"/>
      <c r="J36" s="7"/>
      <c r="K36" s="7"/>
      <c r="L36" s="7"/>
      <c r="M36" s="7"/>
      <c r="N36" s="5"/>
      <c r="O36" s="5"/>
    </row>
    <row r="37" spans="1:15" ht="43.15" customHeight="1">
      <c r="A37" s="24"/>
      <c r="B37" s="6"/>
      <c r="C37" s="7"/>
      <c r="D37" s="7"/>
      <c r="E37" s="5"/>
      <c r="F37" s="5"/>
      <c r="G37" s="5"/>
      <c r="H37" s="7"/>
      <c r="I37" s="7"/>
      <c r="J37" s="7"/>
      <c r="K37" s="7"/>
      <c r="L37" s="7"/>
      <c r="M37" s="7"/>
      <c r="N37" s="5"/>
      <c r="O37" s="5"/>
    </row>
    <row r="38" spans="1:15" ht="43.15" customHeight="1">
      <c r="A38" s="24"/>
      <c r="B38" s="6"/>
      <c r="C38" s="7"/>
      <c r="D38" s="7"/>
      <c r="E38" s="5"/>
      <c r="F38" s="5"/>
      <c r="G38" s="5"/>
      <c r="H38" s="7"/>
      <c r="I38" s="7"/>
      <c r="J38" s="7"/>
      <c r="K38" s="7"/>
      <c r="L38" s="7"/>
      <c r="M38" s="7"/>
      <c r="N38" s="5"/>
      <c r="O38" s="5"/>
    </row>
    <row r="39" spans="1:15" ht="43.15" customHeight="1">
      <c r="A39" s="24"/>
      <c r="B39" s="6"/>
      <c r="C39" s="7"/>
      <c r="D39" s="7"/>
      <c r="E39" s="5"/>
      <c r="F39" s="5"/>
      <c r="G39" s="5"/>
      <c r="H39" s="7"/>
      <c r="I39" s="7"/>
      <c r="J39" s="7"/>
      <c r="K39" s="7"/>
      <c r="L39" s="7"/>
      <c r="M39" s="7"/>
      <c r="N39" s="5"/>
      <c r="O39" s="5"/>
    </row>
    <row r="40" spans="1:15" ht="43.15" customHeight="1">
      <c r="A40" s="24"/>
      <c r="B40" s="6"/>
      <c r="C40" s="7"/>
      <c r="D40" s="7"/>
      <c r="E40" s="5"/>
      <c r="F40" s="5"/>
      <c r="G40" s="5"/>
      <c r="H40" s="7"/>
      <c r="I40" s="7"/>
      <c r="J40" s="7"/>
      <c r="K40" s="7"/>
      <c r="L40" s="7"/>
      <c r="M40" s="7"/>
      <c r="N40" s="5"/>
      <c r="O40" s="5"/>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4"/>
      <c r="B43" s="6"/>
      <c r="C43" s="7"/>
      <c r="D43" s="7"/>
      <c r="E43" s="5"/>
      <c r="F43" s="5"/>
      <c r="G43" s="5"/>
      <c r="H43" s="7"/>
      <c r="I43" s="7"/>
      <c r="J43" s="7"/>
      <c r="K43" s="7"/>
      <c r="L43" s="7"/>
      <c r="M43" s="7"/>
      <c r="N43" s="5"/>
      <c r="O43" s="5"/>
    </row>
    <row r="44" spans="1:15" ht="43.15" customHeight="1">
      <c r="A44" s="24"/>
      <c r="B44" s="6"/>
      <c r="C44" s="7"/>
      <c r="D44" s="7"/>
      <c r="E44" s="5"/>
      <c r="F44" s="5"/>
      <c r="G44" s="5"/>
      <c r="H44" s="7"/>
      <c r="I44" s="7"/>
      <c r="J44" s="7"/>
      <c r="K44" s="7"/>
      <c r="L44" s="7"/>
      <c r="M44" s="7"/>
      <c r="N44" s="5"/>
      <c r="O44" s="5"/>
    </row>
    <row r="45" spans="1:15" ht="43.15" customHeight="1">
      <c r="A45" s="24"/>
      <c r="B45" s="6"/>
      <c r="C45" s="7"/>
      <c r="D45" s="7"/>
      <c r="E45" s="5"/>
      <c r="F45" s="5"/>
      <c r="G45" s="5"/>
      <c r="H45" s="7"/>
      <c r="I45" s="7"/>
      <c r="J45" s="7"/>
      <c r="K45" s="7"/>
      <c r="L45" s="7"/>
      <c r="M45" s="7"/>
      <c r="N45" s="5"/>
      <c r="O45" s="5"/>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7"/>
      <c r="J48" s="7"/>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5"/>
      <c r="B51" s="28"/>
      <c r="C51" s="7"/>
      <c r="D51" s="11"/>
      <c r="E51" s="8"/>
      <c r="F51" s="8"/>
      <c r="G51" s="8"/>
      <c r="H51" s="11"/>
      <c r="I51" s="14"/>
      <c r="J51" s="14"/>
      <c r="K51" s="7"/>
      <c r="L51" s="7"/>
      <c r="M51" s="7"/>
      <c r="N51" s="8"/>
      <c r="O51" s="8"/>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6"/>
      <c r="B54" s="29"/>
      <c r="C54" s="13"/>
      <c r="D54" s="12"/>
      <c r="E54" s="9"/>
      <c r="F54" s="9"/>
      <c r="G54" s="9"/>
      <c r="H54" s="12"/>
      <c r="I54" s="13"/>
      <c r="J54" s="13"/>
      <c r="K54" s="13"/>
      <c r="L54" s="13"/>
      <c r="M54" s="13"/>
      <c r="N54" s="9"/>
      <c r="O54" s="9"/>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11"/>
      <c r="I162" s="7"/>
      <c r="J162" s="7"/>
      <c r="K162" s="7"/>
      <c r="L162" s="7"/>
      <c r="M162" s="7"/>
      <c r="N162" s="8"/>
      <c r="O162" s="8"/>
    </row>
    <row r="163" spans="1:15" ht="43.15" customHeight="1">
      <c r="A163" s="25"/>
      <c r="B163" s="28"/>
      <c r="C163" s="7"/>
      <c r="D163" s="11"/>
      <c r="E163" s="8"/>
      <c r="F163" s="8"/>
      <c r="G163" s="8"/>
      <c r="H163" s="11"/>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11"/>
      <c r="E298" s="8"/>
      <c r="F298" s="8"/>
      <c r="G298" s="8"/>
      <c r="H298" s="8"/>
      <c r="I298" s="7"/>
      <c r="J298" s="7"/>
      <c r="K298" s="7"/>
      <c r="L298" s="7"/>
      <c r="M298" s="7"/>
      <c r="N298" s="8"/>
      <c r="O298" s="8"/>
    </row>
    <row r="299" spans="1:15" ht="43.15" customHeight="1">
      <c r="A299" s="25"/>
      <c r="B299" s="28"/>
      <c r="C299" s="7"/>
      <c r="D299" s="11"/>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row r="302" spans="1:15" ht="43.15" customHeight="1">
      <c r="A302" s="25"/>
      <c r="B302" s="28"/>
      <c r="C302" s="7"/>
      <c r="D302" s="7"/>
      <c r="E302" s="8"/>
      <c r="F302" s="8"/>
      <c r="G302" s="8"/>
      <c r="H302" s="8"/>
      <c r="I302" s="7"/>
      <c r="J302" s="7"/>
      <c r="K302" s="7"/>
      <c r="L302" s="7"/>
      <c r="M302" s="7"/>
      <c r="N302" s="8"/>
      <c r="O302" s="8"/>
    </row>
    <row r="303" spans="1:15" ht="43.15" customHeight="1">
      <c r="A303" s="25"/>
      <c r="B303" s="28"/>
      <c r="C303" s="7"/>
      <c r="D303" s="7"/>
      <c r="E303" s="8"/>
      <c r="F303" s="8"/>
      <c r="G303" s="8"/>
      <c r="H303" s="8"/>
      <c r="I303" s="7"/>
      <c r="J303" s="7"/>
      <c r="K303" s="7"/>
      <c r="L303" s="7"/>
      <c r="M303" s="7"/>
      <c r="N303" s="8"/>
      <c r="O303" s="8"/>
    </row>
  </sheetData>
  <sheetProtection algorithmName="SHA-512" hashValue="DRVH4KaONUEJ6ZA8omc59cQKp7xLuDImPV/YeL71Y20vxYFmpQSKThKYe6JS49d1Gt96vseo1I5KxzDUUIJzSw==" saltValue="QB92rCivsJiieXKQEZ54b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002">
    <cfRule type="expression" dxfId="125" priority="41">
      <formula>$C1="Option"</formula>
    </cfRule>
  </conditionalFormatting>
  <conditionalFormatting sqref="A19:C26">
    <cfRule type="expression" dxfId="124" priority="63">
      <formula>$F19="Fermeture"</formula>
    </cfRule>
    <cfRule type="expression" dxfId="123" priority="64">
      <formula>$F19="Modification"</formula>
    </cfRule>
    <cfRule type="expression" dxfId="122" priority="65">
      <formula>$F19="Création"</formula>
    </cfRule>
  </conditionalFormatting>
  <conditionalFormatting sqref="A1:O9 A10:E10 K10:O11 A11:D11 A12:O12 A13:H13 J13:O16 A14:F14 A15:H15 A16:F16 A17:O18 D19:O22 A27:G27 I27:N27 A34:O34 A35 C35:O35 A36:O1002">
    <cfRule type="expression" dxfId="121" priority="80">
      <formula>$F1="Modification"</formula>
    </cfRule>
    <cfRule type="expression" dxfId="120" priority="81">
      <formula>$F1="Création"</formula>
    </cfRule>
  </conditionalFormatting>
  <conditionalFormatting sqref="A1:O9 K10:O11 A12:O12 J13:O16 A17:O18 D19:O22 I27:N27 A34:O34 C35:O35 A36:O1002 A10:E10 A11:D11 A13:H13 A14:F14 A15:H15 A16:F16 A27:G27 A35">
    <cfRule type="expression" dxfId="119" priority="79">
      <formula>$F1="Fermeture"</formula>
    </cfRule>
  </conditionalFormatting>
  <conditionalFormatting sqref="A28:O28 A29:N29 A32:O32 A33:N33 A30:A31">
    <cfRule type="expression" dxfId="118" priority="45">
      <formula>$F28="Modification"</formula>
    </cfRule>
    <cfRule type="expression" dxfId="117" priority="46">
      <formula>$F28="Création"</formula>
    </cfRule>
  </conditionalFormatting>
  <conditionalFormatting sqref="A28:O28 A29:N29 A32:O32 A33:N33 A30:A31">
    <cfRule type="expression" dxfId="116" priority="44">
      <formula>$F28="Fermeture"</formula>
    </cfRule>
  </conditionalFormatting>
  <conditionalFormatting sqref="B35">
    <cfRule type="expression" dxfId="115" priority="38">
      <formula>$F35="Fermeture"</formula>
    </cfRule>
    <cfRule type="expression" dxfId="114" priority="39">
      <formula>$F35="Modification"</formula>
    </cfRule>
    <cfRule type="expression" dxfId="113" priority="40">
      <formula>$F35="Création"</formula>
    </cfRule>
  </conditionalFormatting>
  <conditionalFormatting sqref="D1:E29 D32:E1002">
    <cfRule type="expression" dxfId="112" priority="42">
      <formula>$C1="Option"</formula>
    </cfRule>
  </conditionalFormatting>
  <conditionalFormatting sqref="D23:N26">
    <cfRule type="expression" dxfId="111" priority="49">
      <formula>$F23="Fermeture"</formula>
    </cfRule>
    <cfRule type="expression" dxfId="110" priority="50">
      <formula>$F23="Modification"</formula>
    </cfRule>
    <cfRule type="expression" dxfId="109" priority="51">
      <formula>$F23="Création"</formula>
    </cfRule>
  </conditionalFormatting>
  <conditionalFormatting sqref="G1:N29 G32:N1002">
    <cfRule type="expression" dxfId="108" priority="31">
      <formula>$C1="Option"</formula>
    </cfRule>
  </conditionalFormatting>
  <conditionalFormatting sqref="H27">
    <cfRule type="expression" dxfId="107" priority="32">
      <formula>$F27="Fermeture"</formula>
    </cfRule>
    <cfRule type="expression" dxfId="106" priority="33">
      <formula>$F27="Modification"</formula>
    </cfRule>
    <cfRule type="expression" dxfId="105" priority="34">
      <formula>$F27="Création"</formula>
    </cfRule>
  </conditionalFormatting>
  <conditionalFormatting sqref="N1:N22 N27 N34:N1002">
    <cfRule type="expression" dxfId="104" priority="78">
      <formula>$M1="Porteuse"</formula>
    </cfRule>
  </conditionalFormatting>
  <conditionalFormatting sqref="N23:N26">
    <cfRule type="expression" dxfId="103" priority="48">
      <formula>$M23="Porteuse"</formula>
    </cfRule>
  </conditionalFormatting>
  <conditionalFormatting sqref="N28:N29 N32:N33">
    <cfRule type="expression" dxfId="102" priority="43">
      <formula>$M28="Porteuse"</formula>
    </cfRule>
  </conditionalFormatting>
  <conditionalFormatting sqref="O23:O27">
    <cfRule type="expression" dxfId="101" priority="35">
      <formula>$F23="Fermeture"</formula>
    </cfRule>
    <cfRule type="expression" dxfId="100" priority="36">
      <formula>$F23="Modification"</formula>
    </cfRule>
    <cfRule type="expression" dxfId="99" priority="37">
      <formula>$F23="Création"</formula>
    </cfRule>
  </conditionalFormatting>
  <conditionalFormatting sqref="O29">
    <cfRule type="expression" dxfId="98" priority="19">
      <formula>$F29="Fermeture"</formula>
    </cfRule>
    <cfRule type="expression" dxfId="97" priority="20">
      <formula>$F29="Modification"</formula>
    </cfRule>
    <cfRule type="expression" dxfId="96" priority="21">
      <formula>$F29="Création"</formula>
    </cfRule>
  </conditionalFormatting>
  <conditionalFormatting sqref="O33">
    <cfRule type="expression" dxfId="95" priority="16">
      <formula>$F33="Fermeture"</formula>
    </cfRule>
    <cfRule type="expression" dxfId="94" priority="17">
      <formula>$F33="Modification"</formula>
    </cfRule>
    <cfRule type="expression" dxfId="93" priority="18">
      <formula>$F33="Création"</formula>
    </cfRule>
  </conditionalFormatting>
  <conditionalFormatting sqref="B30:C31">
    <cfRule type="expression" dxfId="92" priority="8">
      <formula>$F30="Fermeture"</formula>
    </cfRule>
    <cfRule type="expression" dxfId="91" priority="9">
      <formula>$F30="Modification"</formula>
    </cfRule>
    <cfRule type="expression" dxfId="90" priority="10">
      <formula>$F30="Création"</formula>
    </cfRule>
  </conditionalFormatting>
  <conditionalFormatting sqref="D30:N30 D31:F31 H31:N31">
    <cfRule type="expression" dxfId="89" priority="14">
      <formula>$F30="Modification"</formula>
    </cfRule>
    <cfRule type="expression" dxfId="88" priority="15">
      <formula>$F30="Création"</formula>
    </cfRule>
  </conditionalFormatting>
  <conditionalFormatting sqref="D30:N30 D31:F31 H31:N31">
    <cfRule type="expression" dxfId="87" priority="13">
      <formula>$F30="Fermeture"</formula>
    </cfRule>
  </conditionalFormatting>
  <conditionalFormatting sqref="D30:E31 G30:N30 H31:N31">
    <cfRule type="expression" dxfId="86" priority="11">
      <formula>$C30="Option"</formula>
    </cfRule>
  </conditionalFormatting>
  <conditionalFormatting sqref="N30:N31">
    <cfRule type="expression" dxfId="85" priority="12">
      <formula>$M30="Porteuse"</formula>
    </cfRule>
  </conditionalFormatting>
  <conditionalFormatting sqref="O30:O31">
    <cfRule type="expression" dxfId="84" priority="5">
      <formula>$F30="Fermeture"</formula>
    </cfRule>
    <cfRule type="expression" dxfId="83" priority="6">
      <formula>$F30="Modification"</formula>
    </cfRule>
    <cfRule type="expression" dxfId="82" priority="7">
      <formula>$F30="Création"</formula>
    </cfRule>
  </conditionalFormatting>
  <conditionalFormatting sqref="G31">
    <cfRule type="expression" dxfId="81" priority="1">
      <formula>$C31="Option"</formula>
    </cfRule>
  </conditionalFormatting>
  <conditionalFormatting sqref="G31">
    <cfRule type="expression" dxfId="80" priority="2">
      <formula>$F31="Fermeture"</formula>
    </cfRule>
    <cfRule type="expression" dxfId="79" priority="3">
      <formula>$F31="Modification"</formula>
    </cfRule>
    <cfRule type="expression" dxfId="78" priority="4">
      <formula>$F31="Création"</formula>
    </cfRule>
  </conditionalFormatting>
  <dataValidations count="6">
    <dataValidation type="list" allowBlank="1" showInputMessage="1" showErrorMessage="1" sqref="M19:M303" xr:uid="{00000000-0002-0000-0500-000000000000}">
      <formula1>List_Mutualisation</formula1>
    </dataValidation>
    <dataValidation type="list" allowBlank="1" showInputMessage="1" showErrorMessage="1" sqref="H19:H303" xr:uid="{00000000-0002-0000-0500-000001000000}">
      <formula1>List_CNU</formula1>
    </dataValidation>
    <dataValidation type="list" allowBlank="1" showInputMessage="1" showErrorMessage="1" sqref="C19:C303" xr:uid="{00000000-0002-0000-0500-000002000000}">
      <formula1>"UE, ECUE, BLOC, OPTION, Parcours Pédagogique"</formula1>
    </dataValidation>
    <dataValidation type="list" allowBlank="1" showInputMessage="1" showErrorMessage="1" sqref="F19:F303" xr:uid="{00000000-0002-0000-0500-000003000000}">
      <formula1>List_Statut</formula1>
    </dataValidation>
    <dataValidation type="list" allowBlank="1" showInputMessage="1" showErrorMessage="1" sqref="E19:E303" xr:uid="{00000000-0002-0000-0500-000004000000}">
      <formula1>List_Type</formula1>
    </dataValidation>
    <dataValidation type="list" allowBlank="1" showInputMessage="1" showErrorMessage="1" sqref="L19:L303"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3"/>
  <sheetViews>
    <sheetView zoomScale="60" zoomScaleNormal="60" workbookViewId="0">
      <pane ySplit="18" topLeftCell="A19" activePane="bottomLeft" state="frozen"/>
      <selection pane="bottomLeft" activeCell="H7" sqref="H7:I9"/>
      <selection activeCell="D25" sqref="D25"/>
    </sheetView>
  </sheetViews>
  <sheetFormatPr defaultColWidth="11.42578125" defaultRowHeight="15"/>
  <cols>
    <col min="1" max="1" width="42"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6.5703125" style="16" customWidth="1"/>
  </cols>
  <sheetData>
    <row r="1" spans="1:21">
      <c r="A1" s="187"/>
      <c r="B1" s="187"/>
      <c r="C1" s="187"/>
      <c r="D1" s="187"/>
      <c r="E1" s="187"/>
      <c r="F1" s="187"/>
      <c r="G1" s="187"/>
      <c r="H1" s="187"/>
      <c r="I1" s="187"/>
      <c r="J1" s="37"/>
    </row>
    <row r="2" spans="1:21">
      <c r="A2" s="187"/>
      <c r="B2" s="187"/>
      <c r="C2" s="187"/>
      <c r="D2" s="187"/>
      <c r="E2" s="187"/>
      <c r="F2" s="187"/>
      <c r="G2" s="187"/>
      <c r="H2" s="187"/>
      <c r="I2" s="187"/>
      <c r="J2" s="37"/>
    </row>
    <row r="3" spans="1:21">
      <c r="A3" s="187"/>
      <c r="B3" s="187"/>
      <c r="C3" s="187"/>
      <c r="D3" s="187"/>
      <c r="E3" s="187"/>
      <c r="F3" s="187"/>
      <c r="G3" s="187"/>
      <c r="H3" s="187"/>
      <c r="I3" s="187"/>
      <c r="J3" s="37"/>
    </row>
    <row r="4" spans="1:21">
      <c r="A4" s="187"/>
      <c r="B4" s="187"/>
      <c r="C4" s="187"/>
      <c r="D4" s="187"/>
      <c r="E4" s="187"/>
      <c r="F4" s="187"/>
      <c r="G4" s="187"/>
      <c r="H4" s="187"/>
      <c r="I4" s="187"/>
      <c r="J4" s="37"/>
    </row>
    <row r="5" spans="1:21">
      <c r="A5" s="187"/>
      <c r="B5" s="187"/>
      <c r="C5" s="187"/>
      <c r="D5" s="187"/>
      <c r="E5" s="187"/>
      <c r="F5" s="187"/>
      <c r="G5" s="187"/>
      <c r="H5" s="187"/>
      <c r="I5" s="187"/>
      <c r="J5" s="37"/>
    </row>
    <row r="6" spans="1:21">
      <c r="A6" s="187"/>
      <c r="B6" s="187"/>
      <c r="C6" s="187"/>
      <c r="D6" s="187"/>
      <c r="E6" s="187"/>
      <c r="F6" s="187"/>
      <c r="G6" s="187"/>
      <c r="H6" s="187"/>
      <c r="I6" s="187"/>
      <c r="J6" s="37"/>
    </row>
    <row r="7" spans="1:21" ht="14.45" customHeight="1">
      <c r="A7" s="222" t="s">
        <v>266</v>
      </c>
      <c r="B7" s="186" t="str">
        <f>'Fiche Générale'!B3</f>
        <v>Portail_SV</v>
      </c>
      <c r="C7" s="189" t="s">
        <v>320</v>
      </c>
      <c r="D7" s="189"/>
      <c r="E7" s="225" t="str">
        <f>'Fiche Générale'!B4</f>
        <v>Sciences de la vie</v>
      </c>
      <c r="F7" s="226"/>
      <c r="G7" s="189" t="s">
        <v>321</v>
      </c>
      <c r="H7" s="186" t="str">
        <f>'Fiche Générale'!B5</f>
        <v>SLV2D3</v>
      </c>
      <c r="I7" s="186"/>
      <c r="J7" s="38"/>
      <c r="K7" s="21"/>
    </row>
    <row r="8" spans="1:21" ht="14.45" customHeight="1">
      <c r="A8" s="223"/>
      <c r="B8" s="186"/>
      <c r="C8" s="189"/>
      <c r="D8" s="189"/>
      <c r="E8" s="225"/>
      <c r="F8" s="226"/>
      <c r="G8" s="189"/>
      <c r="H8" s="186"/>
      <c r="I8" s="186"/>
      <c r="J8" s="38"/>
      <c r="K8" s="21"/>
    </row>
    <row r="9" spans="1:21" ht="14.45" customHeight="1">
      <c r="A9" s="223"/>
      <c r="B9" s="186"/>
      <c r="C9" s="189"/>
      <c r="D9" s="189"/>
      <c r="E9" s="225"/>
      <c r="F9" s="226"/>
      <c r="G9" s="189"/>
      <c r="H9" s="186"/>
      <c r="I9" s="186"/>
      <c r="J9" s="38"/>
      <c r="K9" s="21"/>
    </row>
    <row r="10" spans="1:21" ht="14.45" customHeight="1">
      <c r="A10" s="223"/>
      <c r="B10" s="186"/>
      <c r="C10" s="196" t="s">
        <v>269</v>
      </c>
      <c r="D10" s="196"/>
      <c r="E10" s="200" t="str">
        <f>'Fiche Générale'!B9</f>
        <v>Devenir enseignant de SVT</v>
      </c>
      <c r="F10" s="201"/>
      <c r="G10" s="201"/>
      <c r="H10" s="201"/>
      <c r="I10" s="202"/>
      <c r="J10" s="39"/>
      <c r="K10" s="21"/>
    </row>
    <row r="11" spans="1:21" ht="14.45" customHeight="1">
      <c r="A11" s="224"/>
      <c r="B11" s="186"/>
      <c r="C11" s="196"/>
      <c r="D11" s="196"/>
      <c r="E11" s="203"/>
      <c r="F11" s="204"/>
      <c r="G11" s="204"/>
      <c r="H11" s="204"/>
      <c r="I11" s="205"/>
      <c r="J11" s="39"/>
      <c r="K11" s="21"/>
    </row>
    <row r="12" spans="1:21">
      <c r="C12" s="16"/>
      <c r="I12" s="35"/>
      <c r="J12" s="35"/>
      <c r="M12" s="192" t="s">
        <v>322</v>
      </c>
      <c r="N12" s="193"/>
      <c r="O12" s="193"/>
      <c r="P12" s="193"/>
      <c r="Q12" s="206"/>
      <c r="R12" s="192" t="s">
        <v>323</v>
      </c>
      <c r="S12" s="193"/>
      <c r="T12" s="193"/>
      <c r="U12" s="206"/>
    </row>
    <row r="13" spans="1:21">
      <c r="A13" s="210" t="s">
        <v>270</v>
      </c>
      <c r="B13" s="212" t="str">
        <f>'S6 Maquette'!B13:B14</f>
        <v>3 ème Année de Licence</v>
      </c>
      <c r="C13" s="212"/>
      <c r="D13" s="210" t="s">
        <v>324</v>
      </c>
      <c r="E13" s="212">
        <f>'S6 Maquette'!E13:F14</f>
        <v>0</v>
      </c>
      <c r="F13" s="212"/>
      <c r="G13" s="212"/>
      <c r="I13" s="35"/>
      <c r="J13" s="35"/>
      <c r="M13" s="194"/>
      <c r="N13" s="195"/>
      <c r="O13" s="195"/>
      <c r="P13" s="195"/>
      <c r="Q13" s="207"/>
      <c r="R13" s="194"/>
      <c r="S13" s="195"/>
      <c r="T13" s="195"/>
      <c r="U13" s="207"/>
    </row>
    <row r="14" spans="1:21">
      <c r="A14" s="211"/>
      <c r="B14" s="212"/>
      <c r="C14" s="212"/>
      <c r="D14" s="211"/>
      <c r="E14" s="212"/>
      <c r="F14" s="212"/>
      <c r="G14" s="212"/>
      <c r="I14" s="35"/>
      <c r="J14" s="35"/>
      <c r="M14" s="188" t="s">
        <v>325</v>
      </c>
      <c r="N14" s="192" t="s">
        <v>326</v>
      </c>
      <c r="O14" s="206"/>
      <c r="P14" s="192" t="s">
        <v>327</v>
      </c>
      <c r="Q14" s="206"/>
      <c r="R14" s="187"/>
      <c r="S14" s="213"/>
      <c r="T14" s="216"/>
      <c r="U14" s="210"/>
    </row>
    <row r="15" spans="1:21">
      <c r="A15" s="210" t="s">
        <v>328</v>
      </c>
      <c r="B15" s="218" t="str">
        <f>'S6 Maquette'!B15:B16</f>
        <v>Semestre 6</v>
      </c>
      <c r="C15" s="219"/>
      <c r="D15" s="210" t="s">
        <v>329</v>
      </c>
      <c r="E15" s="212">
        <f>'S6 Maquette'!E15:F16</f>
        <v>0</v>
      </c>
      <c r="F15" s="212"/>
      <c r="G15" s="212"/>
      <c r="I15" s="35"/>
      <c r="J15" s="35"/>
      <c r="M15" s="188"/>
      <c r="N15" s="208"/>
      <c r="O15" s="209"/>
      <c r="P15" s="208"/>
      <c r="Q15" s="209"/>
      <c r="R15" s="187"/>
      <c r="S15" s="214"/>
      <c r="T15" s="216"/>
      <c r="U15" s="217"/>
    </row>
    <row r="16" spans="1:21">
      <c r="A16" s="211"/>
      <c r="B16" s="220"/>
      <c r="C16" s="221"/>
      <c r="D16" s="211"/>
      <c r="E16" s="212"/>
      <c r="F16" s="212"/>
      <c r="G16" s="212"/>
      <c r="I16" s="35"/>
      <c r="J16" s="35"/>
      <c r="M16" s="188"/>
      <c r="N16" s="208"/>
      <c r="O16" s="209"/>
      <c r="P16" s="208"/>
      <c r="Q16" s="209"/>
      <c r="R16" s="187"/>
      <c r="S16" s="214"/>
      <c r="T16" s="216"/>
      <c r="U16" s="217"/>
    </row>
    <row r="17" spans="1:22">
      <c r="L17" s="17"/>
      <c r="M17" s="188"/>
      <c r="N17" s="194"/>
      <c r="O17" s="207"/>
      <c r="P17" s="194"/>
      <c r="Q17" s="207"/>
      <c r="R17" s="187"/>
      <c r="S17" s="215"/>
      <c r="T17" s="216"/>
      <c r="U17" s="211"/>
    </row>
    <row r="18" spans="1:22" ht="59.45" customHeight="1">
      <c r="A18" s="3" t="s">
        <v>330</v>
      </c>
      <c r="B18" s="36"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331</v>
      </c>
      <c r="Q18" s="3" t="s">
        <v>344</v>
      </c>
      <c r="R18" s="3" t="s">
        <v>345</v>
      </c>
      <c r="S18" s="3" t="s">
        <v>331</v>
      </c>
      <c r="T18" s="3" t="s">
        <v>342</v>
      </c>
      <c r="U18" s="4" t="s">
        <v>346</v>
      </c>
      <c r="V18" s="4" t="s">
        <v>347</v>
      </c>
    </row>
    <row r="19" spans="1:22" ht="30.6" customHeight="1">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 customHeight="1">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 customHeight="1">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 customHeight="1">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 customHeight="1">
      <c r="A23" s="84" t="str">
        <f>'S6 Maquette'!B23</f>
        <v>Enjeux sociétaux des Sciences de la Vie et de la Terre</v>
      </c>
      <c r="B23" s="70" t="str">
        <f>'S6 Maquette'!C23</f>
        <v>UE</v>
      </c>
      <c r="C23" s="64"/>
      <c r="D23" s="63"/>
      <c r="E23" s="63" t="s">
        <v>348</v>
      </c>
      <c r="F23" s="63" t="s">
        <v>348</v>
      </c>
      <c r="G23" s="65" t="s">
        <v>348</v>
      </c>
      <c r="H23" s="65" t="s">
        <v>348</v>
      </c>
      <c r="I23" s="65" t="s">
        <v>348</v>
      </c>
      <c r="J23" s="65">
        <v>6</v>
      </c>
      <c r="K23" s="65" t="s">
        <v>10</v>
      </c>
      <c r="L23" s="83"/>
      <c r="M23" s="65">
        <v>4</v>
      </c>
      <c r="N23" s="65"/>
      <c r="O23" s="65"/>
      <c r="P23" s="65"/>
      <c r="Q23" s="65"/>
      <c r="R23" s="65"/>
      <c r="S23" s="65"/>
      <c r="T23" s="65"/>
      <c r="U23" s="65"/>
      <c r="V23" s="57"/>
    </row>
    <row r="24" spans="1:22" ht="30.6" customHeight="1">
      <c r="A24" s="120" t="str">
        <f>'S6 Maquette'!B24</f>
        <v>Enjeux sociétaux des Sciences de la Terre</v>
      </c>
      <c r="B24" s="70" t="str">
        <f>'S6 Maquette'!C24</f>
        <v>ECUE</v>
      </c>
      <c r="C24" s="64"/>
      <c r="D24" s="63">
        <v>0.5</v>
      </c>
      <c r="E24" s="63" t="s">
        <v>348</v>
      </c>
      <c r="F24" s="63" t="s">
        <v>348</v>
      </c>
      <c r="G24" s="65" t="s">
        <v>348</v>
      </c>
      <c r="H24" s="65" t="s">
        <v>348</v>
      </c>
      <c r="I24" s="65" t="s">
        <v>348</v>
      </c>
      <c r="J24" s="65"/>
      <c r="K24" s="65"/>
      <c r="L24" s="83"/>
      <c r="M24" s="65"/>
      <c r="N24" s="65"/>
      <c r="O24" s="65"/>
      <c r="P24" s="65" t="s">
        <v>11</v>
      </c>
      <c r="Q24" s="65" t="s">
        <v>350</v>
      </c>
      <c r="R24" s="65" t="s">
        <v>20</v>
      </c>
      <c r="S24" s="65" t="s">
        <v>11</v>
      </c>
      <c r="T24" s="65" t="s">
        <v>350</v>
      </c>
      <c r="U24" s="65"/>
      <c r="V24" s="57"/>
    </row>
    <row r="25" spans="1:22" ht="30.6" customHeight="1">
      <c r="A25" s="69" t="str">
        <f>'S6 Maquette'!B25</f>
        <v>Ecologie et enjeux sociétaux</v>
      </c>
      <c r="B25" s="70" t="str">
        <f>'S6 Maquette'!C25</f>
        <v>ECUE</v>
      </c>
      <c r="C25" s="64">
        <f>'S6 Maquette'!F25</f>
        <v>0</v>
      </c>
      <c r="D25" s="63">
        <v>0.5</v>
      </c>
      <c r="E25" s="63" t="s">
        <v>348</v>
      </c>
      <c r="F25" s="63" t="s">
        <v>348</v>
      </c>
      <c r="G25" s="65" t="s">
        <v>348</v>
      </c>
      <c r="H25" s="65" t="s">
        <v>348</v>
      </c>
      <c r="I25" s="65" t="s">
        <v>348</v>
      </c>
      <c r="J25" s="65"/>
      <c r="K25" s="65"/>
      <c r="L25" s="83"/>
      <c r="M25" s="65"/>
      <c r="N25" s="65"/>
      <c r="O25" s="65"/>
      <c r="P25" s="65" t="s">
        <v>11</v>
      </c>
      <c r="Q25" s="65" t="s">
        <v>352</v>
      </c>
      <c r="R25" s="65" t="s">
        <v>20</v>
      </c>
      <c r="S25" s="65" t="s">
        <v>11</v>
      </c>
      <c r="T25" s="65" t="s">
        <v>350</v>
      </c>
      <c r="U25" s="65"/>
      <c r="V25" s="57"/>
    </row>
    <row r="26" spans="1:22" ht="40.9" customHeight="1">
      <c r="A26" s="84" t="str">
        <f>'S6 Maquette'!B26</f>
        <v>Comprendre et enseigner la convergence</v>
      </c>
      <c r="B26" s="70" t="str">
        <f>'S6 Maquette'!C26</f>
        <v>UE</v>
      </c>
      <c r="C26" s="64"/>
      <c r="D26" s="63"/>
      <c r="E26" s="63" t="s">
        <v>348</v>
      </c>
      <c r="F26" s="63" t="s">
        <v>348</v>
      </c>
      <c r="G26" s="65" t="s">
        <v>348</v>
      </c>
      <c r="H26" s="65" t="s">
        <v>348</v>
      </c>
      <c r="I26" s="65" t="s">
        <v>348</v>
      </c>
      <c r="J26" s="65">
        <v>6</v>
      </c>
      <c r="K26" s="65" t="s">
        <v>10</v>
      </c>
      <c r="L26" s="83"/>
      <c r="M26" s="65">
        <v>2</v>
      </c>
      <c r="N26" s="65"/>
      <c r="O26" s="65"/>
      <c r="P26" s="65" t="s">
        <v>11</v>
      </c>
      <c r="Q26" s="65" t="s">
        <v>350</v>
      </c>
      <c r="R26" s="65" t="s">
        <v>20</v>
      </c>
      <c r="S26" s="65" t="s">
        <v>11</v>
      </c>
      <c r="T26" s="65" t="s">
        <v>350</v>
      </c>
      <c r="U26" s="65"/>
      <c r="V26" s="57"/>
    </row>
    <row r="27" spans="1:22" ht="44.45" customHeight="1">
      <c r="A27" s="115" t="str">
        <f>'S6 Maquette'!B27</f>
        <v>Les fonctions de relation chez les organismes</v>
      </c>
      <c r="B27" s="71" t="str">
        <f>'S6 Maquette'!C27</f>
        <v>UE</v>
      </c>
      <c r="C27" s="42">
        <f>'S6 Maquette'!F27</f>
        <v>0</v>
      </c>
      <c r="D27" s="7"/>
      <c r="E27" s="63" t="s">
        <v>348</v>
      </c>
      <c r="F27" s="63" t="s">
        <v>348</v>
      </c>
      <c r="G27" s="65" t="s">
        <v>348</v>
      </c>
      <c r="H27" s="65" t="s">
        <v>348</v>
      </c>
      <c r="I27" s="65" t="s">
        <v>348</v>
      </c>
      <c r="J27" s="65">
        <v>6</v>
      </c>
      <c r="K27" s="65" t="s">
        <v>10</v>
      </c>
      <c r="L27" s="83"/>
      <c r="M27" s="65">
        <v>2</v>
      </c>
      <c r="N27" s="65"/>
      <c r="O27" s="65"/>
      <c r="P27" s="65" t="s">
        <v>11</v>
      </c>
      <c r="Q27" s="65" t="s">
        <v>350</v>
      </c>
      <c r="R27" s="65" t="s">
        <v>20</v>
      </c>
      <c r="S27" s="65" t="s">
        <v>11</v>
      </c>
      <c r="T27" s="65" t="s">
        <v>350</v>
      </c>
      <c r="U27" s="40"/>
      <c r="V27" s="45"/>
    </row>
    <row r="28" spans="1:22" ht="33" customHeight="1">
      <c r="A28" s="85" t="str">
        <f>'S6 Maquette'!B28</f>
        <v xml:space="preserve">Méthodologie du concours et didactique </v>
      </c>
      <c r="B28" s="71" t="str">
        <f>'S6 Maquette'!C28</f>
        <v>UE</v>
      </c>
      <c r="C28" s="42" t="str">
        <f>'S6 Maquette'!F28</f>
        <v>Fermeture</v>
      </c>
      <c r="D28" s="7"/>
      <c r="E28" s="63" t="s">
        <v>348</v>
      </c>
      <c r="F28" s="63" t="s">
        <v>348</v>
      </c>
      <c r="G28" s="65" t="s">
        <v>348</v>
      </c>
      <c r="H28" s="65" t="s">
        <v>348</v>
      </c>
      <c r="I28" s="65" t="s">
        <v>353</v>
      </c>
      <c r="J28" s="40"/>
      <c r="K28" s="40" t="s">
        <v>10</v>
      </c>
      <c r="L28" s="40"/>
      <c r="M28" s="40"/>
      <c r="N28" s="40"/>
      <c r="O28" s="40"/>
      <c r="P28" s="40"/>
      <c r="Q28" s="40"/>
      <c r="R28" s="40"/>
      <c r="S28" s="40"/>
      <c r="T28" s="40"/>
      <c r="U28" s="40"/>
      <c r="V28" s="107" t="s">
        <v>354</v>
      </c>
    </row>
    <row r="29" spans="1:22" ht="49.15" customHeight="1">
      <c r="A29" s="42" t="str">
        <f>'S6 Maquette'!B29</f>
        <v xml:space="preserve"> Préprofessionalisation aux métiers de l'éducation </v>
      </c>
      <c r="B29" s="71" t="str">
        <f>'S6 Maquette'!C29</f>
        <v>ECUE</v>
      </c>
      <c r="C29" s="42" t="str">
        <f>'S6 Maquette'!F29</f>
        <v>Fermeture</v>
      </c>
      <c r="D29" s="96">
        <v>0.2</v>
      </c>
      <c r="E29" s="96" t="s">
        <v>348</v>
      </c>
      <c r="F29" s="96"/>
      <c r="G29" s="96" t="s">
        <v>353</v>
      </c>
      <c r="H29" s="96" t="s">
        <v>353</v>
      </c>
      <c r="I29" s="96" t="s">
        <v>348</v>
      </c>
      <c r="J29" s="96"/>
      <c r="K29" s="96" t="s">
        <v>10</v>
      </c>
      <c r="L29" s="96"/>
      <c r="M29" s="96">
        <v>2</v>
      </c>
      <c r="N29" s="96"/>
      <c r="O29" s="96"/>
      <c r="P29" s="96" t="s">
        <v>355</v>
      </c>
      <c r="Q29" s="96"/>
      <c r="R29" s="96"/>
      <c r="S29" s="95" t="s">
        <v>378</v>
      </c>
      <c r="T29" s="118"/>
      <c r="U29" s="40"/>
      <c r="V29" s="117" t="s">
        <v>379</v>
      </c>
    </row>
    <row r="30" spans="1:22" ht="49.15" customHeight="1">
      <c r="A30" s="116" t="str">
        <f>'S6 Maquette'!B30</f>
        <v>Préparation concours 2D Niveau 3 - SV</v>
      </c>
      <c r="B30" s="71" t="s">
        <v>13</v>
      </c>
      <c r="C30" s="42" t="str">
        <f>'S6 Maquette'!F30</f>
        <v>Création</v>
      </c>
      <c r="D30" s="96"/>
      <c r="E30" s="96"/>
      <c r="F30" s="96"/>
      <c r="G30" s="96"/>
      <c r="H30" s="96"/>
      <c r="I30" s="96"/>
      <c r="J30" s="96"/>
      <c r="K30" s="96"/>
      <c r="L30" s="96"/>
      <c r="M30" s="96"/>
      <c r="N30" s="96"/>
      <c r="O30" s="96"/>
      <c r="P30" s="96"/>
      <c r="Q30" s="96"/>
      <c r="R30" s="96"/>
      <c r="S30" s="95"/>
      <c r="T30" s="119"/>
      <c r="U30" s="40"/>
      <c r="V30" s="92"/>
    </row>
    <row r="31" spans="1:22" ht="49.15" customHeight="1">
      <c r="A31" s="42" t="str">
        <f>'S6 Maquette'!B31</f>
        <v>Oral 2 : Le métier de professeur 2D - Sciences</v>
      </c>
      <c r="B31" s="71" t="s">
        <v>23</v>
      </c>
      <c r="C31" s="42" t="str">
        <f>'S6 Maquette'!F31</f>
        <v>Création</v>
      </c>
      <c r="D31" s="96"/>
      <c r="E31" s="96"/>
      <c r="F31" s="96"/>
      <c r="G31" s="96"/>
      <c r="H31" s="96"/>
      <c r="I31" s="96"/>
      <c r="J31" s="96"/>
      <c r="K31" s="96"/>
      <c r="L31" s="96"/>
      <c r="M31" s="96"/>
      <c r="N31" s="96"/>
      <c r="O31" s="96"/>
      <c r="P31" s="96"/>
      <c r="Q31" s="96"/>
      <c r="R31" s="96"/>
      <c r="S31" s="95"/>
      <c r="T31" s="119"/>
      <c r="U31" s="40"/>
      <c r="V31" s="108" t="s">
        <v>379</v>
      </c>
    </row>
    <row r="32" spans="1:22" ht="30.6" customHeight="1">
      <c r="A32" s="71" t="str">
        <f>'S6 Maquette'!B32</f>
        <v>Le terrain dans l'enseignement des SVT</v>
      </c>
      <c r="B32" s="71" t="str">
        <f>'S6 Maquette'!C32</f>
        <v>ECUE</v>
      </c>
      <c r="C32" s="42">
        <f>'S6 Maquette'!F32</f>
        <v>0</v>
      </c>
      <c r="D32" s="7">
        <v>1</v>
      </c>
      <c r="E32" s="7" t="s">
        <v>348</v>
      </c>
      <c r="F32" s="7" t="s">
        <v>348</v>
      </c>
      <c r="G32" s="40" t="s">
        <v>348</v>
      </c>
      <c r="H32" s="40" t="s">
        <v>348</v>
      </c>
      <c r="I32" s="65" t="s">
        <v>348</v>
      </c>
      <c r="J32" s="40">
        <v>6</v>
      </c>
      <c r="K32" s="65" t="s">
        <v>10</v>
      </c>
      <c r="L32" s="83"/>
      <c r="M32" s="65">
        <v>2</v>
      </c>
      <c r="N32" s="65"/>
      <c r="O32" s="65"/>
      <c r="P32" s="65" t="s">
        <v>11</v>
      </c>
      <c r="Q32" s="65" t="s">
        <v>352</v>
      </c>
      <c r="R32" s="65" t="s">
        <v>20</v>
      </c>
      <c r="S32" s="65" t="s">
        <v>11</v>
      </c>
      <c r="T32" s="65" t="s">
        <v>350</v>
      </c>
      <c r="U32" s="40"/>
      <c r="V32" s="45"/>
    </row>
    <row r="33" spans="1:22" ht="45" customHeight="1">
      <c r="A33" s="115" t="str">
        <f>'S6 Maquette'!B33</f>
        <v>Préparation au concours, partie scientifique SV et ST</v>
      </c>
      <c r="B33" s="71" t="s">
        <v>13</v>
      </c>
      <c r="C33" s="42" t="s">
        <v>359</v>
      </c>
      <c r="D33" s="95">
        <v>0</v>
      </c>
      <c r="E33" s="7"/>
      <c r="F33" s="7"/>
      <c r="G33" s="40"/>
      <c r="H33" s="40"/>
      <c r="I33" s="65"/>
      <c r="J33" s="40"/>
      <c r="K33" s="65"/>
      <c r="L33" s="83"/>
      <c r="M33" s="65"/>
      <c r="N33" s="65"/>
      <c r="O33" s="65"/>
      <c r="P33" s="65"/>
      <c r="Q33" s="65"/>
      <c r="R33" s="65"/>
      <c r="S33" s="65"/>
      <c r="T33" s="65"/>
      <c r="U33" s="40"/>
      <c r="V33" s="45"/>
    </row>
    <row r="34" spans="1:22" ht="30.6" customHeight="1">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 customHeight="1">
      <c r="A35" s="43" t="str">
        <f>'S6 Maquette'!B35</f>
        <v>PARCOURS A NUMERO CLAUSUS : 16</v>
      </c>
      <c r="B35" s="43">
        <f>'S6 Maquette'!C35</f>
        <v>0</v>
      </c>
      <c r="C35" s="42">
        <f>'S6 Maquette'!F35</f>
        <v>0</v>
      </c>
      <c r="D35" s="7"/>
      <c r="E35" s="7"/>
      <c r="F35" s="7"/>
      <c r="G35" s="40"/>
      <c r="H35" s="40"/>
      <c r="I35" s="40"/>
      <c r="J35" s="40"/>
      <c r="K35" s="40"/>
      <c r="L35" s="40"/>
      <c r="M35" s="40"/>
      <c r="N35" s="40"/>
      <c r="O35" s="40"/>
      <c r="P35" s="40"/>
      <c r="Q35" s="40"/>
      <c r="R35" s="40"/>
      <c r="S35" s="40"/>
      <c r="T35" s="40"/>
      <c r="U35" s="40"/>
      <c r="V35" s="45"/>
    </row>
    <row r="36" spans="1:22" ht="30.6" customHeight="1">
      <c r="A36" s="43">
        <f>'S6 Maquette'!B36</f>
        <v>0</v>
      </c>
      <c r="B36" s="43">
        <f>'S6 Maquette'!C36</f>
        <v>0</v>
      </c>
      <c r="C36" s="42">
        <f>'S6 Maquette'!F36</f>
        <v>0</v>
      </c>
      <c r="D36" s="7"/>
      <c r="E36" s="7"/>
      <c r="F36" s="7"/>
      <c r="G36" s="40"/>
      <c r="H36" s="40"/>
      <c r="I36" s="40"/>
      <c r="J36" s="40"/>
      <c r="K36" s="40"/>
      <c r="L36" s="40"/>
      <c r="M36" s="40"/>
      <c r="N36" s="40"/>
      <c r="O36" s="40"/>
      <c r="P36" s="40"/>
      <c r="Q36" s="40"/>
      <c r="R36" s="40"/>
      <c r="S36" s="40"/>
      <c r="T36" s="40"/>
      <c r="U36" s="40"/>
      <c r="V36" s="45"/>
    </row>
    <row r="37" spans="1:22" ht="30.6" customHeight="1">
      <c r="A37" s="43">
        <f>'S6 Maquette'!B37</f>
        <v>0</v>
      </c>
      <c r="B37" s="43">
        <f>'S6 Maquette'!C37</f>
        <v>0</v>
      </c>
      <c r="C37" s="42">
        <f>'S6 Maquette'!F37</f>
        <v>0</v>
      </c>
      <c r="D37" s="7"/>
      <c r="E37" s="7"/>
      <c r="F37" s="7"/>
      <c r="G37" s="40"/>
      <c r="H37" s="40"/>
      <c r="I37" s="40"/>
      <c r="J37" s="40"/>
      <c r="K37" s="40"/>
      <c r="L37" s="40"/>
      <c r="M37" s="40"/>
      <c r="N37" s="40"/>
      <c r="O37" s="40"/>
      <c r="P37" s="40"/>
      <c r="Q37" s="40"/>
      <c r="R37" s="40"/>
      <c r="S37" s="40"/>
      <c r="T37" s="40"/>
      <c r="U37" s="40"/>
      <c r="V37" s="45"/>
    </row>
    <row r="38" spans="1:22" ht="30.6" customHeight="1">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0"/>
      <c r="U38" s="40"/>
      <c r="V38" s="45"/>
    </row>
    <row r="39" spans="1:22" ht="30.6" customHeight="1">
      <c r="A39" s="43">
        <f>'S6 Maquette'!B39</f>
        <v>0</v>
      </c>
      <c r="B39" s="43">
        <f>'S6 Maquette'!C39</f>
        <v>0</v>
      </c>
      <c r="C39" s="42">
        <f>'S6 Maquette'!F39</f>
        <v>0</v>
      </c>
      <c r="D39" s="7"/>
      <c r="E39" s="7"/>
      <c r="F39" s="7"/>
      <c r="G39" s="40"/>
      <c r="H39" s="40"/>
      <c r="I39" s="40"/>
      <c r="J39" s="40"/>
      <c r="K39" s="40"/>
      <c r="L39" s="40"/>
      <c r="M39" s="40"/>
      <c r="N39" s="40"/>
      <c r="O39" s="40"/>
      <c r="P39" s="40"/>
      <c r="Q39" s="40"/>
      <c r="R39" s="40"/>
      <c r="S39" s="40"/>
      <c r="T39" s="40"/>
      <c r="U39" s="40"/>
      <c r="V39" s="45"/>
    </row>
    <row r="40" spans="1:22" ht="30.6" customHeight="1">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0"/>
      <c r="U40" s="40"/>
      <c r="V40" s="45"/>
    </row>
    <row r="41" spans="1:22" ht="30.6" customHeight="1">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 customHeight="1">
      <c r="A42" s="43">
        <f>'S6 Maquette'!B42</f>
        <v>0</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 customHeight="1">
      <c r="A43" s="43">
        <f>'S6 Maquette'!B43</f>
        <v>0</v>
      </c>
      <c r="B43" s="43">
        <f>'S6 Maquette'!C43</f>
        <v>0</v>
      </c>
      <c r="C43" s="42">
        <f>'S6 Maquette'!F43</f>
        <v>0</v>
      </c>
      <c r="D43" s="7"/>
      <c r="E43" s="7"/>
      <c r="F43" s="7"/>
      <c r="G43" s="40"/>
      <c r="H43" s="40"/>
      <c r="I43" s="40"/>
      <c r="J43" s="40"/>
      <c r="K43" s="40"/>
      <c r="L43" s="40"/>
      <c r="M43" s="40"/>
      <c r="N43" s="40"/>
      <c r="O43" s="40"/>
      <c r="P43" s="40"/>
      <c r="Q43" s="40"/>
      <c r="R43" s="40"/>
      <c r="S43" s="40"/>
      <c r="T43" s="40"/>
      <c r="U43" s="40"/>
      <c r="V43" s="45"/>
    </row>
    <row r="44" spans="1:22" ht="30.6" customHeight="1">
      <c r="A44" s="43">
        <f>'S6 Maquette'!B44</f>
        <v>0</v>
      </c>
      <c r="B44" s="43">
        <f>'S6 Maquette'!C44</f>
        <v>0</v>
      </c>
      <c r="C44" s="42">
        <f>'S6 Maquette'!F44</f>
        <v>0</v>
      </c>
      <c r="D44" s="7"/>
      <c r="E44" s="7"/>
      <c r="F44" s="7"/>
      <c r="G44" s="40"/>
      <c r="H44" s="40"/>
      <c r="I44" s="40"/>
      <c r="J44" s="40"/>
      <c r="K44" s="40"/>
      <c r="L44" s="40"/>
      <c r="M44" s="40"/>
      <c r="N44" s="40"/>
      <c r="O44" s="40"/>
      <c r="P44" s="40"/>
      <c r="Q44" s="40"/>
      <c r="R44" s="40"/>
      <c r="S44" s="40"/>
      <c r="T44" s="40"/>
      <c r="U44" s="40"/>
      <c r="V44" s="45"/>
    </row>
    <row r="45" spans="1:22" ht="30.6" customHeight="1">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 customHeight="1">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 customHeight="1">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 customHeight="1">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'S6 Maquette'!B49</f>
        <v>0</v>
      </c>
      <c r="B49" s="43">
        <f>'S6 Maquette'!C49</f>
        <v>0</v>
      </c>
      <c r="C49" s="42">
        <f>'S6 Maquette'!F49</f>
        <v>0</v>
      </c>
      <c r="D49" s="7"/>
      <c r="E49" s="7"/>
      <c r="F49" s="7"/>
      <c r="G49" s="40"/>
      <c r="H49" s="40"/>
      <c r="I49" s="40"/>
      <c r="J49" s="40"/>
      <c r="K49" s="40"/>
      <c r="L49" s="40"/>
      <c r="M49" s="40"/>
      <c r="N49" s="40"/>
      <c r="O49" s="40"/>
      <c r="P49" s="40"/>
      <c r="Q49" s="40"/>
      <c r="R49" s="40"/>
      <c r="S49" s="40"/>
      <c r="T49" s="40"/>
      <c r="U49" s="40"/>
      <c r="V49" s="45"/>
    </row>
    <row r="50" spans="1:22" ht="30.6" customHeight="1">
      <c r="A50" s="43">
        <f>'S6 Maquette'!B50</f>
        <v>0</v>
      </c>
      <c r="B50" s="43">
        <f>'S6 Maquette'!C50</f>
        <v>0</v>
      </c>
      <c r="C50" s="42">
        <f>'S6 Maquette'!F50</f>
        <v>0</v>
      </c>
      <c r="D50" s="7"/>
      <c r="E50" s="7"/>
      <c r="F50" s="7"/>
      <c r="G50" s="40"/>
      <c r="H50" s="40"/>
      <c r="I50" s="40"/>
      <c r="J50" s="40"/>
      <c r="K50" s="40"/>
      <c r="L50" s="40"/>
      <c r="M50" s="40"/>
      <c r="N50" s="40"/>
      <c r="O50" s="40"/>
      <c r="P50" s="40"/>
      <c r="Q50" s="40"/>
      <c r="R50" s="40"/>
      <c r="S50" s="40"/>
      <c r="T50" s="40"/>
      <c r="U50" s="40"/>
      <c r="V50" s="45"/>
    </row>
    <row r="51" spans="1:22" ht="30.6" customHeight="1">
      <c r="A51" s="43">
        <f>'S6 Maquette'!B51</f>
        <v>0</v>
      </c>
      <c r="B51" s="43">
        <f>'S6 Maquette'!C51</f>
        <v>0</v>
      </c>
      <c r="C51" s="42">
        <f>'S6 Maquette'!F51</f>
        <v>0</v>
      </c>
      <c r="D51" s="7"/>
      <c r="E51" s="7"/>
      <c r="F51" s="7"/>
      <c r="G51" s="40"/>
      <c r="H51" s="40"/>
      <c r="I51" s="40"/>
      <c r="J51" s="40"/>
      <c r="K51" s="40"/>
      <c r="L51" s="40"/>
      <c r="M51" s="40"/>
      <c r="N51" s="40"/>
      <c r="O51" s="40"/>
      <c r="P51" s="40"/>
      <c r="Q51" s="40"/>
      <c r="R51" s="40"/>
      <c r="S51" s="40"/>
      <c r="T51" s="40"/>
      <c r="U51" s="40"/>
      <c r="V51" s="45"/>
    </row>
    <row r="52" spans="1:22" ht="30.6"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row r="301" spans="1:22" ht="30.6" customHeight="1">
      <c r="A301" s="43">
        <f>'S6 Maquette'!B301</f>
        <v>0</v>
      </c>
      <c r="B301" s="43">
        <f>'S6 Maquette'!C301</f>
        <v>0</v>
      </c>
      <c r="C301" s="42">
        <f>'S6 Maquette'!F301</f>
        <v>0</v>
      </c>
      <c r="D301" s="40"/>
      <c r="E301" s="40"/>
      <c r="F301" s="40"/>
      <c r="G301" s="40"/>
      <c r="H301" s="40"/>
      <c r="I301" s="40"/>
      <c r="J301" s="40"/>
      <c r="K301" s="40"/>
      <c r="L301" s="40"/>
      <c r="M301" s="40"/>
      <c r="N301" s="40"/>
      <c r="O301" s="40"/>
      <c r="P301" s="40"/>
      <c r="Q301" s="40"/>
      <c r="R301" s="40"/>
      <c r="S301" s="40"/>
      <c r="T301" s="40"/>
      <c r="U301" s="40"/>
      <c r="V301" s="45"/>
    </row>
    <row r="302" spans="1:22" ht="30.6" customHeight="1">
      <c r="A302" s="43">
        <f>'S6 Maquette'!B302</f>
        <v>0</v>
      </c>
      <c r="B302" s="43">
        <f>'S6 Maquette'!C302</f>
        <v>0</v>
      </c>
      <c r="C302" s="42">
        <f>'S6 Maquette'!F302</f>
        <v>0</v>
      </c>
      <c r="D302" s="40"/>
      <c r="E302" s="40"/>
      <c r="F302" s="40"/>
      <c r="G302" s="40"/>
      <c r="H302" s="40"/>
      <c r="I302" s="40"/>
      <c r="J302" s="40"/>
      <c r="K302" s="40"/>
      <c r="L302" s="40"/>
      <c r="M302" s="40"/>
      <c r="N302" s="40"/>
      <c r="O302" s="40"/>
      <c r="P302" s="40"/>
      <c r="Q302" s="40"/>
      <c r="R302" s="40"/>
      <c r="S302" s="40"/>
      <c r="T302" s="40"/>
      <c r="U302" s="40"/>
      <c r="V302" s="45"/>
    </row>
    <row r="303" spans="1:22" ht="30.6" customHeight="1">
      <c r="A303" s="43">
        <f>'S6 Maquette'!B303</f>
        <v>0</v>
      </c>
      <c r="B303" s="43">
        <f>'S6 Maquette'!C303</f>
        <v>0</v>
      </c>
      <c r="C303" s="42">
        <f>'S6 Maquette'!F303</f>
        <v>0</v>
      </c>
      <c r="D303" s="40"/>
      <c r="E303" s="40"/>
      <c r="F303" s="40"/>
      <c r="G303" s="40"/>
      <c r="H303" s="40"/>
      <c r="I303" s="40"/>
      <c r="J303" s="40"/>
      <c r="K303" s="40"/>
      <c r="L303" s="40"/>
      <c r="M303" s="40"/>
      <c r="N303" s="40"/>
      <c r="O303" s="40"/>
      <c r="P303" s="40"/>
      <c r="Q303" s="40"/>
      <c r="R303" s="40"/>
      <c r="S303" s="40"/>
      <c r="T303" s="40"/>
      <c r="U303" s="40"/>
      <c r="V303" s="45"/>
    </row>
  </sheetData>
  <sheetProtection algorithmName="SHA-512" hashValue="Sh+8HNKIXry6u8xjJ/FT8sEXUHp3daBmVgQNUcPKubzNolfN8tGZJmb63x2GBELqf/PDbMgklFtZu8v/ODGAUg==" saltValue="9FfUYxwdo+r2fx8NCXJl5A=="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4:A1002">
    <cfRule type="expression" dxfId="77" priority="124">
      <formula>$C1="Parcours Pédagogique"</formula>
    </cfRule>
    <cfRule type="expression" dxfId="76" priority="125">
      <formula>$C1="BLOC"</formula>
    </cfRule>
    <cfRule type="expression" dxfId="75" priority="126">
      <formula>$C1="OPTION"</formula>
    </cfRule>
  </conditionalFormatting>
  <conditionalFormatting sqref="A30:A31">
    <cfRule type="expression" dxfId="74" priority="5">
      <formula>$C30="Modification MCC"</formula>
    </cfRule>
    <cfRule type="expression" dxfId="73" priority="6">
      <formula>$C30="Modification"</formula>
    </cfRule>
    <cfRule type="expression" dxfId="72" priority="7">
      <formula>$C30="Création"</formula>
    </cfRule>
    <cfRule type="expression" dxfId="71" priority="8">
      <formula>$C30="Fermeture"</formula>
    </cfRule>
  </conditionalFormatting>
  <conditionalFormatting sqref="A32:I33">
    <cfRule type="expression" dxfId="70" priority="78">
      <formula>$C32="Modification MCC"</formula>
    </cfRule>
    <cfRule type="expression" dxfId="69" priority="79">
      <formula>$C32="Modification"</formula>
    </cfRule>
    <cfRule type="expression" dxfId="68" priority="80">
      <formula>$C32="Création"</formula>
    </cfRule>
    <cfRule type="expression" dxfId="67" priority="81">
      <formula>$C32="Fermeture"</formula>
    </cfRule>
  </conditionalFormatting>
  <conditionalFormatting sqref="A29:S29 B30:S31">
    <cfRule type="expression" dxfId="66" priority="17">
      <formula>$C29="Modification MCC"</formula>
    </cfRule>
    <cfRule type="expression" dxfId="65" priority="18">
      <formula>$C29="Modification"</formula>
    </cfRule>
    <cfRule type="expression" dxfId="64" priority="19">
      <formula>$C29="Création"</formula>
    </cfRule>
    <cfRule type="expression" dxfId="63" priority="20">
      <formula>$C29="Fermeture"</formula>
    </cfRule>
  </conditionalFormatting>
  <conditionalFormatting sqref="A16:U22 J24:J25 J28:U28 J32:J33 A34:U301 U23:U27 A23:D28 V16">
    <cfRule type="expression" dxfId="62" priority="129">
      <formula>$C16="Modification MCC"</formula>
    </cfRule>
  </conditionalFormatting>
  <conditionalFormatting sqref="A18:U22 U23:U27 A23:D28 J24:J25 J28:U28 J32:J33 A34:U303 V18">
    <cfRule type="expression" dxfId="61" priority="134">
      <formula>$C18="Modification"</formula>
    </cfRule>
  </conditionalFormatting>
  <conditionalFormatting sqref="B1:U9 B10:E10 J10:U11 B11:D11 B12:M12 R12 B13:L13 B14:N14 P14 R14:U17 B15:M17 B304:U1002">
    <cfRule type="expression" dxfId="60" priority="131">
      <formula>$D1="Création"</formula>
    </cfRule>
    <cfRule type="expression" dxfId="59" priority="132">
      <formula>$D1="Fermeture"</formula>
    </cfRule>
  </conditionalFormatting>
  <conditionalFormatting sqref="C32">
    <cfRule type="expression" dxfId="58" priority="1">
      <formula>$C32="Modification MCC"</formula>
    </cfRule>
    <cfRule type="expression" dxfId="57" priority="2">
      <formula>$C32="Modification"</formula>
    </cfRule>
    <cfRule type="expression" dxfId="56" priority="3">
      <formula>$C32="Création"</formula>
    </cfRule>
    <cfRule type="expression" dxfId="55" priority="4">
      <formula>$C32="Fermeture"</formula>
    </cfRule>
  </conditionalFormatting>
  <conditionalFormatting sqref="C29:S31">
    <cfRule type="expression" dxfId="54" priority="9">
      <formula>$B29="Option"</formula>
    </cfRule>
  </conditionalFormatting>
  <conditionalFormatting sqref="C1:U11 C12:M12 R12:U13 C13:L13">
    <cfRule type="expression" dxfId="53" priority="116">
      <formula>$B1="Option"</formula>
    </cfRule>
  </conditionalFormatting>
  <conditionalFormatting sqref="C32:U1002 C14:U28 U29:U31">
    <cfRule type="expression" dxfId="52" priority="25">
      <formula>$B14="Option"</formula>
    </cfRule>
  </conditionalFormatting>
  <conditionalFormatting sqref="E24:I25">
    <cfRule type="expression" dxfId="51" priority="88">
      <formula>$C24="Modification MCC"</formula>
    </cfRule>
    <cfRule type="expression" dxfId="50" priority="89">
      <formula>$C24="Modification"</formula>
    </cfRule>
    <cfRule type="expression" dxfId="49" priority="90">
      <formula>$C24="Création"</formula>
    </cfRule>
    <cfRule type="expression" dxfId="48" priority="91">
      <formula>$C24="Fermeture"</formula>
    </cfRule>
  </conditionalFormatting>
  <conditionalFormatting sqref="E28:I28">
    <cfRule type="expression" dxfId="47" priority="83">
      <formula>$C28="Modification MCC"</formula>
    </cfRule>
    <cfRule type="expression" dxfId="46" priority="84">
      <formula>$C28="Modification"</formula>
    </cfRule>
    <cfRule type="expression" dxfId="45" priority="85">
      <formula>$C28="Création"</formula>
    </cfRule>
    <cfRule type="expression" dxfId="44" priority="86">
      <formula>$C28="Fermeture"</formula>
    </cfRule>
  </conditionalFormatting>
  <conditionalFormatting sqref="E23:J23">
    <cfRule type="expression" dxfId="43" priority="111">
      <formula>$C23="Modification MCC"</formula>
    </cfRule>
    <cfRule type="expression" dxfId="42" priority="112">
      <formula>$C23="Modification"</formula>
    </cfRule>
    <cfRule type="expression" dxfId="41" priority="113">
      <formula>$C23="Création"</formula>
    </cfRule>
    <cfRule type="expression" dxfId="40" priority="114">
      <formula>$C23="Fermeture"</formula>
    </cfRule>
  </conditionalFormatting>
  <conditionalFormatting sqref="E26:J27">
    <cfRule type="expression" dxfId="39" priority="99">
      <formula>$C26="Modification MCC"</formula>
    </cfRule>
    <cfRule type="expression" dxfId="38" priority="100">
      <formula>$C26="Modification"</formula>
    </cfRule>
    <cfRule type="expression" dxfId="37" priority="101">
      <formula>$C26="Création"</formula>
    </cfRule>
    <cfRule type="expression" dxfId="36" priority="102">
      <formula>$C26="Fermeture"</formula>
    </cfRule>
  </conditionalFormatting>
  <conditionalFormatting sqref="J1:J22">
    <cfRule type="expression" dxfId="35" priority="122">
      <formula>$I1="NON"</formula>
    </cfRule>
  </conditionalFormatting>
  <conditionalFormatting sqref="J23:J28 J32:J1002">
    <cfRule type="expression" dxfId="34" priority="98">
      <formula>$I23="NON"</formula>
    </cfRule>
  </conditionalFormatting>
  <conditionalFormatting sqref="J29:J31">
    <cfRule type="expression" dxfId="33" priority="15">
      <formula>$I29="NON"</formula>
    </cfRule>
  </conditionalFormatting>
  <conditionalFormatting sqref="K23:T25">
    <cfRule type="expression" dxfId="32" priority="55">
      <formula>$C23="Modification MCC"</formula>
    </cfRule>
    <cfRule type="expression" dxfId="31" priority="56">
      <formula>$C23="Modification"</formula>
    </cfRule>
    <cfRule type="expression" dxfId="30" priority="57">
      <formula>$C23="Création"</formula>
    </cfRule>
    <cfRule type="expression" dxfId="29" priority="58">
      <formula>$C23="Fermeture"</formula>
    </cfRule>
  </conditionalFormatting>
  <conditionalFormatting sqref="K26:T27">
    <cfRule type="expression" dxfId="28" priority="38">
      <formula>$C26="Modification MCC"</formula>
    </cfRule>
    <cfRule type="expression" dxfId="27" priority="39">
      <formula>$C26="Modification"</formula>
    </cfRule>
    <cfRule type="expression" dxfId="26" priority="40">
      <formula>$C26="Création"</formula>
    </cfRule>
    <cfRule type="expression" dxfId="25" priority="41">
      <formula>$C26="Fermeture"</formula>
    </cfRule>
  </conditionalFormatting>
  <conditionalFormatting sqref="L18:L28 N18:O28">
    <cfRule type="expression" dxfId="24" priority="52">
      <formula>$K18="CCI (CC Intégral)"</formula>
    </cfRule>
  </conditionalFormatting>
  <conditionalFormatting sqref="L29:L30">
    <cfRule type="expression" dxfId="23" priority="11">
      <formula>$K29="CT (Contrôle terminal)"</formula>
    </cfRule>
    <cfRule type="expression" dxfId="22" priority="21">
      <formula>$K14="CT (Contrôle terminal)"</formula>
    </cfRule>
    <cfRule type="expression" dxfId="21" priority="22">
      <formula>$K14="CCI (CC Intégral)"</formula>
    </cfRule>
  </conditionalFormatting>
  <conditionalFormatting sqref="L29:L303">
    <cfRule type="expression" dxfId="20" priority="10">
      <formula>$K29="CCI (CC Intégral)"</formula>
    </cfRule>
  </conditionalFormatting>
  <conditionalFormatting sqref="L31">
    <cfRule type="expression" dxfId="19" priority="159">
      <formula>$K31="CT (Contrôle terminal)"</formula>
    </cfRule>
    <cfRule type="expression" dxfId="18" priority="160">
      <formula>$K15="CT (Contrôle terminal)"</formula>
    </cfRule>
    <cfRule type="expression" dxfId="17" priority="161">
      <formula>$K15="CCI (CC Intégral)"</formula>
    </cfRule>
  </conditionalFormatting>
  <conditionalFormatting sqref="L18:M28 P18:Q28 L32:M303 P32:Q303">
    <cfRule type="expression" dxfId="16" priority="27">
      <formula>$K18="CT (Contrôle terminal)"</formula>
    </cfRule>
  </conditionalFormatting>
  <conditionalFormatting sqref="M29:M31">
    <cfRule type="expression" dxfId="15" priority="16">
      <formula>$K29="CT (Contrôle terminal)"</formula>
    </cfRule>
  </conditionalFormatting>
  <conditionalFormatting sqref="N29:O303">
    <cfRule type="expression" dxfId="14" priority="14">
      <formula>$K29="CCI (CC Intégral)"</formula>
    </cfRule>
  </conditionalFormatting>
  <conditionalFormatting sqref="P18:Q28 P32:Q303">
    <cfRule type="expression" dxfId="13" priority="24">
      <formula>$K18="CC&amp;CT"</formula>
    </cfRule>
  </conditionalFormatting>
  <conditionalFormatting sqref="P24:Q25">
    <cfRule type="expression" dxfId="12" priority="23">
      <formula>$K24="CCI (CC Intégral)"</formula>
    </cfRule>
  </conditionalFormatting>
  <conditionalFormatting sqref="Q29:R31">
    <cfRule type="expression" dxfId="11" priority="12">
      <formula>$P29="Autres"</formula>
    </cfRule>
  </conditionalFormatting>
  <conditionalFormatting sqref="R14:U17 B15:M17 B1:U9 J10:U11 B12:M12 B13:L13 B14:N14 B10:E10 B11:D11 R12 B304:U1002 P14">
    <cfRule type="expression" dxfId="10" priority="130">
      <formula>$D1="Modification"</formula>
    </cfRule>
  </conditionalFormatting>
  <conditionalFormatting sqref="S29:S31">
    <cfRule type="expression" dxfId="9" priority="13">
      <formula>$P29="CT (Contrôle terminal)"</formula>
    </cfRule>
  </conditionalFormatting>
  <conditionalFormatting sqref="S1:T28 S32:T1002">
    <cfRule type="expression" dxfId="8" priority="28">
      <formula>$R1="Autres"</formula>
    </cfRule>
  </conditionalFormatting>
  <conditionalFormatting sqref="U1:U1002">
    <cfRule type="expression" dxfId="7" priority="29">
      <formula>$R1="CT (Contrôle terminal)"</formula>
    </cfRule>
  </conditionalFormatting>
  <conditionalFormatting sqref="U29:U31 K32:U33">
    <cfRule type="expression" dxfId="6" priority="30">
      <formula>$C29="Modification MCC"</formula>
    </cfRule>
    <cfRule type="expression" dxfId="5" priority="31">
      <formula>$C29="Modification"</formula>
    </cfRule>
    <cfRule type="expression" dxfId="4" priority="32">
      <formula>$C29="Création"</formula>
    </cfRule>
    <cfRule type="expression" dxfId="3" priority="33">
      <formula>$C29="Fermeture"</formula>
    </cfRule>
  </conditionalFormatting>
  <conditionalFormatting sqref="V18 A18:U22 U23:U27 A23:D28 J24:J25 J28:U28 J32:J33 A34:U303">
    <cfRule type="expression" dxfId="2" priority="135">
      <formula>$C18="Création"</formula>
    </cfRule>
    <cfRule type="expression" dxfId="1" priority="136">
      <formula>$C18="Fermeture"</formula>
    </cfRule>
  </conditionalFormatting>
  <conditionalFormatting sqref="V18">
    <cfRule type="expression" dxfId="0" priority="120">
      <formula>$R18="CT (Contrôle terminal)"</formula>
    </cfRule>
  </conditionalFormatting>
  <dataValidations count="6">
    <dataValidation type="list" allowBlank="1" showInputMessage="1" showErrorMessage="1" sqref="S19:S303 N19:N303 P19:P303" xr:uid="{00000000-0002-0000-0600-000000000000}">
      <formula1>List_Controle</formula1>
    </dataValidation>
    <dataValidation type="list" allowBlank="1" showInputMessage="1" showErrorMessage="1" sqref="K19:K303" xr:uid="{00000000-0002-0000-0600-000001000000}">
      <formula1>List_Controle2</formula1>
    </dataValidation>
    <dataValidation type="list" allowBlank="1" showInputMessage="1" showErrorMessage="1" sqref="C19:C303"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3" xr:uid="{00000000-0002-0000-0600-000004000000}">
      <formula1>"CT (Contrôle terminal), Autres"</formula1>
    </dataValidation>
    <dataValidation type="list" allowBlank="1" showInputMessage="1" showErrorMessage="1" sqref="G23:G303 G19 H19:I303 E19:F303"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8F6F8174-8813-4C22-8030-DEB4D1AAC032}"/>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Marie-Yasmine Bottein</cp:lastModifiedBy>
  <cp:revision/>
  <dcterms:created xsi:type="dcterms:W3CDTF">2022-09-27T13:03:25Z</dcterms:created>
  <dcterms:modified xsi:type="dcterms:W3CDTF">2025-08-25T12:31:58Z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