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C:\Users\kciccolini\OneDrive - Université Nice Sophia Antipolis\Bureau\1D - 2D SCIENCES 2025-2026\SV\"/>
    </mc:Choice>
  </mc:AlternateContent>
  <xr:revisionPtr revIDLastSave="0" documentId="13_ncr:1_{5D3F17A2-1F73-450B-AF9F-C62DAD78DD65}" xr6:coauthVersionLast="47" xr6:coauthVersionMax="47" xr10:uidLastSave="{00000000-0000-0000-0000-000000000000}"/>
  <bookViews>
    <workbookView xWindow="0" yWindow="0" windowWidth="23040" windowHeight="8940" firstSheet="4" activeTab="4"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externalReferences>
    <externalReference r:id="rId8"/>
  </externalReference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9" l="1"/>
  <c r="B35" i="19"/>
  <c r="B25" i="19"/>
  <c r="B25" i="18"/>
  <c r="C35" i="19" l="1"/>
  <c r="A30" i="19" l="1"/>
  <c r="A46" i="18" l="1"/>
  <c r="B46" i="18"/>
  <c r="C46" i="18"/>
  <c r="A47" i="18"/>
  <c r="B47" i="18"/>
  <c r="C47" i="18"/>
  <c r="A48" i="18"/>
  <c r="B48" i="18"/>
  <c r="C48" i="18"/>
  <c r="A49" i="18"/>
  <c r="B49" i="18"/>
  <c r="C49" i="18"/>
  <c r="A50" i="18"/>
  <c r="B50" i="18"/>
  <c r="C50" i="18"/>
  <c r="B32" i="19"/>
  <c r="O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B5" i="17"/>
  <c r="C5" i="17"/>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C27" i="18"/>
  <c r="C19" i="18"/>
  <c r="B19" i="18"/>
  <c r="A20" i="18"/>
  <c r="A21" i="18"/>
  <c r="A22" i="18"/>
  <c r="A23" i="18"/>
  <c r="A26" i="18"/>
  <c r="A27" i="18"/>
  <c r="A28" i="18"/>
  <c r="A29" i="18"/>
  <c r="A30" i="18"/>
  <c r="A34" i="18"/>
  <c r="A31" i="18"/>
  <c r="A32" i="18"/>
  <c r="A33"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19" i="18"/>
  <c r="A26" i="19"/>
  <c r="A23" i="19"/>
  <c r="B23" i="19"/>
  <c r="B27" i="19"/>
  <c r="B26" i="19"/>
  <c r="A27" i="19"/>
  <c r="K18" i="17"/>
  <c r="H18" i="17"/>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33" i="18"/>
  <c r="B33" i="18"/>
  <c r="C32" i="18"/>
  <c r="B32" i="18"/>
  <c r="C31" i="18"/>
  <c r="B31" i="18"/>
  <c r="C34" i="18"/>
  <c r="B34" i="18"/>
  <c r="C30" i="18"/>
  <c r="B30" i="18"/>
  <c r="C29" i="18"/>
  <c r="B29" i="18"/>
  <c r="B28" i="18"/>
  <c r="B27" i="18"/>
  <c r="B26" i="18"/>
  <c r="B23" i="18"/>
  <c r="C22" i="18"/>
  <c r="B22" i="18"/>
  <c r="C21" i="18"/>
  <c r="B21" i="18"/>
  <c r="C20" i="18"/>
  <c r="B20" i="18"/>
  <c r="B15" i="19"/>
  <c r="B13" i="19"/>
  <c r="E15" i="19"/>
  <c r="E13"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33" i="19"/>
  <c r="B33" i="19"/>
  <c r="A33" i="19"/>
  <c r="A35" i="19"/>
  <c r="C34" i="19"/>
  <c r="B34" i="19"/>
  <c r="A34" i="19"/>
  <c r="C31" i="19"/>
  <c r="B31" i="19"/>
  <c r="A31" i="19"/>
  <c r="C30" i="19"/>
  <c r="B30" i="19"/>
  <c r="C29" i="19"/>
  <c r="B29" i="19"/>
  <c r="A29" i="19"/>
  <c r="C28" i="19"/>
  <c r="B28" i="19"/>
  <c r="A28" i="19"/>
  <c r="C27" i="19"/>
  <c r="C22" i="19"/>
  <c r="B22" i="19"/>
  <c r="A22" i="19"/>
  <c r="C21" i="19"/>
  <c r="B21" i="19"/>
  <c r="A21" i="19"/>
  <c r="C20" i="19"/>
  <c r="B20" i="19"/>
  <c r="A20" i="19"/>
  <c r="C19" i="19"/>
  <c r="B19" i="19"/>
  <c r="A19" i="19"/>
  <c r="E10" i="19"/>
  <c r="H7" i="19"/>
  <c r="E7" i="19"/>
  <c r="B7" i="19"/>
  <c r="E15" i="18"/>
  <c r="B15" i="18"/>
  <c r="E10" i="18"/>
  <c r="H7" i="18"/>
  <c r="E7" i="18"/>
  <c r="B7" i="18"/>
  <c r="M18" i="17"/>
  <c r="L18" i="17"/>
  <c r="J18" i="17"/>
  <c r="I18" i="17"/>
  <c r="B18" i="17" s="1"/>
  <c r="F5" i="17"/>
  <c r="E5" i="17"/>
  <c r="B13" i="12"/>
  <c r="B13" i="18" s="1"/>
  <c r="E13" i="12"/>
  <c r="E13" i="18" s="1"/>
  <c r="E10" i="12"/>
  <c r="E7" i="12"/>
  <c r="B7" i="12"/>
  <c r="B7" i="3"/>
  <c r="E10" i="3"/>
  <c r="E7" i="3"/>
  <c r="H7" i="12"/>
  <c r="H7" i="3"/>
  <c r="C18" i="17" l="1"/>
  <c r="D5" i="17"/>
  <c r="D18" i="17" s="1"/>
  <c r="D20" i="17" s="1"/>
  <c r="H15" i="12" s="1"/>
  <c r="E18" i="17"/>
  <c r="A5" i="17"/>
  <c r="A18" i="17" s="1"/>
  <c r="A20" i="17" s="1"/>
  <c r="F18" i="17"/>
  <c r="D7" i="17" l="1"/>
  <c r="H13" i="12" s="1"/>
  <c r="A7" i="17"/>
  <c r="A10" i="17" s="1"/>
  <c r="A13" i="2" s="1"/>
  <c r="A22" i="17"/>
  <c r="C13" i="2" s="1"/>
  <c r="H15" i="3"/>
  <c r="H13" i="3" l="1"/>
</calcChain>
</file>

<file path=xl/sharedStrings.xml><?xml version="1.0" encoding="utf-8"?>
<sst xmlns="http://schemas.openxmlformats.org/spreadsheetml/2006/main" count="1077" uniqueCount="468">
  <si>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</si>
  <si>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</si>
  <si>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</si>
  <si>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</si>
  <si>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</si>
  <si>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</si>
  <si>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</si>
  <si>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</si>
  <si>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</si>
  <si>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</si>
  <si>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</si>
  <si>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</si>
  <si>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</si>
  <si>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</si>
  <si>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</si>
  <si>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</si>
  <si>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</si>
  <si>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</si>
  <si>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</si>
  <si>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</si>
  <si>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</si>
  <si>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</si>
  <si>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</si>
  <si>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</si>
  <si>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</si>
  <si>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</si>
  <si>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</si>
  <si>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</si>
  <si>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</si>
  <si>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</si>
  <si>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</si>
  <si>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</si>
  <si>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</si>
  <si>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</si>
  <si>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</si>
  <si>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</si>
  <si>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</si>
  <si>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</si>
  <si>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</si>
  <si>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</si>
  <si>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</si>
  <si>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</si>
  <si>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</si>
  <si>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</si>
  <si>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</si>
  <si>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</si>
  <si>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</si>
  <si>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</si>
  <si>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</si>
  <si>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</si>
  <si>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</si>
  <si>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</si>
  <si>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</si>
  <si>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</si>
  <si>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</si>
  <si>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</si>
  <si>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</si>
  <si>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</si>
  <si>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</si>
  <si>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</si>
  <si>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</si>
  <si>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</si>
  <si>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</si>
  <si>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</si>
  <si>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</si>
  <si>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</si>
  <si>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</si>
  <si>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</si>
  <si>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</si>
  <si>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</si>
  <si>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</si>
  <si>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</si>
  <si>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</si>
  <si>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</si>
  <si>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</si>
  <si>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</si>
  <si>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</si>
  <si>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</si>
  <si>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</si>
  <si>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</si>
  <si>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</si>
  <si>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</si>
  <si>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</si>
  <si>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</si>
  <si>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</si>
  <si>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</si>
  <si>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</si>
  <si>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</si>
  <si>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</si>
  <si>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</si>
  <si>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</si>
  <si>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</si>
  <si>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</si>
  <si>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</si>
  <si>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</si>
  <si>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</si>
  <si>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</si>
  <si>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</si>
  <si>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</si>
  <si>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</si>
  <si>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</si>
  <si>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</si>
  <si>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</si>
  <si>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</si>
  <si>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</si>
  <si>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</si>
  <si>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</si>
  <si>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</si>
  <si>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</si>
  <si>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</si>
  <si>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</si>
  <si>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</si>
  <si>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</si>
  <si>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</si>
  <si>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</si>
  <si>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</si>
  <si>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</si>
  <si>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</si>
  <si>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</si>
  <si>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</si>
  <si>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</si>
  <si>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</si>
  <si>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</si>
  <si>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</si>
  <si>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</si>
  <si>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</si>
  <si>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</si>
  <si>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</si>
  <si>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</si>
  <si>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</si>
  <si>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</si>
  <si>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</si>
  <si>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</si>
  <si>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</si>
  <si>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</si>
  <si>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</si>
  <si>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</si>
  <si>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</si>
  <si>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</si>
  <si>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</si>
  <si>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</si>
  <si>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</si>
  <si>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</si>
  <si>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</si>
  <si>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</si>
  <si>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</si>
  <si>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</si>
  <si>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</si>
  <si>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</si>
  <si>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</si>
  <si>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</si>
  <si>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</si>
  <si>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</si>
  <si>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</si>
  <si>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</si>
  <si>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</si>
  <si>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</si>
  <si>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</si>
  <si>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</si>
  <si>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</si>
  <si>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</si>
  <si>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</si>
  <si>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</si>
  <si>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</si>
  <si>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</si>
  <si>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</si>
  <si>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</si>
  <si>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</si>
  <si>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</si>
  <si>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</si>
  <si>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</si>
  <si>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</si>
  <si>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</si>
  <si>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</si>
  <si>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</si>
  <si>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</si>
  <si>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</si>
  <si>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</si>
  <si>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</si>
  <si>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</si>
  <si>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</si>
  <si>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</si>
  <si>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</si>
  <si>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</si>
  <si>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</si>
  <si>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</si>
  <si>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</si>
  <si>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</si>
  <si>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</si>
  <si>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</si>
  <si>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</si>
  <si>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</si>
  <si>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</si>
  <si>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</si>
  <si>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</si>
  <si>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</si>
  <si>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</si>
  <si>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</si>
  <si>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</si>
  <si>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Préparation au CRPE (Sciences de la vie)</t>
  </si>
  <si>
    <t>Heures Maquette</t>
  </si>
  <si>
    <t>Heures Valorisées</t>
  </si>
  <si>
    <t>COMPENSATION</t>
  </si>
  <si>
    <t>Les MCC déterminent le mode de compensation entre UE, semestre et année ainsi que la possibilité d’une note éliminatoire.</t>
  </si>
  <si>
    <t>Obtention des UE</t>
  </si>
  <si>
    <t>*Les UE sont capitalisables si note supérieure ou égale à 10/20</t>
  </si>
  <si>
    <t>*Les ECUEs sont capitalisables et la durée de conservation est illimitée si note supérieure ou égale à 10/20</t>
  </si>
  <si>
    <t>*Toute ECUE et UE ayant une note finale supérieure ou égale à 10/20 est validée et ne peut pas être repassée.</t>
  </si>
  <si>
    <t>*Compensation entre ECUE au sein d'une UE --&gt; obtention UE si note supérieure ou égale à 10/20</t>
  </si>
  <si>
    <t>*Cas des redoublants : Sur demande écrite à l'aide de la fiche "renoncement" et en début de chaque semestre, les redoublants pourront demander à repasser les ECUES validées par compensation au sein d'une UE validée. Dans ce cas, la note de l'année en cours sera utilisée pour calculer le résultat à l'UE. Cette fiche équivaut à un contrat et devra avoir reçu l'accord du responsable du parcours concerné.</t>
  </si>
  <si>
    <t>Obtention du Semestre</t>
  </si>
  <si>
    <t>*Compensation entre UE constituant chaque parcours si aucune note n'est inférieure à 6/20 à l'UE --&gt; obtention semestre si supérieur ou égal à 10/20</t>
  </si>
  <si>
    <t>*Compensation de l'UE compétences transversales (CT) par les UE disciplinaires au sein de chaque parcours SV si le calcul de la moyenne est supérieur ou égal à 8/20 à l'UE CT et si l'ECUE anglais est supérieure ou égale à 8/20.</t>
  </si>
  <si>
    <t>*L' UE CT ne peut en aucun cas compenser les UE disciplinaires composant chaque semestre. Elle n'est prise en compte que si la moyenne des UE disciplinaires est supérieure ou égale à 10/20.</t>
  </si>
  <si>
    <t>*Le semestre est acquis si après compensation, la moyenne est supérieure ou égale à 10/20</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</si>
  <si>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</si>
  <si>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 changement de parcours entre le S5 et le S6 n'est pas possible si le parcours PE est choisi en S5.</t>
  </si>
  <si>
    <t>*Un étudiant SV ayant validé un semestre impair ou pair de l’année N-1 peut s’inscrire respectivement au semestre impair ou pair (S5 ou S6) de l’année L3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</si>
  <si>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</si>
  <si>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*Une fiche de demande d'inscription en UEAV devra étre remplie et visée par le coordonnateur d'année ou de parcours.</t>
  </si>
  <si>
    <t>Obtention de l'Année</t>
  </si>
  <si>
    <t>*Validation de chacun des semestres (supérieur ou égale à 10/20)</t>
  </si>
  <si>
    <t>*Pas de compensation entre les semestres</t>
  </si>
  <si>
    <t>Note éliminatoire/ Note seuil</t>
  </si>
  <si>
    <t>Il n'y a pas de note éliminatoire mais un seuil de compensation:</t>
  </si>
  <si>
    <t>&lt; 6/20 à l'UE empéchant la compensation entre les UE</t>
  </si>
  <si>
    <t>Validation diplôme</t>
  </si>
  <si>
    <t>*Validation de la 3ième année (avec validation de la L1 + L2) --&gt; obtention de 180 ECTS</t>
  </si>
  <si>
    <t>*La note finale au diplôme correspond à la note de validation de la 3ième année</t>
  </si>
  <si>
    <t>Régles aux examens et évaluations notées</t>
  </si>
  <si>
    <t>*Pour les dispensés d'assiduité, la note de l'examen final ou terminal (CF ou CT) correspond à la note de la session 1 sans tenir compte de la note d'éventuels contrôles intermédiaires (règlement du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</si>
  <si>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</si>
  <si>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color theme="1"/>
        <rFont val="Calibri"/>
        <family val="2"/>
      </rPr>
      <t>supérieur ou égal</t>
    </r>
    <r>
      <rPr>
        <sz val="11"/>
        <color theme="1"/>
        <rFont val="Calibri"/>
        <family val="2"/>
        <scheme val="minor"/>
      </rPr>
      <t xml:space="preserve"> à 50% (en particulier le contrôle final) ne peut pas être neutralisé (tout statut concerné). Elle aboutit a un ABJ ou ABI (qui équivaut à un zéro)</t>
    </r>
  </si>
  <si>
    <t>*Toute absence non justifiée à un contrôle final annule la compensation entre ECUE et UE</t>
  </si>
  <si>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</si>
  <si>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</si>
  <si>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</si>
  <si>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</si>
  <si>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</si>
  <si>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</si>
  <si>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</si>
  <si>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</si>
  <si>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</si>
  <si>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</si>
  <si>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controles intermédiaires (avec même coefficient et au bénéfice de l'étudiant).</t>
  </si>
  <si>
    <t>*Pour les dispensés d'assiduité ajournés, la note de la session 2 remplace la note de la session 1 sans prise en compte de la note d'éventuels controles intermédiaires (règlement du statut DA).</t>
  </si>
  <si>
    <t>*En session 2, selon l'effectif concerné, un oral ou un écrit pourra étre réalisé.</t>
  </si>
  <si>
    <t>REORIENTATION / ORIENTATION VERS LE PORTAIL SV</t>
  </si>
  <si>
    <t>*Toute orientation ou réorientation vers le portail SV d'un étudiant UCA (DL comprise) devra être faite par écrit à l'aide de la fiche de demande de réorientation/orientation et devra avoir obtenu l'aval du responsable d'année ou de la commission SV.</t>
  </si>
  <si>
    <t>*Un(e) étudiant(e) inscrit(e) en double licence Chimie-Biologie ou Math-Biologie ou Bio-Géo-Sciences demandant sa réorientation en licence SV devra avoir validé le nombre d’ECTS suffisant pour accéder à l’année de réorientation dans le respect des MCC appliquées dans le portail SV et notamment absence compensation semestrielle et avoir validé le bloc disciplinaire SV indépendamment des autres UE .  Dans le cas contraire, un redoublement peut être demandé.</t>
  </si>
  <si>
    <t>*Un étudiant en réorientation en cours d'année vers le portail SV ne pourra conserver que les UE acquises en SV et devra repasser les UE non acquises du portail (même si un semestre est déjà acquis).</t>
  </si>
  <si>
    <t>*Tout changement de parcours début S5 ou entre le S5 et le S6 devra être demandé à l'aide de la fiche changement de parcours et validé par les responsables de parcours concernés.</t>
  </si>
  <si>
    <t>*Un étudiant ayant validé une L2 parcours CLE 2D-SVT n’est pas accès à l’un des 6 parcours de la L3SV (hors parcours L3 CLE 2D-SVT). La commission pédagogique devra donner son accord pour cet accès et un redoublement peut etre exigé (absence de prérequis).</t>
  </si>
  <si>
    <t>REDOUBLEMENT</t>
  </si>
  <si>
    <t>*Les ECUEs et UE sont capitalisables et la durée de conservation est illimitée si note supérieure ou égale à 10/20.</t>
  </si>
  <si>
    <t>*Toute note d'une ECUE inférieure à 10/20 au sein d'une UE non acquise (&lt;10/20) sera supprimée.</t>
  </si>
  <si>
    <t>*Primants L1SV : Le redoublement est de droit dans la limite de cinq (5) inscriptions administratives en Licence (2 redoublements autorisés sur 3 ans). L'application de cette règle est rétropective.</t>
  </si>
  <si>
    <t>*Primants L1SV OUI SI : Le redoublement est de droit dans la limite de six (6) inscriptions administratives en Licence (2 redoublements autorisés sur 3 ans et l'année L1 OUI SI compte pour 2 inscriptions administratives). L'application de cette règle est rétropective.</t>
  </si>
  <si>
    <t>*Primants L2SV et L3SV : Le redoublement est de droit dans la limite de 3 (cas L2) et 2 (cas L3) inscriptions administratives en Licence (1 redoublement autorisé). L'application de cette règle est rétropective.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</si>
  <si>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</si>
  <si>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</si>
  <si>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</si>
  <si>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</si>
  <si>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</si>
  <si>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</si>
  <si>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</si>
  <si>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</si>
  <si>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</si>
  <si>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</si>
  <si>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</si>
  <si>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</si>
  <si>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</si>
  <si>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</si>
  <si>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</si>
  <si>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</si>
  <si>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</si>
  <si>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</si>
  <si>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</si>
  <si>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</si>
  <si>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</si>
  <si>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</si>
  <si>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Besoin d'inclure:</t>
  </si>
  <si>
    <t>0.1</t>
  </si>
  <si>
    <t>Competences numeriques 3</t>
  </si>
  <si>
    <t>Du PIX au numérique enseignant (Prise en charge Inspé)</t>
  </si>
  <si>
    <t>0.2</t>
  </si>
  <si>
    <t xml:space="preserve">Competences informationnelles 3 </t>
  </si>
  <si>
    <t>0.3</t>
  </si>
  <si>
    <t xml:space="preserve">Anglais 5 </t>
  </si>
  <si>
    <t>Langue vivante Anglais  pour enseignant 1D (Prise en charge Inspé)</t>
  </si>
  <si>
    <t>Compétences Transversales spécifiques à la PC 1D</t>
  </si>
  <si>
    <t>Anglais Spécifique PC 1D niveau 1</t>
  </si>
  <si>
    <t>KLEVAN5</t>
  </si>
  <si>
    <t>INSPE</t>
  </si>
  <si>
    <t>remplace anglais S5 des CT ; Les PPPE ne suivent pas ce cours.</t>
  </si>
  <si>
    <t>Biologie des Génomes</t>
  </si>
  <si>
    <t>1.1</t>
  </si>
  <si>
    <t>Structure et expression des génomes</t>
  </si>
  <si>
    <t>L3 SV BMG</t>
  </si>
  <si>
    <t>1.2</t>
  </si>
  <si>
    <t>Bio-informatique</t>
  </si>
  <si>
    <t>TP en salle informatique - Taux encadrement TP : 1 EC pour 18 ET</t>
  </si>
  <si>
    <t>1.3</t>
  </si>
  <si>
    <t>Analyse Intégrative</t>
  </si>
  <si>
    <t>Physiologie et Biologie comportementale</t>
  </si>
  <si>
    <t>2.1</t>
  </si>
  <si>
    <t>Physiologie comparée des grandes fonctions animales</t>
  </si>
  <si>
    <t>L3 SV BOE</t>
  </si>
  <si>
    <t xml:space="preserve"> Taux encadrement TP : 1 EC pour 12 ET</t>
  </si>
  <si>
    <t>2.2</t>
  </si>
  <si>
    <t>Biologie comportementale</t>
  </si>
  <si>
    <t>Ecosystème et endocrinologie comparée</t>
  </si>
  <si>
    <t>3.1</t>
  </si>
  <si>
    <t>Ecosystèmes</t>
  </si>
  <si>
    <t>SLEBO500</t>
  </si>
  <si>
    <t>3.2</t>
  </si>
  <si>
    <t>Endocrinologie Comparée</t>
  </si>
  <si>
    <t>SLEBO503</t>
  </si>
  <si>
    <t>PC 1D Niveau 2 : s'approprier les savoirs pour enseigner à l'école primaire et le cadre institutionnel d'exercice du métier</t>
  </si>
  <si>
    <t>VLU1PC5</t>
  </si>
  <si>
    <t>Non mutualisé pour les licences PPPE (saul les CM qui sont mutualisés). 
Mutualisé pour les autres licences.</t>
  </si>
  <si>
    <t>4.1</t>
  </si>
  <si>
    <t xml:space="preserve">Ecrit 1 : Maths et Français </t>
  </si>
  <si>
    <t>VLE1MF5</t>
  </si>
  <si>
    <t>4.2</t>
  </si>
  <si>
    <t xml:space="preserve">Ecrit 2 : Histoire et Géographie, Arts, Sciences </t>
  </si>
  <si>
    <t>VLE1HG5</t>
  </si>
  <si>
    <t>4.3</t>
  </si>
  <si>
    <t>Oral 2-2  : Le métier de professeur 1D</t>
  </si>
  <si>
    <t>VLE1MP5</t>
  </si>
  <si>
    <t>Pour faciliter la compréhension de la charge des cours, il est créé 2 Ecues d'Oral 2 :  1.6 Oral 2 Le métier de professeur : cours CM mutualisés avec le 2D (Ligne 35) et  1.3 Oral 2 : Le Métier de professeur 1D (Ligne 29),  H TD non mutualisées avec le 2D .)</t>
  </si>
  <si>
    <t>4.4</t>
  </si>
  <si>
    <t>Ecrit 1 : Renforcement obligatoire</t>
  </si>
  <si>
    <t>VLO1RO5</t>
  </si>
  <si>
    <t>Un renforcement obligatoire (20h par choix entre Maths ou Français). Modalité : distanciel (Asynchrone)</t>
  </si>
  <si>
    <t>Min 1 Max 1</t>
  </si>
  <si>
    <t>4.4.1</t>
  </si>
  <si>
    <t>Renforcement obligatoire Mathématiques</t>
  </si>
  <si>
    <t>VLE1REM5</t>
  </si>
  <si>
    <t>4.4.2</t>
  </si>
  <si>
    <t>Renforcement obligatoire  Français</t>
  </si>
  <si>
    <t>VLE1REF5</t>
  </si>
  <si>
    <t>4.5</t>
  </si>
  <si>
    <t>Ecrit 2 : Renforcement de l'écrit 2</t>
  </si>
  <si>
    <t>VLE1REC5</t>
  </si>
  <si>
    <t>Modalité : distanciel (asynchrone) selon les besoins des étudiants</t>
  </si>
  <si>
    <t>4.6</t>
  </si>
  <si>
    <t>Oral 2 :Le métier de professeur</t>
  </si>
  <si>
    <t>VLECMP5</t>
  </si>
  <si>
    <t>Ces CM sont mutualisés avec l'Ecue Oral 2 : Le métier de professeur de la préparation concours 2D. L'Ecue des CM n'est pas évaluée.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</si>
  <si>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</si>
  <si>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</si>
  <si>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</si>
  <si>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</si>
  <si>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</si>
  <si>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</si>
  <si>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</si>
  <si>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</si>
  <si>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</si>
  <si>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</si>
  <si>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</si>
  <si>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</si>
  <si>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</si>
  <si>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</si>
  <si>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</si>
  <si>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</si>
  <si>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</si>
  <si>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</si>
  <si>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</si>
  <si>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</si>
  <si>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</si>
  <si>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</si>
  <si>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</si>
  <si>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</si>
  <si>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</si>
  <si>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</si>
  <si>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</si>
  <si>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</si>
  <si>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voir MCC INSPE</t>
  </si>
  <si>
    <t>OUI</t>
  </si>
  <si>
    <t>Evaluation identique L3 BOE</t>
  </si>
  <si>
    <t>2h30</t>
  </si>
  <si>
    <t>2h</t>
  </si>
  <si>
    <t>pas de CT</t>
  </si>
  <si>
    <t>pas de session 2</t>
  </si>
  <si>
    <t>session unique - pas de session 2</t>
  </si>
  <si>
    <t>1h30</t>
  </si>
  <si>
    <t>1h</t>
  </si>
  <si>
    <t>1 à 2h</t>
  </si>
  <si>
    <t>session 2 : écrit (1-2h) ou oral (20min) selon effectif</t>
  </si>
  <si>
    <t>UE Competences transversales 6</t>
  </si>
  <si>
    <t>Préprofessionalisation aux métiers de l'éducation  (Prise en charge Inspé)</t>
  </si>
  <si>
    <t>Anglais 6</t>
  </si>
  <si>
    <t>Langue vivante Anglais  pour enseignant 1D  (Prise en charge Inspé)</t>
  </si>
  <si>
    <t>Compétences Transversales spécifiques au PC 1D</t>
  </si>
  <si>
    <t>Ecrit 2 : Anglais Spécifique PC 1D niveau 2</t>
  </si>
  <si>
    <t>KLEVAN6</t>
  </si>
  <si>
    <t>remplace l'Ecue LV des CT classiques.</t>
  </si>
  <si>
    <t>Statistiques et Evolution moléculaire</t>
  </si>
  <si>
    <t>Statistiques II</t>
  </si>
  <si>
    <t>Evolution moléculaire et phylogénie</t>
  </si>
  <si>
    <t>Biologie Végétale Intégrative</t>
  </si>
  <si>
    <t>Biologie du développement végétal</t>
  </si>
  <si>
    <t>Taux encadrement TP : 1 EC pour 8 ET - Mise en place d'une SAE sur les TP</t>
  </si>
  <si>
    <t>Histoire évolutive des angiospermes</t>
  </si>
  <si>
    <t>(18h TP incluant 3h Sortie terrain) - Taux encadrement TP et terrain : 1 EC pour 12 ET</t>
  </si>
  <si>
    <t>Biodiversité</t>
  </si>
  <si>
    <t>Biodiversité Générale</t>
  </si>
  <si>
    <t xml:space="preserve">(TP = 7h sortie terrain + 2h oraux) - Taux encadrement sortie terrain et oraux : 1 EC pour 15 ET </t>
  </si>
  <si>
    <t xml:space="preserve"> Biologie écologie marine</t>
  </si>
  <si>
    <t>(TP = sortie terrain) - Taux encadrement sortie terrain : 1 EC pour 15 ET</t>
  </si>
  <si>
    <t>PC 1D Niveau 3 : s'approprier les savoirs pour enseigner à l'école primaire et le cadre institutionnel d'exercice du métier</t>
  </si>
  <si>
    <t>VLU1PC6</t>
  </si>
  <si>
    <t>Non mutualisé pour les licences PPPE.
Mutualisé pour les autres licences.</t>
  </si>
  <si>
    <t>VLE1MF6</t>
  </si>
  <si>
    <t>9H Maths et 9H Français</t>
  </si>
  <si>
    <t>Ecrit 2 : Histoire et Géographie, Arts, Sciences</t>
  </si>
  <si>
    <t>VLE1HG6</t>
  </si>
  <si>
    <t>Oral 2-2 :  Le métier de professeur</t>
  </si>
  <si>
    <t>VLE1MP6</t>
  </si>
  <si>
    <t>Stage de 4 1/2 journées facultatif. Les PPPE suivent un cours équivalent dans l'UE CT spécifique PPPE. lls ne suivent donc pas ce cours ici.</t>
  </si>
  <si>
    <t>Oral 2-1 : Le métier de professeur (EPS)</t>
  </si>
  <si>
    <t>VLE1PE6</t>
  </si>
  <si>
    <t>Oral 1 : Maths ou Français</t>
  </si>
  <si>
    <t>VLO1OMF6</t>
  </si>
  <si>
    <t>En fonction du choix de l'épreuve au concours Maths (18H) ou Français (18H)</t>
  </si>
  <si>
    <t>4.5.1</t>
  </si>
  <si>
    <t>Oral 1 : Mathématiques</t>
  </si>
  <si>
    <t>VLE1OM6</t>
  </si>
  <si>
    <t>4.5.2</t>
  </si>
  <si>
    <t>Oral 1 : Français</t>
  </si>
  <si>
    <t>VLE1OF6</t>
  </si>
  <si>
    <t>VLO1RO6</t>
  </si>
  <si>
    <t>Un renforcement obligatoire au choix : Maths (16H) ou Français (16H). Modalité : distanciel (Asynchrone)</t>
  </si>
  <si>
    <t>4.6.1</t>
  </si>
  <si>
    <t>Renforcement obligatoire écrit 1 Mathématiques</t>
  </si>
  <si>
    <t>VLE1REM6</t>
  </si>
  <si>
    <t>4.6.2</t>
  </si>
  <si>
    <t>Renforcement obligatoire écrit 1 Français</t>
  </si>
  <si>
    <t>VLE1REF6</t>
  </si>
  <si>
    <t>4.7</t>
  </si>
  <si>
    <t>Autres Renforcements</t>
  </si>
  <si>
    <t>VLB1RF6</t>
  </si>
  <si>
    <t>4.8</t>
  </si>
  <si>
    <t>Renforcement Ecrit 2</t>
  </si>
  <si>
    <t>VLE1RC6</t>
  </si>
  <si>
    <t>Modalité : distanciel (Asynchrone) selon les besoins de l'étudiant</t>
  </si>
  <si>
    <t>4.9</t>
  </si>
  <si>
    <t>Renforcement Oral 2</t>
  </si>
  <si>
    <t>VLE1RO6</t>
  </si>
  <si>
    <r>
      <t>Modalité : distanciel (Asynchrone) selon les besoins de l'étudiant</t>
    </r>
    <r>
      <rPr>
        <b/>
        <sz val="11"/>
        <color rgb="FFEE0000"/>
        <rFont val="Calibri"/>
        <family val="2"/>
        <scheme val="minor"/>
      </rPr>
      <t>. Les PPPE suivent ce cours de renforcement dans le cadre de l'UE  des CT Spécifique PPPE.</t>
    </r>
  </si>
  <si>
    <t>4.9.1</t>
  </si>
  <si>
    <t>Renforcement Oral  1  Mathématiques</t>
  </si>
  <si>
    <t>VLE1ROM6</t>
  </si>
  <si>
    <t xml:space="preserve">Modalité : distanciel (Asynchrone) selon les besoins de l'étudiant </t>
  </si>
  <si>
    <t>4.9.2</t>
  </si>
  <si>
    <t>Renforcement Oral 1  Français</t>
  </si>
  <si>
    <t>VLE1ROF6</t>
  </si>
  <si>
    <t>1 UE AU CHOIX (/ 3 proposées)</t>
  </si>
  <si>
    <t>Stage</t>
  </si>
  <si>
    <t>Bioéthique, Environnement et Droit</t>
  </si>
  <si>
    <r>
      <rPr>
        <b/>
        <sz val="11"/>
        <color theme="1"/>
        <rFont val="Calibri"/>
        <family val="2"/>
        <scheme val="minor"/>
      </rPr>
      <t xml:space="preserve">SAE </t>
    </r>
    <r>
      <rPr>
        <sz val="11"/>
        <color theme="1"/>
        <rFont val="Calibri"/>
        <family val="2"/>
        <scheme val="minor"/>
      </rPr>
      <t>/ taux encadrement 1 EC pour 12 ET - Numero clausus 80</t>
    </r>
  </si>
  <si>
    <t>1 UE sur liste proposée</t>
  </si>
  <si>
    <t xml:space="preserve">voir MCC INSPE </t>
  </si>
  <si>
    <t>session 2 : écrit (1h30) ou oral (20min) selon effectif</t>
  </si>
  <si>
    <t>session unique, pas de session 2</t>
  </si>
  <si>
    <t>Evaluation selon consigne SAE</t>
  </si>
  <si>
    <t>Evaluation selon 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</si>
</sst>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theme="1"/>
      <name val="Calibri"/>
      <family val="2"/>
    </font>
    <font>
      <b/>
      <sz val="11"/>
      <color rgb="FF0070C0"/>
      <name val="Calibri"/>
      <family val="2"/>
      <scheme val="minor"/>
    </font>
    <font>
      <sz val="11"/>
      <name val="Calibri"/>
      <family val="2"/>
      <scheme val="minor"/>
    </font>
    <font>
      <b/>
      <sz val="11"/>
      <color rgb="FFFF0000"/>
      <name val="Calibri"/>
      <family val="2"/>
      <scheme val="minor"/>
    </font>
    <font>
      <sz val="11"/>
      <color rgb="FF000000"/>
      <name val="Calibri"/>
      <family val="2"/>
      <scheme val="minor"/>
    </font>
    <font>
      <sz val="11"/>
      <color rgb="FF000000"/>
      <name val="Calibri"/>
      <family val="2"/>
      <charset val="1"/>
      <scheme val="minor"/>
    </font>
    <font>
      <b/>
      <sz val="11"/>
      <color theme="1"/>
      <name val="Calibri"/>
      <family val="2"/>
      <scheme val="minor"/>
    </font>
    <font>
      <sz val="11"/>
      <color theme="0"/>
      <name val="Calibri"/>
      <family val="2"/>
      <scheme val="minor"/>
    </font>
    <font>
      <b/>
      <sz val="11"/>
      <color rgb="FF000000"/>
      <name val="Calibri"/>
      <family val="2"/>
    </font>
    <font>
      <b/>
      <sz val="11"/>
      <name val="Calibri"/>
      <family val="2"/>
    </font>
    <font>
      <b/>
      <sz val="11"/>
      <name val="Calibri"/>
      <family val="2"/>
      <scheme val="minor"/>
    </font>
    <font>
      <b/>
      <sz val="11"/>
      <color rgb="FFEE0000"/>
      <name val="Calibri"/>
      <family val="2"/>
    </font>
    <font>
      <b/>
      <sz val="11"/>
      <color rgb="FFEE0000"/>
      <name val="Calibri"/>
      <family val="2"/>
      <scheme val="minor"/>
    </font>
    <font>
      <b/>
      <sz val="11"/>
      <color rgb="FFC82613"/>
      <name val="Calibri"/>
      <family val="2"/>
    </font>
    <font>
      <sz val="11"/>
      <color rgb="FFEE0000"/>
      <name val="Calibri"/>
      <family val="2"/>
      <scheme val="minor"/>
    </font>
    <font>
      <sz val="14"/>
      <color rgb="FFEE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EE0000"/>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63">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0" xfId="0" applyBorder="1"/>
    <xf numFmtId="0" fontId="0" fillId="0" borderId="11" xfId="0" applyBorder="1"/>
    <xf numFmtId="0" fontId="0" fillId="0" borderId="12" xfId="0" applyBorder="1"/>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7" fillId="2" borderId="1" xfId="0"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9" fontId="0" fillId="2" borderId="1" xfId="0" applyNumberFormat="1" applyFill="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7" fillId="0" borderId="0" xfId="0" applyFont="1" applyAlignment="1" applyProtection="1">
      <alignment vertical="center"/>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8" fillId="0" borderId="2"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10" fillId="0" borderId="1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10"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1" xfId="0" applyFont="1" applyBorder="1" applyAlignment="1" applyProtection="1">
      <alignment horizontal="center" vertical="center"/>
      <protection locked="0"/>
    </xf>
    <xf numFmtId="164" fontId="7" fillId="2" borderId="1" xfId="0" applyNumberFormat="1" applyFont="1" applyFill="1" applyBorder="1" applyAlignment="1">
      <alignment vertical="center"/>
    </xf>
    <xf numFmtId="164" fontId="0" fillId="2" borderId="1" xfId="0" applyNumberFormat="1" applyFill="1" applyBorder="1" applyAlignment="1">
      <alignment vertical="center"/>
    </xf>
    <xf numFmtId="164" fontId="7" fillId="0" borderId="1" xfId="0" applyNumberFormat="1" applyFon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vertical="center"/>
    </xf>
    <xf numFmtId="164" fontId="7" fillId="2" borderId="1" xfId="0" applyNumberFormat="1" applyFont="1" applyFill="1" applyBorder="1" applyAlignment="1" applyProtection="1">
      <alignment vertical="center" wrapText="1"/>
      <protection locked="0"/>
    </xf>
    <xf numFmtId="164" fontId="0" fillId="2" borderId="1" xfId="0" applyNumberFormat="1" applyFill="1" applyBorder="1" applyAlignment="1" applyProtection="1">
      <alignment vertical="center"/>
      <protection locked="0"/>
    </xf>
    <xf numFmtId="164" fontId="7" fillId="2" borderId="1" xfId="0" applyNumberFormat="1" applyFont="1" applyFill="1" applyBorder="1" applyAlignment="1" applyProtection="1">
      <alignment vertical="center"/>
      <protection locked="0"/>
    </xf>
    <xf numFmtId="164" fontId="0" fillId="0" borderId="1" xfId="0" applyNumberFormat="1" applyBorder="1" applyAlignment="1" applyProtection="1">
      <alignment vertical="center"/>
      <protection locked="0"/>
    </xf>
    <xf numFmtId="0" fontId="8" fillId="0" borderId="0" xfId="0" applyFont="1" applyAlignment="1">
      <alignment vertical="center"/>
    </xf>
    <xf numFmtId="0" fontId="8" fillId="0" borderId="8" xfId="0" applyFont="1" applyBorder="1" applyAlignment="1">
      <alignment vertical="center"/>
    </xf>
    <xf numFmtId="0" fontId="9" fillId="0" borderId="1" xfId="0" applyFont="1" applyBorder="1" applyAlignment="1" applyProtection="1">
      <alignment horizontal="left"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horizontal="left" vertical="center"/>
      <protection locked="0"/>
    </xf>
    <xf numFmtId="0" fontId="1" fillId="11" borderId="1" xfId="0" applyFont="1" applyFill="1" applyBorder="1" applyAlignment="1" applyProtection="1">
      <alignment horizontal="center" vertical="center" wrapText="1"/>
      <protection locked="0"/>
    </xf>
    <xf numFmtId="0" fontId="0" fillId="11" borderId="14" xfId="0"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wrapText="1"/>
      <protection locked="0"/>
    </xf>
    <xf numFmtId="0" fontId="0" fillId="11" borderId="14" xfId="0" applyFill="1" applyBorder="1" applyAlignment="1" applyProtection="1">
      <alignment wrapText="1"/>
      <protection locked="0"/>
    </xf>
    <xf numFmtId="0" fontId="0" fillId="0" borderId="1" xfId="0" applyBorder="1" applyAlignment="1" applyProtection="1">
      <alignment vertical="center" wrapText="1"/>
      <protection locked="0"/>
    </xf>
    <xf numFmtId="0" fontId="9" fillId="0" borderId="0" xfId="0" applyFont="1" applyAlignment="1">
      <alignment vertical="center"/>
    </xf>
    <xf numFmtId="164" fontId="0" fillId="0" borderId="1" xfId="0" applyNumberFormat="1" applyBorder="1" applyProtection="1">
      <protection locked="0"/>
    </xf>
    <xf numFmtId="0" fontId="0" fillId="11" borderId="1" xfId="0" applyFill="1" applyBorder="1" applyAlignment="1" applyProtection="1">
      <alignment horizontal="left" vertical="center" wrapText="1"/>
      <protection locked="0"/>
    </xf>
    <xf numFmtId="164" fontId="0" fillId="0" borderId="1" xfId="0" applyNumberFormat="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0" fillId="0" borderId="2" xfId="0" applyBorder="1" applyProtection="1">
      <protection locked="0"/>
    </xf>
    <xf numFmtId="0" fontId="9" fillId="0" borderId="0" xfId="0" applyFont="1" applyAlignment="1" applyProtection="1">
      <alignment horizontal="center" vertical="center"/>
      <protection locked="0"/>
    </xf>
    <xf numFmtId="164" fontId="0" fillId="0" borderId="1" xfId="0" applyNumberFormat="1" applyBorder="1" applyAlignment="1">
      <alignment horizontal="left" vertical="center"/>
    </xf>
    <xf numFmtId="0" fontId="9" fillId="0" borderId="1" xfId="0" applyFont="1" applyBorder="1" applyAlignment="1">
      <alignment vertical="center"/>
    </xf>
    <xf numFmtId="0" fontId="9" fillId="0" borderId="0" xfId="0" applyFont="1" applyAlignment="1">
      <alignment horizontal="center" vertical="center"/>
    </xf>
    <xf numFmtId="164" fontId="1" fillId="0" borderId="1" xfId="0" applyNumberFormat="1" applyFont="1" applyBorder="1" applyAlignment="1">
      <alignment horizontal="right" vertical="center" wrapText="1"/>
    </xf>
    <xf numFmtId="164" fontId="7" fillId="0" borderId="1" xfId="0" applyNumberFormat="1" applyFont="1" applyBorder="1" applyAlignment="1">
      <alignment horizontal="left" vertical="center"/>
    </xf>
    <xf numFmtId="0" fontId="9"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protection locked="0"/>
    </xf>
    <xf numFmtId="0" fontId="12" fillId="0" borderId="1" xfId="0" applyFont="1" applyBorder="1" applyAlignment="1" applyProtection="1">
      <alignment horizontal="center" vertical="center" wrapText="1"/>
      <protection locked="0"/>
    </xf>
    <xf numFmtId="0" fontId="15" fillId="0" borderId="17"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15" fillId="12" borderId="17" xfId="0" applyFont="1" applyFill="1" applyBorder="1" applyAlignment="1" applyProtection="1">
      <alignment vertical="center"/>
      <protection locked="0"/>
    </xf>
    <xf numFmtId="0" fontId="8"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12" fillId="0" borderId="1" xfId="0" applyFont="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top" wrapText="1"/>
      <protection locked="0"/>
    </xf>
    <xf numFmtId="0" fontId="4" fillId="2" borderId="13" xfId="0" applyFont="1"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3" xfId="0" applyFill="1" applyBorder="1" applyAlignment="1" applyProtection="1">
      <alignment horizontal="left" vertical="center" wrapText="1"/>
      <protection locked="0"/>
    </xf>
    <xf numFmtId="0" fontId="7" fillId="0" borderId="1" xfId="0" applyFont="1" applyBorder="1" applyAlignment="1" applyProtection="1">
      <alignment vertical="center"/>
      <protection locked="0"/>
    </xf>
    <xf numFmtId="0" fontId="16"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4" fillId="0" borderId="16" xfId="0" applyFont="1" applyBorder="1" applyProtection="1">
      <protection locked="0"/>
    </xf>
    <xf numFmtId="0" fontId="15" fillId="0" borderId="17" xfId="0" applyFont="1" applyBorder="1" applyProtection="1">
      <protection locked="0"/>
    </xf>
    <xf numFmtId="0" fontId="16" fillId="0" borderId="1" xfId="0" applyFont="1" applyBorder="1" applyAlignment="1" applyProtection="1">
      <alignment horizontal="center" vertical="center" wrapText="1"/>
      <protection locked="0"/>
    </xf>
    <xf numFmtId="0" fontId="15" fillId="0" borderId="18" xfId="0" applyFont="1" applyBorder="1" applyProtection="1">
      <protection locked="0"/>
    </xf>
    <xf numFmtId="0" fontId="0" fillId="13" borderId="1" xfId="0" applyFill="1" applyBorder="1" applyAlignment="1" applyProtection="1">
      <alignment horizontal="left" vertical="center"/>
      <protection locked="0"/>
    </xf>
    <xf numFmtId="0" fontId="0" fillId="13" borderId="1" xfId="0" applyFill="1" applyBorder="1" applyAlignment="1" applyProtection="1">
      <alignment horizontal="center" vertical="center" wrapText="1"/>
      <protection locked="0"/>
    </xf>
    <xf numFmtId="0" fontId="15" fillId="13" borderId="17" xfId="0" applyFont="1" applyFill="1" applyBorder="1" applyProtection="1">
      <protection locked="0"/>
    </xf>
    <xf numFmtId="0" fontId="15" fillId="14" borderId="17" xfId="0" applyFont="1" applyFill="1" applyBorder="1" applyProtection="1">
      <protection locked="0"/>
    </xf>
    <xf numFmtId="0" fontId="13" fillId="2" borderId="1" xfId="0" applyFont="1" applyFill="1" applyBorder="1" applyAlignment="1" applyProtection="1">
      <alignment wrapText="1"/>
      <protection locked="0"/>
    </xf>
    <xf numFmtId="164" fontId="8" fillId="2" borderId="1" xfId="0" applyNumberFormat="1" applyFont="1" applyFill="1" applyBorder="1" applyAlignment="1" applyProtection="1">
      <alignment vertical="center" wrapText="1"/>
      <protection locked="0"/>
    </xf>
    <xf numFmtId="0" fontId="17" fillId="15" borderId="18" xfId="0" applyFont="1" applyFill="1" applyBorder="1" applyAlignment="1" applyProtection="1">
      <alignment horizontal="left" vertical="center"/>
      <protection locked="0"/>
    </xf>
    <xf numFmtId="0" fontId="18" fillId="0" borderId="1" xfId="0" applyFont="1" applyBorder="1" applyAlignment="1" applyProtection="1">
      <alignment horizontal="center" vertical="center" wrapText="1"/>
      <protection locked="0"/>
    </xf>
    <xf numFmtId="0" fontId="19" fillId="13" borderId="0" xfId="0" applyFont="1" applyFill="1" applyAlignment="1" applyProtection="1">
      <alignment vertical="top" wrapText="1"/>
      <protection locked="0"/>
    </xf>
    <xf numFmtId="0" fontId="18" fillId="15" borderId="1" xfId="0" applyFont="1" applyFill="1" applyBorder="1" applyAlignment="1" applyProtection="1">
      <alignment horizontal="left" vertical="center"/>
      <protection locked="0"/>
    </xf>
    <xf numFmtId="0" fontId="20" fillId="15"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0" fillId="16" borderId="1" xfId="0" applyFill="1" applyBorder="1" applyAlignment="1" applyProtection="1">
      <alignment horizontal="left" vertical="center" wrapText="1"/>
      <protection locked="0"/>
    </xf>
    <xf numFmtId="0" fontId="12" fillId="0" borderId="1" xfId="0" applyFont="1" applyBorder="1" applyAlignment="1" applyProtection="1">
      <alignment horizontal="left"/>
      <protection locked="0"/>
    </xf>
    <xf numFmtId="0" fontId="12" fillId="0" borderId="1" xfId="0" applyFont="1" applyBorder="1" applyAlignment="1" applyProtection="1">
      <alignment wrapText="1"/>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3" borderId="7"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13" xfId="0" applyFill="1" applyBorder="1" applyAlignment="1">
      <alignment horizontal="left"/>
    </xf>
    <xf numFmtId="0" fontId="4" fillId="3" borderId="1" xfId="0" applyFont="1" applyFill="1" applyBorder="1" applyAlignment="1">
      <alignment horizontal="center"/>
    </xf>
    <xf numFmtId="0" fontId="0" fillId="2" borderId="1" xfId="0" applyFill="1" applyBorder="1" applyAlignment="1">
      <alignment horizontal="center" vertical="center"/>
    </xf>
    <xf numFmtId="0" fontId="5" fillId="3" borderId="1" xfId="0" applyFont="1" applyFill="1" applyBorder="1" applyAlignment="1">
      <alignment horizont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8" xfId="0" applyFill="1" applyBorder="1" applyAlignment="1">
      <alignment horizontal="left" vertical="center"/>
    </xf>
    <xf numFmtId="0" fontId="0" fillId="3" borderId="0" xfId="0" applyFill="1" applyAlignment="1">
      <alignment horizontal="left" vertical="center"/>
    </xf>
    <xf numFmtId="0" fontId="0" fillId="3" borderId="9"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6"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3" borderId="15" xfId="0" applyFont="1" applyFill="1" applyBorder="1" applyAlignment="1">
      <alignment horizontal="center"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819">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186799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ciccolini\OneDrive%20-%20Universit&#233;%20Nice%20Sophia%20Antipolis\Bureau\1D%20-%202D%20SCIENCES%202025-2026\Template%20Maquette%20Licence%20Universit&#233;%20C&#244;te%20d'Azur%20L3%20S5-S6%20PC%201D%2004.0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Calcul"/>
      <sheetName val="Fiche Générale"/>
      <sheetName val="S5 Maquette"/>
      <sheetName val="S5 MCC"/>
      <sheetName val="S6 Maquette"/>
      <sheetName val="S6 MCC"/>
    </sheetNames>
    <sheetDataSet>
      <sheetData sheetId="0"/>
      <sheetData sheetId="1"/>
      <sheetData sheetId="2"/>
      <sheetData sheetId="3">
        <row r="33">
          <cell r="C33" t="str">
            <v>ECUE</v>
          </cell>
          <cell r="F33" t="str">
            <v>Création</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defaultColWidth="11.42578125" defaultRowHeight="14.4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45" customHeight="1">
      <c r="A40" s="41" t="s">
        <v>139</v>
      </c>
      <c r="J40" s="1" t="s">
        <v>112</v>
      </c>
      <c r="K40" s="1" t="s">
        <v>103</v>
      </c>
      <c r="L40" s="1" t="s">
        <v>19</v>
      </c>
    </row>
    <row r="41" spans="1:12" ht="15.6"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6.89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c r="A47" s="41" t="s">
        <v>146</v>
      </c>
      <c r="J47" s="1" t="s">
        <v>107</v>
      </c>
      <c r="K47" s="1" t="s">
        <v>92</v>
      </c>
      <c r="L47" s="1" t="s">
        <v>36</v>
      </c>
    </row>
    <row r="48" spans="1:12" ht="12.6"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c r="A62" s="41" t="s">
        <v>161</v>
      </c>
    </row>
    <row r="63" spans="1:12">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defaultColWidth="11.42578125" defaultRowHeight="14.45"/>
  <sheetData>
    <row r="1" spans="1:16">
      <c r="A1" s="181" t="s">
        <v>183</v>
      </c>
      <c r="B1" s="181"/>
      <c r="C1" s="181"/>
      <c r="D1" s="181"/>
      <c r="E1" s="181"/>
      <c r="F1" s="181"/>
      <c r="O1" s="180" t="s">
        <v>184</v>
      </c>
      <c r="P1" s="180"/>
    </row>
    <row r="2" spans="1:16">
      <c r="A2" s="181"/>
      <c r="B2" s="181"/>
      <c r="C2" s="181"/>
      <c r="D2" s="181"/>
      <c r="E2" s="181"/>
      <c r="F2" s="181"/>
      <c r="O2" s="180"/>
      <c r="P2" s="180"/>
    </row>
    <row r="3" spans="1:16">
      <c r="A3" s="180" t="s">
        <v>185</v>
      </c>
      <c r="B3" s="180"/>
      <c r="C3" s="180"/>
      <c r="D3" s="180" t="s">
        <v>186</v>
      </c>
      <c r="E3" s="180"/>
      <c r="F3" s="180"/>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t="e">
        <f>SUM(O4:O291)</f>
        <v>#REF!</v>
      </c>
      <c r="B5" s="10">
        <f>SUM('S5 Maquette'!J19:J300)</f>
        <v>214</v>
      </c>
      <c r="C5" s="10">
        <f>SUM('S5 Maquette'!K19:K300)</f>
        <v>32</v>
      </c>
      <c r="D5" s="10" t="e">
        <f>SUM(P4:P291)</f>
        <v>#REF!</v>
      </c>
      <c r="E5" s="10">
        <f>SUM('S6 Maquette'!J19:J311)</f>
        <v>260</v>
      </c>
      <c r="F5" s="10">
        <f>SUM('S6 Maquette'!K19:K311)</f>
        <v>91</v>
      </c>
      <c r="O5" s="10">
        <f>'S5 Maquette'!I20*1.5</f>
        <v>0</v>
      </c>
      <c r="P5" s="10">
        <f>'S6 Maquette'!I20*1.5</f>
        <v>0</v>
      </c>
    </row>
    <row r="6" spans="1:16">
      <c r="A6" s="180" t="s">
        <v>189</v>
      </c>
      <c r="B6" s="180"/>
      <c r="C6" s="180"/>
      <c r="D6" s="180" t="s">
        <v>189</v>
      </c>
      <c r="E6" s="180"/>
      <c r="F6" s="180"/>
      <c r="O6" s="10">
        <f>'S5 Maquette'!I21*1.5</f>
        <v>0</v>
      </c>
      <c r="P6" s="10">
        <f>'S6 Maquette'!I21*1.5</f>
        <v>0</v>
      </c>
    </row>
    <row r="7" spans="1:16">
      <c r="A7" s="180" t="e">
        <f>SUM(A5,B5,C5)</f>
        <v>#REF!</v>
      </c>
      <c r="B7" s="180"/>
      <c r="C7" s="180"/>
      <c r="D7" s="180" t="e">
        <f>SUM(D5,E5,F5)</f>
        <v>#REF!</v>
      </c>
      <c r="E7" s="180"/>
      <c r="F7" s="180"/>
      <c r="O7" s="10">
        <f>'S5 Maquette'!I22*1.5</f>
        <v>0</v>
      </c>
      <c r="P7" s="10">
        <f>'S6 Maquette'!I22*1.5</f>
        <v>0</v>
      </c>
    </row>
    <row r="8" spans="1:16">
      <c r="A8" s="180" t="s">
        <v>189</v>
      </c>
      <c r="B8" s="180"/>
      <c r="C8" s="180"/>
      <c r="D8" s="180"/>
      <c r="E8" s="180"/>
      <c r="F8" s="180"/>
      <c r="O8" s="10">
        <f>'S5 Maquette'!I23*1.5</f>
        <v>0</v>
      </c>
      <c r="P8" s="10">
        <f>'S6 Maquette'!I23*1.5</f>
        <v>0</v>
      </c>
    </row>
    <row r="9" spans="1:16">
      <c r="A9" s="180"/>
      <c r="B9" s="180"/>
      <c r="C9" s="180"/>
      <c r="D9" s="180"/>
      <c r="E9" s="180"/>
      <c r="F9" s="180"/>
      <c r="O9" s="10">
        <f>'S5 Maquette'!I27*1.5</f>
        <v>27</v>
      </c>
      <c r="P9" s="10">
        <f>'S6 Maquette'!I27*1.5</f>
        <v>24</v>
      </c>
    </row>
    <row r="10" spans="1:16">
      <c r="A10" s="180" t="e">
        <f>SUM(A7,D7)</f>
        <v>#REF!</v>
      </c>
      <c r="B10" s="180"/>
      <c r="C10" s="180"/>
      <c r="D10" s="180"/>
      <c r="E10" s="180"/>
      <c r="F10" s="180"/>
      <c r="O10" s="10">
        <f>'S5 Maquette'!I28*1.5</f>
        <v>18</v>
      </c>
      <c r="P10" s="10">
        <f>'S6 Maquette'!I28*1.5</f>
        <v>30</v>
      </c>
    </row>
    <row r="11" spans="1:16">
      <c r="A11" s="180"/>
      <c r="B11" s="180"/>
      <c r="C11" s="180"/>
      <c r="D11" s="180"/>
      <c r="E11" s="180"/>
      <c r="F11" s="180"/>
      <c r="O11" s="10">
        <f>'S5 Maquette'!I29*1.5</f>
        <v>0</v>
      </c>
      <c r="P11" s="10">
        <f>'S6 Maquette'!I29*1.5</f>
        <v>0</v>
      </c>
    </row>
    <row r="12" spans="1:16">
      <c r="O12" s="10">
        <f>'S5 Maquette'!I30*1.5</f>
        <v>0</v>
      </c>
      <c r="P12" s="10">
        <f>'S6 Maquette'!I30*1.5</f>
        <v>24</v>
      </c>
    </row>
    <row r="13" spans="1:16">
      <c r="O13" s="10">
        <f>'S5 Maquette'!I31*1.5</f>
        <v>33</v>
      </c>
      <c r="P13" s="10">
        <f>'S6 Maquette'!I31*1.5</f>
        <v>36</v>
      </c>
    </row>
    <row r="14" spans="1:16">
      <c r="A14" s="182" t="s">
        <v>190</v>
      </c>
      <c r="B14" s="182"/>
      <c r="C14" s="182"/>
      <c r="D14" s="182"/>
      <c r="E14" s="182"/>
      <c r="F14" s="182"/>
      <c r="H14" s="183" t="s">
        <v>191</v>
      </c>
      <c r="I14" s="183"/>
      <c r="J14" s="183"/>
      <c r="K14" s="183"/>
      <c r="L14" s="183"/>
      <c r="M14" s="183"/>
      <c r="O14" s="10">
        <f>'S5 Maquette'!I32*1.5</f>
        <v>21</v>
      </c>
      <c r="P14" s="10" t="e">
        <f>'S6 Maquette'!#REF!*1.5</f>
        <v>#REF!</v>
      </c>
    </row>
    <row r="15" spans="1:16">
      <c r="A15" s="182"/>
      <c r="B15" s="182"/>
      <c r="C15" s="182"/>
      <c r="D15" s="182"/>
      <c r="E15" s="182"/>
      <c r="F15" s="182"/>
      <c r="H15" s="183"/>
      <c r="I15" s="183"/>
      <c r="J15" s="183"/>
      <c r="K15" s="183"/>
      <c r="L15" s="183"/>
      <c r="M15" s="183"/>
      <c r="O15" s="10" t="e">
        <f>'S5 Maquette'!#REF!*1.5</f>
        <v>#REF!</v>
      </c>
      <c r="P15" s="10" t="e">
        <f>'S6 Maquette'!#REF!*1.5</f>
        <v>#REF!</v>
      </c>
    </row>
    <row r="16" spans="1:16">
      <c r="A16" s="180" t="s">
        <v>185</v>
      </c>
      <c r="B16" s="180"/>
      <c r="C16" s="180"/>
      <c r="D16" s="184" t="s">
        <v>186</v>
      </c>
      <c r="E16" s="185"/>
      <c r="F16" s="186"/>
      <c r="H16" s="180" t="s">
        <v>185</v>
      </c>
      <c r="I16" s="180"/>
      <c r="J16" s="180"/>
      <c r="K16" s="180" t="s">
        <v>186</v>
      </c>
      <c r="L16" s="180"/>
      <c r="M16" s="180"/>
      <c r="O16" s="10" t="e">
        <f>'S5 Maquette'!#REF!*1.5</f>
        <v>#REF!</v>
      </c>
      <c r="P16" s="10" t="e">
        <f>'S6 Maquette'!#REF!*1.5</f>
        <v>#REF!</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Maquette'!I35*1.5</f>
        <v>18</v>
      </c>
      <c r="P17" s="10">
        <f>'S6 Maquette'!I35*1.5</f>
        <v>0</v>
      </c>
    </row>
    <row r="18" spans="1:16">
      <c r="A18" s="10" t="e">
        <f t="shared" ref="A18:F18" si="0">A5-H18</f>
        <v>#REF!</v>
      </c>
      <c r="B18" s="10">
        <f t="shared" si="0"/>
        <v>0</v>
      </c>
      <c r="C18" s="10">
        <f t="shared" si="0"/>
        <v>0</v>
      </c>
      <c r="D18" s="10" t="e">
        <f t="shared" si="0"/>
        <v>#REF!</v>
      </c>
      <c r="E18" s="10">
        <f t="shared" si="0"/>
        <v>14</v>
      </c>
      <c r="F18" s="10">
        <f t="shared" ca="1" si="0"/>
        <v>69</v>
      </c>
      <c r="H18" s="10">
        <f>SUMIF('S5 Maquette'!M19:M300,"Portée",'S5 Maquette'!I19:I300)*1.5</f>
        <v>162</v>
      </c>
      <c r="I18" s="10">
        <f>SUMIF('S5 Maquette'!M19:M300,"Portée",'S5 Maquette'!J19:J300)</f>
        <v>214</v>
      </c>
      <c r="J18" s="10">
        <f>SUMIF('S5 Maquette'!M19:M300,"Portée",'S5 Maquette'!K19:K300)</f>
        <v>32</v>
      </c>
      <c r="K18" s="10">
        <f>SUMIF('S6 Maquette'!M19:M311,"Portée",'S6 Maquette'!I19:I311)*1.5</f>
        <v>183</v>
      </c>
      <c r="L18" s="10">
        <f>SUMIF('S6 Maquette'!M19:M311,"Portée",'S6 Maquette'!J19:J311)</f>
        <v>246</v>
      </c>
      <c r="M18" s="10">
        <f ca="1">SUMIF('S6 Maquette'!M9:M311,"Portée",'S6 Maquette'!K19:K311)</f>
        <v>22</v>
      </c>
      <c r="O18" s="10">
        <f>'S5 Maquette'!I36*1.5</f>
        <v>0</v>
      </c>
      <c r="P18" s="10">
        <f>'S6 Maquette'!I36*1.5</f>
        <v>0</v>
      </c>
    </row>
    <row r="19" spans="1:16">
      <c r="A19" s="180" t="s">
        <v>189</v>
      </c>
      <c r="B19" s="180"/>
      <c r="C19" s="180"/>
      <c r="D19" s="180" t="s">
        <v>189</v>
      </c>
      <c r="E19" s="180"/>
      <c r="F19" s="180"/>
      <c r="O19" s="10">
        <f>'S5 Maquette'!I37*1.5</f>
        <v>0</v>
      </c>
      <c r="P19" s="10">
        <f>'S6 Maquette'!I37*1.5</f>
        <v>0</v>
      </c>
    </row>
    <row r="20" spans="1:16">
      <c r="A20" s="180" t="e">
        <f>SUM(A18,B18,C18)</f>
        <v>#REF!</v>
      </c>
      <c r="B20" s="180"/>
      <c r="C20" s="180"/>
      <c r="D20" s="180" t="e">
        <f>SUM(D18,E18,F18)</f>
        <v>#REF!</v>
      </c>
      <c r="E20" s="180"/>
      <c r="F20" s="180"/>
      <c r="O20" s="10">
        <f>'S5 Maquette'!I38*1.5</f>
        <v>0</v>
      </c>
      <c r="P20" s="10">
        <f>'S6 Maquette'!I38*1.5</f>
        <v>0</v>
      </c>
    </row>
    <row r="21" spans="1:16">
      <c r="A21" s="180" t="s">
        <v>189</v>
      </c>
      <c r="B21" s="180"/>
      <c r="C21" s="180"/>
      <c r="D21" s="180"/>
      <c r="E21" s="180"/>
      <c r="F21" s="180"/>
      <c r="O21" s="10" t="e">
        <f>'S5 Maquette'!I39*1.5</f>
        <v>#VALUE!</v>
      </c>
      <c r="P21" s="10">
        <f>'S6 Maquette'!I39*1.5</f>
        <v>0</v>
      </c>
    </row>
    <row r="22" spans="1:16" ht="30" customHeight="1">
      <c r="A22" s="180" t="e">
        <f>SUM(A20,D20)</f>
        <v>#REF!</v>
      </c>
      <c r="B22" s="180"/>
      <c r="C22" s="180"/>
      <c r="D22" s="180"/>
      <c r="E22" s="180"/>
      <c r="F22" s="180"/>
      <c r="O22" s="10">
        <f>'S5 Maquette'!I40*1.5</f>
        <v>0</v>
      </c>
      <c r="P22" s="10">
        <f>'S6 Maquette'!I40*1.5</f>
        <v>0</v>
      </c>
    </row>
    <row r="23" spans="1:16">
      <c r="O23" s="10">
        <f>'S5 Maquette'!I41*1.5</f>
        <v>0</v>
      </c>
      <c r="P23" s="10" t="e">
        <f>'S6 Maquette'!#REF!*1.5</f>
        <v>#REF!</v>
      </c>
    </row>
    <row r="24" spans="1:16">
      <c r="O24" s="10">
        <f>'S5 Maquette'!I42*1.5</f>
        <v>0</v>
      </c>
      <c r="P24" s="10">
        <f>'S6 Maquette'!I41*1.5</f>
        <v>0</v>
      </c>
    </row>
    <row r="25" spans="1:16">
      <c r="O25" s="10">
        <f>'S5 Maquette'!I43*1.5</f>
        <v>0</v>
      </c>
      <c r="P25" s="10">
        <f>'S6 Maquette'!I42*1.5</f>
        <v>0</v>
      </c>
    </row>
    <row r="26" spans="1:16">
      <c r="O26" s="10">
        <f>'S5 Maquette'!I44*1.5</f>
        <v>0</v>
      </c>
      <c r="P26" s="10" t="e">
        <f>'S6 Maquette'!#REF!*1.5</f>
        <v>#REF!</v>
      </c>
    </row>
    <row r="27" spans="1:16">
      <c r="O27" s="10">
        <f>'S5 Maquette'!I45*1.5</f>
        <v>15</v>
      </c>
      <c r="P27" s="10" t="e">
        <f>'S6 Maquette'!#REF!*1.5</f>
        <v>#REF!</v>
      </c>
    </row>
    <row r="28" spans="1:16">
      <c r="O28" s="10">
        <f>'S5 Maquette'!I46*1.5</f>
        <v>0</v>
      </c>
      <c r="P28" s="10" t="e">
        <f>'S6 Maquette'!#REF!*1.5</f>
        <v>#REF!</v>
      </c>
    </row>
    <row r="29" spans="1:16">
      <c r="O29" s="10">
        <f>'S5 Maquette'!I47*1.5</f>
        <v>0</v>
      </c>
      <c r="P29" s="10">
        <f>'S6 Maquette'!I32*1.5</f>
        <v>0</v>
      </c>
    </row>
    <row r="30" spans="1:16">
      <c r="O30" s="10" t="e">
        <f>'S5 Maquette'!#REF!*1.5</f>
        <v>#REF!</v>
      </c>
      <c r="P30" s="10">
        <f>'S6 Maquette'!I33*1.5</f>
        <v>30</v>
      </c>
    </row>
    <row r="31" spans="1:16">
      <c r="O31" s="10">
        <f>'S5 Maquette'!I34*1.5</f>
        <v>30</v>
      </c>
      <c r="P31" s="10">
        <f>'S6 Maquette'!I34*1.5</f>
        <v>39</v>
      </c>
    </row>
    <row r="32" spans="1:16">
      <c r="O32" s="10" t="e">
        <f>'S5 Maquette'!#REF!*1.5</f>
        <v>#REF!</v>
      </c>
      <c r="P32" s="10">
        <f>'S6 Maquette'!I58*1.5</f>
        <v>0</v>
      </c>
    </row>
    <row r="33" spans="15:16">
      <c r="O33" s="10">
        <f>'S5 Maquette'!I48*1.5</f>
        <v>0</v>
      </c>
      <c r="P33" s="10">
        <f>'S6 Maquette'!I59*1.5</f>
        <v>0</v>
      </c>
    </row>
    <row r="34" spans="15:16">
      <c r="O34" s="10">
        <f>'S5 Maquette'!I49*1.5</f>
        <v>0</v>
      </c>
      <c r="P34" s="10">
        <f>'S6 Maquette'!I60*1.5</f>
        <v>0</v>
      </c>
    </row>
    <row r="35" spans="15:16">
      <c r="O35" s="10">
        <f>'S5 Maquette'!I50*1.5</f>
        <v>0</v>
      </c>
      <c r="P35" s="10">
        <f>'S6 Maquette'!I61*1.5</f>
        <v>12</v>
      </c>
    </row>
    <row r="36" spans="15:16">
      <c r="O36" s="10">
        <f>'S5 Maquette'!I51*1.5</f>
        <v>0</v>
      </c>
      <c r="P36" s="10">
        <f>'S6 Maquette'!I62*1.5</f>
        <v>0</v>
      </c>
    </row>
    <row r="37" spans="15:16">
      <c r="O37" s="10">
        <f>'S5 Maquette'!I52*1.5</f>
        <v>0</v>
      </c>
      <c r="P37" s="10">
        <f>'S6 Maquette'!I63*1.5</f>
        <v>0</v>
      </c>
    </row>
    <row r="38" spans="15:16">
      <c r="O38" s="10">
        <f>'S5 Maquette'!I53*1.5</f>
        <v>0</v>
      </c>
      <c r="P38" s="10">
        <f>'S6 Maquette'!I64*1.5</f>
        <v>0</v>
      </c>
    </row>
    <row r="39" spans="15:16">
      <c r="O39" s="10">
        <f>'S5 Maquette'!I54*1.5</f>
        <v>0</v>
      </c>
      <c r="P39" s="10">
        <f>'S6 Maquette'!I65*1.5</f>
        <v>0</v>
      </c>
    </row>
    <row r="40" spans="15:16">
      <c r="O40" s="10">
        <f>'S5 Maquette'!I55*1.5</f>
        <v>0</v>
      </c>
      <c r="P40" s="10">
        <f>'S6 Maquette'!I66*1.5</f>
        <v>0</v>
      </c>
    </row>
    <row r="41" spans="15:16">
      <c r="O41" s="10">
        <f>'S5 Maquette'!I56*1.5</f>
        <v>0</v>
      </c>
      <c r="P41" s="10">
        <f>'S6 Maquette'!I67*1.5</f>
        <v>0</v>
      </c>
    </row>
    <row r="42" spans="15:16">
      <c r="O42" s="10">
        <f>'S5 Maquette'!I57*1.5</f>
        <v>0</v>
      </c>
      <c r="P42" s="10">
        <f>'S6 Maquette'!I68*1.5</f>
        <v>0</v>
      </c>
    </row>
    <row r="43" spans="15:16">
      <c r="O43" s="10">
        <f>'S5 Maquette'!I58*1.5</f>
        <v>0</v>
      </c>
      <c r="P43" s="10">
        <f>'S6 Maquette'!I69*1.5</f>
        <v>0</v>
      </c>
    </row>
    <row r="44" spans="15:16">
      <c r="O44" s="10">
        <f>'S5 Maquette'!I59*1.5</f>
        <v>0</v>
      </c>
      <c r="P44" s="10">
        <f>'S6 Maquette'!I70*1.5</f>
        <v>0</v>
      </c>
    </row>
    <row r="45" spans="15:16">
      <c r="O45" s="10">
        <f>'S5 Maquette'!I60*1.5</f>
        <v>0</v>
      </c>
      <c r="P45" s="10">
        <f>'S6 Maquette'!I71*1.5</f>
        <v>0</v>
      </c>
    </row>
    <row r="46" spans="15:16">
      <c r="O46" s="10">
        <f>'S5 Maquette'!I61*1.5</f>
        <v>0</v>
      </c>
      <c r="P46" s="10">
        <f>'S6 Maquette'!I72*1.5</f>
        <v>0</v>
      </c>
    </row>
    <row r="47" spans="15:16">
      <c r="O47" s="10">
        <f>'S5 Maquette'!I62*1.5</f>
        <v>0</v>
      </c>
      <c r="P47" s="10">
        <f>'S6 Maquette'!I73*1.5</f>
        <v>0</v>
      </c>
    </row>
    <row r="48" spans="15:16">
      <c r="O48" s="10">
        <f>'S5 Maquette'!I63*1.5</f>
        <v>0</v>
      </c>
      <c r="P48" s="10">
        <f>'S6 Maquette'!I74*1.5</f>
        <v>0</v>
      </c>
    </row>
    <row r="49" spans="15:16">
      <c r="O49" s="10">
        <f>'S5 Maquette'!I64*1.5</f>
        <v>0</v>
      </c>
      <c r="P49" s="10">
        <f>'S6 Maquette'!I75*1.5</f>
        <v>0</v>
      </c>
    </row>
    <row r="50" spans="15:16">
      <c r="O50" s="10">
        <f>'S5 Maquette'!I65*1.5</f>
        <v>0</v>
      </c>
      <c r="P50" s="10">
        <f>'S6 Maquette'!I76*1.5</f>
        <v>0</v>
      </c>
    </row>
    <row r="51" spans="15:16">
      <c r="O51" s="10">
        <f>'S5 Maquette'!I66*1.5</f>
        <v>0</v>
      </c>
      <c r="P51" s="10">
        <f>'S6 Maquette'!I77*1.5</f>
        <v>0</v>
      </c>
    </row>
    <row r="52" spans="15:16">
      <c r="O52" s="10">
        <f>'S5 Maquette'!I67*1.5</f>
        <v>0</v>
      </c>
      <c r="P52" s="10">
        <f>'S6 Maquette'!I78*1.5</f>
        <v>0</v>
      </c>
    </row>
    <row r="53" spans="15:16">
      <c r="O53" s="10">
        <f>'S5 Maquette'!I68*1.5</f>
        <v>0</v>
      </c>
      <c r="P53" s="10">
        <f>'S6 Maquette'!I79*1.5</f>
        <v>0</v>
      </c>
    </row>
    <row r="54" spans="15:16">
      <c r="O54" s="10">
        <f>'S5 Maquette'!I69*1.5</f>
        <v>0</v>
      </c>
      <c r="P54" s="10">
        <f>'S6 Maquette'!I80*1.5</f>
        <v>0</v>
      </c>
    </row>
    <row r="55" spans="15:16">
      <c r="O55" s="10">
        <f>'S5 Maquette'!I70*1.5</f>
        <v>0</v>
      </c>
      <c r="P55" s="10">
        <f>'S6 Maquette'!I81*1.5</f>
        <v>0</v>
      </c>
    </row>
    <row r="56" spans="15:16">
      <c r="O56" s="10">
        <f>'S5 Maquette'!I71*1.5</f>
        <v>0</v>
      </c>
      <c r="P56" s="10">
        <f>'S6 Maquette'!I82*1.5</f>
        <v>0</v>
      </c>
    </row>
    <row r="57" spans="15:16">
      <c r="O57" s="10">
        <f>'S5 Maquette'!I72*1.5</f>
        <v>0</v>
      </c>
      <c r="P57" s="10">
        <f>'S6 Maquette'!I83*1.5</f>
        <v>0</v>
      </c>
    </row>
    <row r="58" spans="15:16">
      <c r="O58" s="10">
        <f>'S5 Maquette'!I73*1.5</f>
        <v>0</v>
      </c>
      <c r="P58" s="10">
        <f>'S6 Maquette'!I84*1.5</f>
        <v>0</v>
      </c>
    </row>
    <row r="59" spans="15:16">
      <c r="O59" s="10">
        <f>'S5 Maquette'!I74*1.5</f>
        <v>0</v>
      </c>
      <c r="P59" s="10">
        <f>'S6 Maquette'!I85*1.5</f>
        <v>0</v>
      </c>
    </row>
    <row r="60" spans="15:16">
      <c r="O60" s="10">
        <f>'S5 Maquette'!I75*1.5</f>
        <v>0</v>
      </c>
      <c r="P60" s="10">
        <f>'S6 Maquette'!I86*1.5</f>
        <v>0</v>
      </c>
    </row>
    <row r="61" spans="15:16">
      <c r="O61" s="10">
        <f>'S5 Maquette'!I76*1.5</f>
        <v>0</v>
      </c>
      <c r="P61" s="10">
        <f>'S6 Maquette'!I87*1.5</f>
        <v>0</v>
      </c>
    </row>
    <row r="62" spans="15:16">
      <c r="O62" s="10">
        <f>'S5 Maquette'!I77*1.5</f>
        <v>0</v>
      </c>
      <c r="P62" s="10">
        <f>'S6 Maquette'!I88*1.5</f>
        <v>0</v>
      </c>
    </row>
    <row r="63" spans="15:16">
      <c r="O63" s="10">
        <f>'S5 Maquette'!I78*1.5</f>
        <v>0</v>
      </c>
      <c r="P63" s="10">
        <f>'S6 Maquette'!I89*1.5</f>
        <v>0</v>
      </c>
    </row>
    <row r="64" spans="15:16">
      <c r="O64" s="10">
        <f>'S5 Maquette'!I79*1.5</f>
        <v>0</v>
      </c>
      <c r="P64" s="10">
        <f>'S6 Maquette'!I90*1.5</f>
        <v>0</v>
      </c>
    </row>
    <row r="65" spans="15:16">
      <c r="O65" s="10">
        <f>'S5 Maquette'!I80*1.5</f>
        <v>0</v>
      </c>
      <c r="P65" s="10">
        <f>'S6 Maquette'!I91*1.5</f>
        <v>0</v>
      </c>
    </row>
    <row r="66" spans="15:16">
      <c r="O66" s="10">
        <f>'S5 Maquette'!I81*1.5</f>
        <v>0</v>
      </c>
      <c r="P66" s="10">
        <f>'S6 Maquette'!I92*1.5</f>
        <v>0</v>
      </c>
    </row>
    <row r="67" spans="15:16">
      <c r="O67" s="10">
        <f>'S5 Maquette'!I82*1.5</f>
        <v>0</v>
      </c>
      <c r="P67" s="10">
        <f>'S6 Maquette'!I93*1.5</f>
        <v>0</v>
      </c>
    </row>
    <row r="68" spans="15:16">
      <c r="O68" s="10">
        <f>'S5 Maquette'!I83*1.5</f>
        <v>0</v>
      </c>
      <c r="P68" s="10">
        <f>'S6 Maquette'!I94*1.5</f>
        <v>0</v>
      </c>
    </row>
    <row r="69" spans="15:16">
      <c r="O69" s="10">
        <f>'S5 Maquette'!I84*1.5</f>
        <v>0</v>
      </c>
      <c r="P69" s="10">
        <f>'S6 Maquette'!I95*1.5</f>
        <v>0</v>
      </c>
    </row>
    <row r="70" spans="15:16">
      <c r="O70" s="10">
        <f>'S5 Maquette'!I85*1.5</f>
        <v>0</v>
      </c>
      <c r="P70" s="10">
        <f>'S6 Maquette'!I96*1.5</f>
        <v>0</v>
      </c>
    </row>
    <row r="71" spans="15:16">
      <c r="O71" s="10">
        <f>'S5 Maquette'!I86*1.5</f>
        <v>0</v>
      </c>
      <c r="P71" s="10">
        <f>'S6 Maquette'!I97*1.5</f>
        <v>0</v>
      </c>
    </row>
    <row r="72" spans="15:16">
      <c r="O72" s="10">
        <f>'S5 Maquette'!I87*1.5</f>
        <v>0</v>
      </c>
      <c r="P72" s="10">
        <f>'S6 Maquette'!I98*1.5</f>
        <v>0</v>
      </c>
    </row>
    <row r="73" spans="15:16">
      <c r="O73" s="10">
        <f>'S5 Maquette'!I88*1.5</f>
        <v>0</v>
      </c>
      <c r="P73" s="10">
        <f>'S6 Maquette'!I99*1.5</f>
        <v>0</v>
      </c>
    </row>
    <row r="74" spans="15:16">
      <c r="O74" s="10">
        <f>'S5 Maquette'!I89*1.5</f>
        <v>0</v>
      </c>
      <c r="P74" s="10">
        <f>'S6 Maquette'!I100*1.5</f>
        <v>0</v>
      </c>
    </row>
    <row r="75" spans="15:16">
      <c r="O75" s="10">
        <f>'S5 Maquette'!I90*1.5</f>
        <v>0</v>
      </c>
      <c r="P75" s="10">
        <f>'S6 Maquette'!I101*1.5</f>
        <v>0</v>
      </c>
    </row>
    <row r="76" spans="15:16">
      <c r="O76" s="10">
        <f>'S5 Maquette'!I91*1.5</f>
        <v>0</v>
      </c>
      <c r="P76" s="10">
        <f>'S6 Maquette'!I102*1.5</f>
        <v>0</v>
      </c>
    </row>
    <row r="77" spans="15:16">
      <c r="O77" s="10">
        <f>'S5 Maquette'!I92*1.5</f>
        <v>0</v>
      </c>
      <c r="P77" s="10">
        <f>'S6 Maquette'!I103*1.5</f>
        <v>0</v>
      </c>
    </row>
    <row r="78" spans="15:16">
      <c r="O78" s="10">
        <f>'S5 Maquette'!I93*1.5</f>
        <v>0</v>
      </c>
      <c r="P78" s="10">
        <f>'S6 Maquette'!I104*1.5</f>
        <v>0</v>
      </c>
    </row>
    <row r="79" spans="15:16">
      <c r="O79" s="10">
        <f>'S5 Maquette'!I94*1.5</f>
        <v>0</v>
      </c>
      <c r="P79" s="10">
        <f>'S6 Maquette'!I105*1.5</f>
        <v>0</v>
      </c>
    </row>
    <row r="80" spans="15:16">
      <c r="O80" s="10">
        <f>'S5 Maquette'!I95*1.5</f>
        <v>0</v>
      </c>
      <c r="P80" s="10">
        <f>'S6 Maquette'!I106*1.5</f>
        <v>0</v>
      </c>
    </row>
    <row r="81" spans="15:16">
      <c r="O81" s="10">
        <f>'S5 Maquette'!I96*1.5</f>
        <v>0</v>
      </c>
      <c r="P81" s="10">
        <f>'S6 Maquette'!I107*1.5</f>
        <v>0</v>
      </c>
    </row>
    <row r="82" spans="15:16">
      <c r="O82" s="10">
        <f>'S5 Maquette'!I97*1.5</f>
        <v>0</v>
      </c>
      <c r="P82" s="10">
        <f>'S6 Maquette'!I108*1.5</f>
        <v>0</v>
      </c>
    </row>
    <row r="83" spans="15:16">
      <c r="O83" s="10">
        <f>'S5 Maquette'!I98*1.5</f>
        <v>0</v>
      </c>
      <c r="P83" s="10">
        <f>'S6 Maquette'!I109*1.5</f>
        <v>0</v>
      </c>
    </row>
    <row r="84" spans="15:16">
      <c r="O84" s="10">
        <f>'S5 Maquette'!I99*1.5</f>
        <v>0</v>
      </c>
      <c r="P84" s="10">
        <f>'S6 Maquette'!I110*1.5</f>
        <v>0</v>
      </c>
    </row>
    <row r="85" spans="15:16">
      <c r="O85" s="10">
        <f>'S5 Maquette'!I100*1.5</f>
        <v>0</v>
      </c>
      <c r="P85" s="10">
        <f>'S6 Maquette'!I111*1.5</f>
        <v>0</v>
      </c>
    </row>
    <row r="86" spans="15:16">
      <c r="O86" s="10">
        <f>'S5 Maquette'!I101*1.5</f>
        <v>0</v>
      </c>
      <c r="P86" s="10">
        <f>'S6 Maquette'!I112*1.5</f>
        <v>0</v>
      </c>
    </row>
    <row r="87" spans="15:16">
      <c r="O87" s="10">
        <f>'S5 Maquette'!I102*1.5</f>
        <v>0</v>
      </c>
      <c r="P87" s="10">
        <f>'S6 Maquette'!I113*1.5</f>
        <v>0</v>
      </c>
    </row>
    <row r="88" spans="15:16">
      <c r="O88" s="10">
        <f>'S5 Maquette'!I103*1.5</f>
        <v>0</v>
      </c>
      <c r="P88" s="10">
        <f>'S6 Maquette'!I114*1.5</f>
        <v>0</v>
      </c>
    </row>
    <row r="89" spans="15:16">
      <c r="O89" s="10">
        <f>'S5 Maquette'!I104*1.5</f>
        <v>0</v>
      </c>
      <c r="P89" s="10">
        <f>'S6 Maquette'!I115*1.5</f>
        <v>0</v>
      </c>
    </row>
    <row r="90" spans="15:16">
      <c r="O90" s="10">
        <f>'S5 Maquette'!I105*1.5</f>
        <v>0</v>
      </c>
      <c r="P90" s="10">
        <f>'S6 Maquette'!I116*1.5</f>
        <v>0</v>
      </c>
    </row>
    <row r="91" spans="15:16">
      <c r="O91" s="10">
        <f>'S5 Maquette'!I106*1.5</f>
        <v>0</v>
      </c>
      <c r="P91" s="10">
        <f>'S6 Maquette'!I117*1.5</f>
        <v>0</v>
      </c>
    </row>
    <row r="92" spans="15:16">
      <c r="O92" s="10">
        <f>'S5 Maquette'!I107*1.5</f>
        <v>0</v>
      </c>
      <c r="P92" s="10">
        <f>'S6 Maquette'!I118*1.5</f>
        <v>0</v>
      </c>
    </row>
    <row r="93" spans="15:16">
      <c r="O93" s="10">
        <f>'S5 Maquette'!I108*1.5</f>
        <v>0</v>
      </c>
      <c r="P93" s="10">
        <f>'S6 Maquette'!I119*1.5</f>
        <v>0</v>
      </c>
    </row>
    <row r="94" spans="15:16">
      <c r="O94" s="10">
        <f>'S5 Maquette'!I109*1.5</f>
        <v>0</v>
      </c>
      <c r="P94" s="10">
        <f>'S6 Maquette'!I120*1.5</f>
        <v>0</v>
      </c>
    </row>
    <row r="95" spans="15:16">
      <c r="O95" s="10">
        <f>'S5 Maquette'!I110*1.5</f>
        <v>0</v>
      </c>
      <c r="P95" s="10">
        <f>'S6 Maquette'!I121*1.5</f>
        <v>0</v>
      </c>
    </row>
    <row r="96" spans="15:16">
      <c r="O96" s="10">
        <f>'S5 Maquette'!I111*1.5</f>
        <v>0</v>
      </c>
      <c r="P96" s="10">
        <f>'S6 Maquette'!I122*1.5</f>
        <v>0</v>
      </c>
    </row>
    <row r="97" spans="15:16">
      <c r="O97" s="10">
        <f>'S5 Maquette'!I112*1.5</f>
        <v>0</v>
      </c>
      <c r="P97" s="10">
        <f>'S6 Maquette'!I123*1.5</f>
        <v>0</v>
      </c>
    </row>
    <row r="98" spans="15:16">
      <c r="O98" s="10">
        <f>'S5 Maquette'!I113*1.5</f>
        <v>0</v>
      </c>
      <c r="P98" s="10">
        <f>'S6 Maquette'!I124*1.5</f>
        <v>0</v>
      </c>
    </row>
    <row r="99" spans="15:16">
      <c r="O99" s="10">
        <f>'S5 Maquette'!I114*1.5</f>
        <v>0</v>
      </c>
      <c r="P99" s="10">
        <f>'S6 Maquette'!I125*1.5</f>
        <v>0</v>
      </c>
    </row>
    <row r="100" spans="15:16">
      <c r="O100" s="10">
        <f>'S5 Maquette'!I115*1.5</f>
        <v>0</v>
      </c>
      <c r="P100" s="10">
        <f>'S6 Maquette'!I126*1.5</f>
        <v>0</v>
      </c>
    </row>
    <row r="101" spans="15:16">
      <c r="O101" s="10">
        <f>'S5 Maquette'!I116*1.5</f>
        <v>0</v>
      </c>
      <c r="P101" s="10">
        <f>'S6 Maquette'!I127*1.5</f>
        <v>0</v>
      </c>
    </row>
    <row r="102" spans="15:16">
      <c r="O102" s="10">
        <f>'S5 Maquette'!I117*1.5</f>
        <v>0</v>
      </c>
      <c r="P102" s="10">
        <f>'S6 Maquette'!I128*1.5</f>
        <v>0</v>
      </c>
    </row>
    <row r="103" spans="15:16">
      <c r="O103" s="10">
        <f>'S5 Maquette'!I118*1.5</f>
        <v>0</v>
      </c>
      <c r="P103" s="10">
        <f>'S6 Maquette'!I129*1.5</f>
        <v>0</v>
      </c>
    </row>
    <row r="104" spans="15:16">
      <c r="O104" s="10">
        <f>'S5 Maquette'!I119*1.5</f>
        <v>0</v>
      </c>
      <c r="P104" s="10">
        <f>'S6 Maquette'!I130*1.5</f>
        <v>0</v>
      </c>
    </row>
    <row r="105" spans="15:16">
      <c r="O105" s="10">
        <f>'S5 Maquette'!I120*1.5</f>
        <v>0</v>
      </c>
      <c r="P105" s="10">
        <f>'S6 Maquette'!I131*1.5</f>
        <v>0</v>
      </c>
    </row>
    <row r="106" spans="15:16">
      <c r="O106" s="10">
        <f>'S5 Maquette'!I121*1.5</f>
        <v>0</v>
      </c>
      <c r="P106" s="10">
        <f>'S6 Maquette'!I132*1.5</f>
        <v>0</v>
      </c>
    </row>
    <row r="107" spans="15:16">
      <c r="O107" s="10">
        <f>'S5 Maquette'!I122*1.5</f>
        <v>0</v>
      </c>
      <c r="P107" s="10">
        <f>'S6 Maquette'!I133*1.5</f>
        <v>0</v>
      </c>
    </row>
    <row r="108" spans="15:16">
      <c r="O108" s="10">
        <f>'S5 Maquette'!I123*1.5</f>
        <v>0</v>
      </c>
      <c r="P108" s="10">
        <f>'S6 Maquette'!I134*1.5</f>
        <v>0</v>
      </c>
    </row>
    <row r="109" spans="15:16">
      <c r="O109" s="10">
        <f>'S5 Maquette'!I124*1.5</f>
        <v>0</v>
      </c>
      <c r="P109" s="10">
        <f>'S6 Maquette'!I135*1.5</f>
        <v>0</v>
      </c>
    </row>
    <row r="110" spans="15:16">
      <c r="O110" s="10">
        <f>'S5 Maquette'!I125*1.5</f>
        <v>0</v>
      </c>
      <c r="P110" s="10">
        <f>'S6 Maquette'!I136*1.5</f>
        <v>0</v>
      </c>
    </row>
    <row r="111" spans="15:16">
      <c r="O111" s="10">
        <f>'S5 Maquette'!I126*1.5</f>
        <v>0</v>
      </c>
      <c r="P111" s="10">
        <f>'S6 Maquette'!I137*1.5</f>
        <v>0</v>
      </c>
    </row>
    <row r="112" spans="15:16">
      <c r="O112" s="10">
        <f>'S5 Maquette'!I127*1.5</f>
        <v>0</v>
      </c>
      <c r="P112" s="10">
        <f>'S6 Maquette'!I138*1.5</f>
        <v>0</v>
      </c>
    </row>
    <row r="113" spans="15:16">
      <c r="O113" s="10">
        <f>'S5 Maquette'!I128*1.5</f>
        <v>0</v>
      </c>
      <c r="P113" s="10">
        <f>'S6 Maquette'!I139*1.5</f>
        <v>0</v>
      </c>
    </row>
    <row r="114" spans="15:16">
      <c r="O114" s="10">
        <f>'S5 Maquette'!I129*1.5</f>
        <v>0</v>
      </c>
      <c r="P114" s="10">
        <f>'S6 Maquette'!I140*1.5</f>
        <v>0</v>
      </c>
    </row>
    <row r="115" spans="15:16">
      <c r="O115" s="10">
        <f>'S5 Maquette'!I130*1.5</f>
        <v>0</v>
      </c>
      <c r="P115" s="10">
        <f>'S6 Maquette'!I141*1.5</f>
        <v>0</v>
      </c>
    </row>
    <row r="116" spans="15:16">
      <c r="O116" s="10">
        <f>'S5 Maquette'!I131*1.5</f>
        <v>0</v>
      </c>
      <c r="P116" s="10">
        <f>'S6 Maquette'!I142*1.5</f>
        <v>0</v>
      </c>
    </row>
    <row r="117" spans="15:16">
      <c r="O117" s="10">
        <f>'S5 Maquette'!I132*1.5</f>
        <v>0</v>
      </c>
      <c r="P117" s="10">
        <f>'S6 Maquette'!I143*1.5</f>
        <v>0</v>
      </c>
    </row>
    <row r="118" spans="15:16">
      <c r="O118" s="10">
        <f>'S5 Maquette'!I133*1.5</f>
        <v>0</v>
      </c>
      <c r="P118" s="10">
        <f>'S6 Maquette'!I144*1.5</f>
        <v>0</v>
      </c>
    </row>
    <row r="119" spans="15:16">
      <c r="O119" s="10">
        <f>'S5 Maquette'!I134*1.5</f>
        <v>0</v>
      </c>
      <c r="P119" s="10">
        <f>'S6 Maquette'!I145*1.5</f>
        <v>0</v>
      </c>
    </row>
    <row r="120" spans="15:16">
      <c r="O120" s="10">
        <f>'S5 Maquette'!I135*1.5</f>
        <v>0</v>
      </c>
      <c r="P120" s="10">
        <f>'S6 Maquette'!I146*1.5</f>
        <v>0</v>
      </c>
    </row>
    <row r="121" spans="15:16">
      <c r="O121" s="10">
        <f>'S5 Maquette'!I136*1.5</f>
        <v>0</v>
      </c>
      <c r="P121" s="10">
        <f>'S6 Maquette'!I147*1.5</f>
        <v>0</v>
      </c>
    </row>
    <row r="122" spans="15:16">
      <c r="O122" s="10">
        <f>'S5 Maquette'!I137*1.5</f>
        <v>0</v>
      </c>
      <c r="P122" s="10">
        <f>'S6 Maquette'!I148*1.5</f>
        <v>0</v>
      </c>
    </row>
    <row r="123" spans="15:16">
      <c r="O123" s="10">
        <f>'S5 Maquette'!I138*1.5</f>
        <v>0</v>
      </c>
      <c r="P123" s="10">
        <f>'S6 Maquette'!I149*1.5</f>
        <v>0</v>
      </c>
    </row>
    <row r="124" spans="15:16">
      <c r="O124" s="10">
        <f>'S5 Maquette'!I139*1.5</f>
        <v>0</v>
      </c>
      <c r="P124" s="10">
        <f>'S6 Maquette'!I150*1.5</f>
        <v>0</v>
      </c>
    </row>
    <row r="125" spans="15:16">
      <c r="O125" s="10">
        <f>'S5 Maquette'!I140*1.5</f>
        <v>0</v>
      </c>
      <c r="P125" s="10">
        <f>'S6 Maquette'!I151*1.5</f>
        <v>0</v>
      </c>
    </row>
    <row r="126" spans="15:16">
      <c r="O126" s="10">
        <f>'S5 Maquette'!I141*1.5</f>
        <v>0</v>
      </c>
      <c r="P126" s="10">
        <f>'S6 Maquette'!I152*1.5</f>
        <v>0</v>
      </c>
    </row>
    <row r="127" spans="15:16">
      <c r="O127" s="10">
        <f>'S5 Maquette'!I142*1.5</f>
        <v>0</v>
      </c>
      <c r="P127" s="10">
        <f>'S6 Maquette'!I153*1.5</f>
        <v>0</v>
      </c>
    </row>
    <row r="128" spans="15:16">
      <c r="O128" s="10">
        <f>'S5 Maquette'!I143*1.5</f>
        <v>0</v>
      </c>
      <c r="P128" s="10">
        <f>'S6 Maquette'!I154*1.5</f>
        <v>0</v>
      </c>
    </row>
    <row r="129" spans="15:16">
      <c r="O129" s="10">
        <f>'S5 Maquette'!I144*1.5</f>
        <v>0</v>
      </c>
      <c r="P129" s="10">
        <f>'S6 Maquette'!I155*1.5</f>
        <v>0</v>
      </c>
    </row>
    <row r="130" spans="15:16">
      <c r="O130" s="10">
        <f>'S5 Maquette'!I145*1.5</f>
        <v>0</v>
      </c>
      <c r="P130" s="10">
        <f>'S6 Maquette'!I156*1.5</f>
        <v>0</v>
      </c>
    </row>
    <row r="131" spans="15:16">
      <c r="O131" s="10">
        <f>'S5 Maquette'!I146*1.5</f>
        <v>0</v>
      </c>
      <c r="P131" s="10">
        <f>'S6 Maquette'!I157*1.5</f>
        <v>0</v>
      </c>
    </row>
    <row r="132" spans="15:16">
      <c r="O132" s="10">
        <f>'S5 Maquette'!I147*1.5</f>
        <v>0</v>
      </c>
      <c r="P132" s="10">
        <f>'S6 Maquette'!I158*1.5</f>
        <v>0</v>
      </c>
    </row>
    <row r="133" spans="15:16">
      <c r="O133" s="10">
        <f>'S5 Maquette'!I148*1.5</f>
        <v>0</v>
      </c>
      <c r="P133" s="10">
        <f>'S6 Maquette'!I159*1.5</f>
        <v>0</v>
      </c>
    </row>
    <row r="134" spans="15:16">
      <c r="O134" s="10">
        <f>'S5 Maquette'!I149*1.5</f>
        <v>0</v>
      </c>
      <c r="P134" s="10">
        <f>'S6 Maquette'!I160*1.5</f>
        <v>0</v>
      </c>
    </row>
    <row r="135" spans="15:16">
      <c r="O135" s="10">
        <f>'S5 Maquette'!I150*1.5</f>
        <v>0</v>
      </c>
      <c r="P135" s="10">
        <f>'S6 Maquette'!I161*1.5</f>
        <v>0</v>
      </c>
    </row>
    <row r="136" spans="15:16">
      <c r="O136" s="10">
        <f>'S5 Maquette'!I151*1.5</f>
        <v>0</v>
      </c>
      <c r="P136" s="10">
        <f>'S6 Maquette'!I162*1.5</f>
        <v>0</v>
      </c>
    </row>
    <row r="137" spans="15:16">
      <c r="O137" s="10">
        <f>'S5 Maquette'!I152*1.5</f>
        <v>0</v>
      </c>
      <c r="P137" s="10">
        <f>'S6 Maquette'!I163*1.5</f>
        <v>0</v>
      </c>
    </row>
    <row r="138" spans="15:16">
      <c r="O138" s="10">
        <f>'S5 Maquette'!I153*1.5</f>
        <v>0</v>
      </c>
      <c r="P138" s="10">
        <f>'S6 Maquette'!I164*1.5</f>
        <v>0</v>
      </c>
    </row>
    <row r="139" spans="15:16">
      <c r="O139" s="10">
        <f>'S5 Maquette'!I154*1.5</f>
        <v>0</v>
      </c>
      <c r="P139" s="10">
        <f>'S6 Maquette'!I165*1.5</f>
        <v>0</v>
      </c>
    </row>
    <row r="140" spans="15:16">
      <c r="O140" s="10">
        <f>'S5 Maquette'!I155*1.5</f>
        <v>0</v>
      </c>
      <c r="P140" s="10">
        <f>'S6 Maquette'!I166*1.5</f>
        <v>0</v>
      </c>
    </row>
    <row r="141" spans="15:16">
      <c r="O141" s="10">
        <f>'S5 Maquette'!I156*1.5</f>
        <v>0</v>
      </c>
      <c r="P141" s="10">
        <f>'S6 Maquette'!I167*1.5</f>
        <v>0</v>
      </c>
    </row>
    <row r="142" spans="15:16">
      <c r="O142" s="10">
        <f>'S5 Maquette'!I157*1.5</f>
        <v>0</v>
      </c>
      <c r="P142" s="10">
        <f>'S6 Maquette'!I168*1.5</f>
        <v>0</v>
      </c>
    </row>
    <row r="143" spans="15:16">
      <c r="O143" s="10">
        <f>'S5 Maquette'!I158*1.5</f>
        <v>0</v>
      </c>
      <c r="P143" s="10">
        <f>'S6 Maquette'!I169*1.5</f>
        <v>0</v>
      </c>
    </row>
    <row r="144" spans="15:16">
      <c r="O144" s="10">
        <f>'S5 Maquette'!I159*1.5</f>
        <v>0</v>
      </c>
      <c r="P144" s="10">
        <f>'S6 Maquette'!I170*1.5</f>
        <v>0</v>
      </c>
    </row>
    <row r="145" spans="15:16">
      <c r="O145" s="10">
        <f>'S5 Maquette'!I160*1.5</f>
        <v>0</v>
      </c>
      <c r="P145" s="10">
        <f>'S6 Maquette'!I171*1.5</f>
        <v>0</v>
      </c>
    </row>
    <row r="146" spans="15:16">
      <c r="O146" s="10">
        <f>'S5 Maquette'!I161*1.5</f>
        <v>0</v>
      </c>
      <c r="P146" s="10">
        <f>'S6 Maquette'!I172*1.5</f>
        <v>0</v>
      </c>
    </row>
    <row r="147" spans="15:16">
      <c r="O147" s="10">
        <f>'S5 Maquette'!I162*1.5</f>
        <v>0</v>
      </c>
      <c r="P147" s="10">
        <f>'S6 Maquette'!I173*1.5</f>
        <v>0</v>
      </c>
    </row>
    <row r="148" spans="15:16">
      <c r="O148" s="10">
        <f>'S5 Maquette'!I163*1.5</f>
        <v>0</v>
      </c>
      <c r="P148" s="10">
        <f>'S6 Maquette'!I174*1.5</f>
        <v>0</v>
      </c>
    </row>
    <row r="149" spans="15:16">
      <c r="O149" s="10">
        <f>'S5 Maquette'!I164*1.5</f>
        <v>0</v>
      </c>
      <c r="P149" s="10">
        <f>'S6 Maquette'!I175*1.5</f>
        <v>0</v>
      </c>
    </row>
    <row r="150" spans="15:16">
      <c r="O150" s="10">
        <f>'S5 Maquette'!I165*1.5</f>
        <v>0</v>
      </c>
      <c r="P150" s="10">
        <f>'S6 Maquette'!I176*1.5</f>
        <v>0</v>
      </c>
    </row>
    <row r="151" spans="15:16">
      <c r="O151" s="10">
        <f>'S5 Maquette'!I166*1.5</f>
        <v>0</v>
      </c>
      <c r="P151" s="10">
        <f>'S6 Maquette'!I177*1.5</f>
        <v>0</v>
      </c>
    </row>
    <row r="152" spans="15:16">
      <c r="O152" s="10">
        <f>'S5 Maquette'!I167*1.5</f>
        <v>0</v>
      </c>
      <c r="P152" s="10">
        <f>'S6 Maquette'!I178*1.5</f>
        <v>0</v>
      </c>
    </row>
    <row r="153" spans="15:16">
      <c r="O153" s="10">
        <f>'S5 Maquette'!I168*1.5</f>
        <v>0</v>
      </c>
      <c r="P153" s="10">
        <f>'S6 Maquette'!I179*1.5</f>
        <v>0</v>
      </c>
    </row>
    <row r="154" spans="15:16">
      <c r="O154" s="10">
        <f>'S5 Maquette'!I169*1.5</f>
        <v>0</v>
      </c>
      <c r="P154" s="10">
        <f>'S6 Maquette'!I180*1.5</f>
        <v>0</v>
      </c>
    </row>
    <row r="155" spans="15:16">
      <c r="O155" s="10">
        <f>'S5 Maquette'!I170*1.5</f>
        <v>0</v>
      </c>
      <c r="P155" s="10">
        <f>'S6 Maquette'!I181*1.5</f>
        <v>0</v>
      </c>
    </row>
    <row r="156" spans="15:16">
      <c r="O156" s="10">
        <f>'S5 Maquette'!I171*1.5</f>
        <v>0</v>
      </c>
      <c r="P156" s="10">
        <f>'S6 Maquette'!I182*1.5</f>
        <v>0</v>
      </c>
    </row>
    <row r="157" spans="15:16">
      <c r="O157" s="10">
        <f>'S5 Maquette'!I172*1.5</f>
        <v>0</v>
      </c>
      <c r="P157" s="10">
        <f>'S6 Maquette'!I183*1.5</f>
        <v>0</v>
      </c>
    </row>
    <row r="158" spans="15:16">
      <c r="O158" s="10">
        <f>'S5 Maquette'!I173*1.5</f>
        <v>0</v>
      </c>
      <c r="P158" s="10">
        <f>'S6 Maquette'!I184*1.5</f>
        <v>0</v>
      </c>
    </row>
    <row r="159" spans="15:16">
      <c r="O159" s="10">
        <f>'S5 Maquette'!I174*1.5</f>
        <v>0</v>
      </c>
      <c r="P159" s="10">
        <f>'S6 Maquette'!I185*1.5</f>
        <v>0</v>
      </c>
    </row>
    <row r="160" spans="15:16">
      <c r="O160" s="10">
        <f>'S5 Maquette'!I175*1.5</f>
        <v>0</v>
      </c>
      <c r="P160" s="10">
        <f>'S6 Maquette'!I186*1.5</f>
        <v>0</v>
      </c>
    </row>
    <row r="161" spans="15:16">
      <c r="O161" s="10">
        <f>'S5 Maquette'!I176*1.5</f>
        <v>0</v>
      </c>
      <c r="P161" s="10">
        <f>'S6 Maquette'!I187*1.5</f>
        <v>0</v>
      </c>
    </row>
    <row r="162" spans="15:16">
      <c r="O162" s="10">
        <f>'S5 Maquette'!I177*1.5</f>
        <v>0</v>
      </c>
      <c r="P162" s="10">
        <f>'S6 Maquette'!I188*1.5</f>
        <v>0</v>
      </c>
    </row>
    <row r="163" spans="15:16">
      <c r="O163" s="10">
        <f>'S5 Maquette'!I178*1.5</f>
        <v>0</v>
      </c>
      <c r="P163" s="10">
        <f>'S6 Maquette'!I189*1.5</f>
        <v>0</v>
      </c>
    </row>
    <row r="164" spans="15:16">
      <c r="O164" s="10">
        <f>'S5 Maquette'!I179*1.5</f>
        <v>0</v>
      </c>
      <c r="P164" s="10">
        <f>'S6 Maquette'!I190*1.5</f>
        <v>0</v>
      </c>
    </row>
    <row r="165" spans="15:16">
      <c r="O165" s="10">
        <f>'S5 Maquette'!I180*1.5</f>
        <v>0</v>
      </c>
      <c r="P165" s="10">
        <f>'S6 Maquette'!I191*1.5</f>
        <v>0</v>
      </c>
    </row>
    <row r="166" spans="15:16">
      <c r="O166" s="10">
        <f>'S5 Maquette'!I181*1.5</f>
        <v>0</v>
      </c>
      <c r="P166" s="10">
        <f>'S6 Maquette'!I192*1.5</f>
        <v>0</v>
      </c>
    </row>
    <row r="167" spans="15:16">
      <c r="O167" s="10">
        <f>'S5 Maquette'!I182*1.5</f>
        <v>0</v>
      </c>
      <c r="P167" s="10">
        <f>'S6 Maquette'!I193*1.5</f>
        <v>0</v>
      </c>
    </row>
    <row r="168" spans="15:16">
      <c r="O168" s="10">
        <f>'S5 Maquette'!I183*1.5</f>
        <v>0</v>
      </c>
      <c r="P168" s="10">
        <f>'S6 Maquette'!I194*1.5</f>
        <v>0</v>
      </c>
    </row>
    <row r="169" spans="15:16">
      <c r="O169" s="10">
        <f>'S5 Maquette'!I184*1.5</f>
        <v>0</v>
      </c>
      <c r="P169" s="10">
        <f>'S6 Maquette'!I195*1.5</f>
        <v>0</v>
      </c>
    </row>
    <row r="170" spans="15:16">
      <c r="O170" s="10">
        <f>'S5 Maquette'!I185*1.5</f>
        <v>0</v>
      </c>
      <c r="P170" s="10">
        <f>'S6 Maquette'!I196*1.5</f>
        <v>0</v>
      </c>
    </row>
    <row r="171" spans="15:16">
      <c r="O171" s="10">
        <f>'S5 Maquette'!I186*1.5</f>
        <v>0</v>
      </c>
      <c r="P171" s="10">
        <f>'S6 Maquette'!I197*1.5</f>
        <v>0</v>
      </c>
    </row>
    <row r="172" spans="15:16">
      <c r="O172" s="10">
        <f>'S5 Maquette'!I187*1.5</f>
        <v>0</v>
      </c>
      <c r="P172" s="10">
        <f>'S6 Maquette'!I198*1.5</f>
        <v>0</v>
      </c>
    </row>
    <row r="173" spans="15:16">
      <c r="O173" s="10">
        <f>'S5 Maquette'!I188*1.5</f>
        <v>0</v>
      </c>
      <c r="P173" s="10">
        <f>'S6 Maquette'!I199*1.5</f>
        <v>0</v>
      </c>
    </row>
    <row r="174" spans="15:16">
      <c r="O174" s="10">
        <f>'S5 Maquette'!I189*1.5</f>
        <v>0</v>
      </c>
      <c r="P174" s="10">
        <f>'S6 Maquette'!I200*1.5</f>
        <v>0</v>
      </c>
    </row>
    <row r="175" spans="15:16">
      <c r="O175" s="10">
        <f>'S5 Maquette'!I190*1.5</f>
        <v>0</v>
      </c>
      <c r="P175" s="10">
        <f>'S6 Maquette'!I201*1.5</f>
        <v>0</v>
      </c>
    </row>
    <row r="176" spans="15:16">
      <c r="O176" s="10">
        <f>'S5 Maquette'!I191*1.5</f>
        <v>0</v>
      </c>
      <c r="P176" s="10">
        <f>'S6 Maquette'!I202*1.5</f>
        <v>0</v>
      </c>
    </row>
    <row r="177" spans="15:16">
      <c r="O177" s="10">
        <f>'S5 Maquette'!I192*1.5</f>
        <v>0</v>
      </c>
      <c r="P177" s="10">
        <f>'S6 Maquette'!I203*1.5</f>
        <v>0</v>
      </c>
    </row>
    <row r="178" spans="15:16">
      <c r="O178" s="10">
        <f>'S5 Maquette'!I193*1.5</f>
        <v>0</v>
      </c>
      <c r="P178" s="10">
        <f>'S6 Maquette'!I204*1.5</f>
        <v>0</v>
      </c>
    </row>
    <row r="179" spans="15:16">
      <c r="O179" s="10">
        <f>'S5 Maquette'!I194*1.5</f>
        <v>0</v>
      </c>
      <c r="P179" s="10">
        <f>'S6 Maquette'!I205*1.5</f>
        <v>0</v>
      </c>
    </row>
    <row r="180" spans="15:16">
      <c r="O180" s="10">
        <f>'S5 Maquette'!I195*1.5</f>
        <v>0</v>
      </c>
      <c r="P180" s="10">
        <f>'S6 Maquette'!I206*1.5</f>
        <v>0</v>
      </c>
    </row>
    <row r="181" spans="15:16">
      <c r="O181" s="10">
        <f>'S5 Maquette'!I196*1.5</f>
        <v>0</v>
      </c>
      <c r="P181" s="10">
        <f>'S6 Maquette'!I207*1.5</f>
        <v>0</v>
      </c>
    </row>
    <row r="182" spans="15:16">
      <c r="O182" s="10">
        <f>'S5 Maquette'!I197*1.5</f>
        <v>0</v>
      </c>
      <c r="P182" s="10">
        <f>'S6 Maquette'!I208*1.5</f>
        <v>0</v>
      </c>
    </row>
    <row r="183" spans="15:16">
      <c r="O183" s="10">
        <f>'S5 Maquette'!I198*1.5</f>
        <v>0</v>
      </c>
      <c r="P183" s="10">
        <f>'S6 Maquette'!I209*1.5</f>
        <v>0</v>
      </c>
    </row>
    <row r="184" spans="15:16">
      <c r="O184" s="10">
        <f>'S5 Maquette'!I199*1.5</f>
        <v>0</v>
      </c>
      <c r="P184" s="10">
        <f>'S6 Maquette'!I210*1.5</f>
        <v>0</v>
      </c>
    </row>
    <row r="185" spans="15:16">
      <c r="O185" s="10">
        <f>'S5 Maquette'!I200*1.5</f>
        <v>0</v>
      </c>
      <c r="P185" s="10">
        <f>'S6 Maquette'!I211*1.5</f>
        <v>0</v>
      </c>
    </row>
    <row r="186" spans="15:16">
      <c r="O186" s="10">
        <f>'S5 Maquette'!I201*1.5</f>
        <v>0</v>
      </c>
      <c r="P186" s="10">
        <f>'S6 Maquette'!I212*1.5</f>
        <v>0</v>
      </c>
    </row>
    <row r="187" spans="15:16">
      <c r="O187" s="10">
        <f>'S5 Maquette'!I202*1.5</f>
        <v>0</v>
      </c>
      <c r="P187" s="10">
        <f>'S6 Maquette'!I213*1.5</f>
        <v>0</v>
      </c>
    </row>
    <row r="188" spans="15:16">
      <c r="O188" s="10">
        <f>'S5 Maquette'!I203*1.5</f>
        <v>0</v>
      </c>
      <c r="P188" s="10">
        <f>'S6 Maquette'!I214*1.5</f>
        <v>0</v>
      </c>
    </row>
    <row r="189" spans="15:16">
      <c r="O189" s="10">
        <f>'S5 Maquette'!I204*1.5</f>
        <v>0</v>
      </c>
      <c r="P189" s="10">
        <f>'S6 Maquette'!I215*1.5</f>
        <v>0</v>
      </c>
    </row>
    <row r="190" spans="15:16">
      <c r="O190" s="10">
        <f>'S5 Maquette'!I205*1.5</f>
        <v>0</v>
      </c>
      <c r="P190" s="10">
        <f>'S6 Maquette'!I216*1.5</f>
        <v>0</v>
      </c>
    </row>
    <row r="191" spans="15:16">
      <c r="O191" s="10">
        <f>'S5 Maquette'!I206*1.5</f>
        <v>0</v>
      </c>
      <c r="P191" s="10">
        <f>'S6 Maquette'!I217*1.5</f>
        <v>0</v>
      </c>
    </row>
    <row r="192" spans="15:16">
      <c r="O192" s="10">
        <f>'S5 Maquette'!I207*1.5</f>
        <v>0</v>
      </c>
      <c r="P192" s="10">
        <f>'S6 Maquette'!I218*1.5</f>
        <v>0</v>
      </c>
    </row>
    <row r="193" spans="15:16">
      <c r="O193" s="10">
        <f>'S5 Maquette'!I208*1.5</f>
        <v>0</v>
      </c>
      <c r="P193" s="10">
        <f>'S6 Maquette'!I219*1.5</f>
        <v>0</v>
      </c>
    </row>
    <row r="194" spans="15:16">
      <c r="O194" s="10">
        <f>'S5 Maquette'!I209*1.5</f>
        <v>0</v>
      </c>
      <c r="P194" s="10">
        <f>'S6 Maquette'!I220*1.5</f>
        <v>0</v>
      </c>
    </row>
    <row r="195" spans="15:16">
      <c r="O195" s="10">
        <f>'S5 Maquette'!I210*1.5</f>
        <v>0</v>
      </c>
      <c r="P195" s="10">
        <f>'S6 Maquette'!I221*1.5</f>
        <v>0</v>
      </c>
    </row>
    <row r="196" spans="15:16">
      <c r="O196" s="10">
        <f>'S5 Maquette'!I211*1.5</f>
        <v>0</v>
      </c>
      <c r="P196" s="10">
        <f>'S6 Maquette'!I222*1.5</f>
        <v>0</v>
      </c>
    </row>
    <row r="197" spans="15:16">
      <c r="O197" s="10">
        <f>'S5 Maquette'!I212*1.5</f>
        <v>0</v>
      </c>
      <c r="P197" s="10">
        <f>'S6 Maquette'!I223*1.5</f>
        <v>0</v>
      </c>
    </row>
    <row r="198" spans="15:16">
      <c r="O198" s="10">
        <f>'S5 Maquette'!I213*1.5</f>
        <v>0</v>
      </c>
      <c r="P198" s="10">
        <f>'S6 Maquette'!I224*1.5</f>
        <v>0</v>
      </c>
    </row>
    <row r="199" spans="15:16">
      <c r="O199" s="10">
        <f>'S5 Maquette'!I214*1.5</f>
        <v>0</v>
      </c>
      <c r="P199" s="10">
        <f>'S6 Maquette'!I225*1.5</f>
        <v>0</v>
      </c>
    </row>
    <row r="200" spans="15:16">
      <c r="O200" s="10">
        <f>'S5 Maquette'!I215*1.5</f>
        <v>0</v>
      </c>
      <c r="P200" s="10">
        <f>'S6 Maquette'!I226*1.5</f>
        <v>0</v>
      </c>
    </row>
    <row r="201" spans="15:16">
      <c r="O201" s="10">
        <f>'S5 Maquette'!I216*1.5</f>
        <v>0</v>
      </c>
      <c r="P201" s="10">
        <f>'S6 Maquette'!I227*1.5</f>
        <v>0</v>
      </c>
    </row>
    <row r="202" spans="15:16">
      <c r="O202" s="10">
        <f>'S5 Maquette'!I217*1.5</f>
        <v>0</v>
      </c>
      <c r="P202" s="10">
        <f>'S6 Maquette'!I228*1.5</f>
        <v>0</v>
      </c>
    </row>
    <row r="203" spans="15:16">
      <c r="O203" s="10">
        <f>'S5 Maquette'!I218*1.5</f>
        <v>0</v>
      </c>
      <c r="P203" s="10">
        <f>'S6 Maquette'!I229*1.5</f>
        <v>0</v>
      </c>
    </row>
    <row r="204" spans="15:16">
      <c r="O204" s="10">
        <f>'S5 Maquette'!I219*1.5</f>
        <v>0</v>
      </c>
      <c r="P204" s="10">
        <f>'S6 Maquette'!I230*1.5</f>
        <v>0</v>
      </c>
    </row>
    <row r="205" spans="15:16">
      <c r="O205" s="10">
        <f>'S5 Maquette'!I220*1.5</f>
        <v>0</v>
      </c>
      <c r="P205" s="10">
        <f>'S6 Maquette'!I231*1.5</f>
        <v>0</v>
      </c>
    </row>
    <row r="206" spans="15:16">
      <c r="O206" s="10">
        <f>'S5 Maquette'!I221*1.5</f>
        <v>0</v>
      </c>
      <c r="P206" s="10">
        <f>'S6 Maquette'!I232*1.5</f>
        <v>0</v>
      </c>
    </row>
    <row r="207" spans="15:16">
      <c r="O207" s="10">
        <f>'S5 Maquette'!I222*1.5</f>
        <v>0</v>
      </c>
      <c r="P207" s="10">
        <f>'S6 Maquette'!I233*1.5</f>
        <v>0</v>
      </c>
    </row>
    <row r="208" spans="15:16">
      <c r="O208" s="10">
        <f>'S5 Maquette'!I223*1.5</f>
        <v>0</v>
      </c>
      <c r="P208" s="10">
        <f>'S6 Maquette'!I234*1.5</f>
        <v>0</v>
      </c>
    </row>
    <row r="209" spans="15:16">
      <c r="O209" s="10">
        <f>'S5 Maquette'!I224*1.5</f>
        <v>0</v>
      </c>
      <c r="P209" s="10">
        <f>'S6 Maquette'!I235*1.5</f>
        <v>0</v>
      </c>
    </row>
    <row r="210" spans="15:16">
      <c r="O210" s="10">
        <f>'S5 Maquette'!I225*1.5</f>
        <v>0</v>
      </c>
      <c r="P210" s="10">
        <f>'S6 Maquette'!I236*1.5</f>
        <v>0</v>
      </c>
    </row>
    <row r="211" spans="15:16">
      <c r="O211" s="10">
        <f>'S5 Maquette'!I226*1.5</f>
        <v>0</v>
      </c>
      <c r="P211" s="10">
        <f>'S6 Maquette'!I237*1.5</f>
        <v>0</v>
      </c>
    </row>
    <row r="212" spans="15:16">
      <c r="O212" s="10">
        <f>'S5 Maquette'!I227*1.5</f>
        <v>0</v>
      </c>
      <c r="P212" s="10">
        <f>'S6 Maquette'!I238*1.5</f>
        <v>0</v>
      </c>
    </row>
    <row r="213" spans="15:16">
      <c r="O213" s="10">
        <f>'S5 Maquette'!I228*1.5</f>
        <v>0</v>
      </c>
      <c r="P213" s="10">
        <f>'S6 Maquette'!I239*1.5</f>
        <v>0</v>
      </c>
    </row>
    <row r="214" spans="15:16">
      <c r="O214" s="10">
        <f>'S5 Maquette'!I229*1.5</f>
        <v>0</v>
      </c>
      <c r="P214" s="10">
        <f>'S6 Maquette'!I240*1.5</f>
        <v>0</v>
      </c>
    </row>
    <row r="215" spans="15:16">
      <c r="O215" s="10">
        <f>'S5 Maquette'!I230*1.5</f>
        <v>0</v>
      </c>
      <c r="P215" s="10">
        <f>'S6 Maquette'!I241*1.5</f>
        <v>0</v>
      </c>
    </row>
    <row r="216" spans="15:16">
      <c r="O216" s="10">
        <f>'S5 Maquette'!I231*1.5</f>
        <v>0</v>
      </c>
      <c r="P216" s="10">
        <f>'S6 Maquette'!I242*1.5</f>
        <v>0</v>
      </c>
    </row>
    <row r="217" spans="15:16">
      <c r="O217" s="10">
        <f>'S5 Maquette'!I232*1.5</f>
        <v>0</v>
      </c>
      <c r="P217" s="10">
        <f>'S6 Maquette'!I243*1.5</f>
        <v>0</v>
      </c>
    </row>
    <row r="218" spans="15:16">
      <c r="O218" s="10">
        <f>'S5 Maquette'!I233*1.5</f>
        <v>0</v>
      </c>
      <c r="P218" s="10">
        <f>'S6 Maquette'!I244*1.5</f>
        <v>0</v>
      </c>
    </row>
    <row r="219" spans="15:16">
      <c r="O219" s="10">
        <f>'S5 Maquette'!I234*1.5</f>
        <v>0</v>
      </c>
      <c r="P219" s="10">
        <f>'S6 Maquette'!I245*1.5</f>
        <v>0</v>
      </c>
    </row>
    <row r="220" spans="15:16">
      <c r="O220" s="10">
        <f>'S5 Maquette'!I235*1.5</f>
        <v>0</v>
      </c>
      <c r="P220" s="10">
        <f>'S6 Maquette'!I246*1.5</f>
        <v>0</v>
      </c>
    </row>
    <row r="221" spans="15:16">
      <c r="O221" s="10">
        <f>'S5 Maquette'!I236*1.5</f>
        <v>0</v>
      </c>
      <c r="P221" s="10">
        <f>'S6 Maquette'!I247*1.5</f>
        <v>0</v>
      </c>
    </row>
    <row r="222" spans="15:16">
      <c r="O222" s="10">
        <f>'S5 Maquette'!I237*1.5</f>
        <v>0</v>
      </c>
      <c r="P222" s="10">
        <f>'S6 Maquette'!I248*1.5</f>
        <v>0</v>
      </c>
    </row>
    <row r="223" spans="15:16">
      <c r="O223" s="10">
        <f>'S5 Maquette'!I238*1.5</f>
        <v>0</v>
      </c>
      <c r="P223" s="10">
        <f>'S6 Maquette'!I249*1.5</f>
        <v>0</v>
      </c>
    </row>
    <row r="224" spans="15:16">
      <c r="O224" s="10">
        <f>'S5 Maquette'!I239*1.5</f>
        <v>0</v>
      </c>
      <c r="P224" s="10">
        <f>'S6 Maquette'!I250*1.5</f>
        <v>0</v>
      </c>
    </row>
    <row r="225" spans="15:16">
      <c r="O225" s="10">
        <f>'S5 Maquette'!I240*1.5</f>
        <v>0</v>
      </c>
      <c r="P225" s="10">
        <f>'S6 Maquette'!I251*1.5</f>
        <v>0</v>
      </c>
    </row>
    <row r="226" spans="15:16">
      <c r="O226" s="10">
        <f>'S5 Maquette'!I241*1.5</f>
        <v>0</v>
      </c>
      <c r="P226" s="10">
        <f>'S6 Maquette'!I252*1.5</f>
        <v>0</v>
      </c>
    </row>
    <row r="227" spans="15:16">
      <c r="O227" s="10">
        <f>'S5 Maquette'!I242*1.5</f>
        <v>0</v>
      </c>
      <c r="P227" s="10">
        <f>'S6 Maquette'!I253*1.5</f>
        <v>0</v>
      </c>
    </row>
    <row r="228" spans="15:16">
      <c r="O228" s="10">
        <f>'S5 Maquette'!I243*1.5</f>
        <v>0</v>
      </c>
      <c r="P228" s="10">
        <f>'S6 Maquette'!I254*1.5</f>
        <v>0</v>
      </c>
    </row>
    <row r="229" spans="15:16">
      <c r="O229" s="10">
        <f>'S5 Maquette'!I244*1.5</f>
        <v>0</v>
      </c>
      <c r="P229" s="10">
        <f>'S6 Maquette'!I255*1.5</f>
        <v>0</v>
      </c>
    </row>
    <row r="230" spans="15:16">
      <c r="O230" s="10">
        <f>'S5 Maquette'!I245*1.5</f>
        <v>0</v>
      </c>
      <c r="P230" s="10">
        <f>'S6 Maquette'!I256*1.5</f>
        <v>0</v>
      </c>
    </row>
    <row r="231" spans="15:16">
      <c r="O231" s="10">
        <f>'S5 Maquette'!I246*1.5</f>
        <v>0</v>
      </c>
      <c r="P231" s="10">
        <f>'S6 Maquette'!I257*1.5</f>
        <v>0</v>
      </c>
    </row>
    <row r="232" spans="15:16">
      <c r="O232" s="10">
        <f>'S5 Maquette'!I247*1.5</f>
        <v>0</v>
      </c>
      <c r="P232" s="10">
        <f>'S6 Maquette'!I258*1.5</f>
        <v>0</v>
      </c>
    </row>
    <row r="233" spans="15:16">
      <c r="O233" s="10">
        <f>'S5 Maquette'!I248*1.5</f>
        <v>0</v>
      </c>
      <c r="P233" s="10">
        <f>'S6 Maquette'!I259*1.5</f>
        <v>0</v>
      </c>
    </row>
    <row r="234" spans="15:16">
      <c r="O234" s="10">
        <f>'S5 Maquette'!I249*1.5</f>
        <v>0</v>
      </c>
      <c r="P234" s="10">
        <f>'S6 Maquette'!I260*1.5</f>
        <v>0</v>
      </c>
    </row>
    <row r="235" spans="15:16">
      <c r="O235" s="10">
        <f>'S5 Maquette'!I250*1.5</f>
        <v>0</v>
      </c>
      <c r="P235" s="10">
        <f>'S6 Maquette'!I261*1.5</f>
        <v>0</v>
      </c>
    </row>
    <row r="236" spans="15:16">
      <c r="O236" s="10">
        <f>'S5 Maquette'!I251*1.5</f>
        <v>0</v>
      </c>
      <c r="P236" s="10">
        <f>'S6 Maquette'!I262*1.5</f>
        <v>0</v>
      </c>
    </row>
    <row r="237" spans="15:16">
      <c r="O237" s="10">
        <f>'S5 Maquette'!I252*1.5</f>
        <v>0</v>
      </c>
      <c r="P237" s="10">
        <f>'S6 Maquette'!I263*1.5</f>
        <v>0</v>
      </c>
    </row>
    <row r="238" spans="15:16">
      <c r="O238" s="10">
        <f>'S5 Maquette'!I253*1.5</f>
        <v>0</v>
      </c>
      <c r="P238" s="10">
        <f>'S6 Maquette'!I264*1.5</f>
        <v>0</v>
      </c>
    </row>
    <row r="239" spans="15:16">
      <c r="O239" s="10">
        <f>'S5 Maquette'!I254*1.5</f>
        <v>0</v>
      </c>
      <c r="P239" s="10">
        <f>'S6 Maquette'!I265*1.5</f>
        <v>0</v>
      </c>
    </row>
    <row r="240" spans="15:16">
      <c r="O240" s="10">
        <f>'S5 Maquette'!I255*1.5</f>
        <v>0</v>
      </c>
      <c r="P240" s="10">
        <f>'S6 Maquette'!I266*1.5</f>
        <v>0</v>
      </c>
    </row>
    <row r="241" spans="15:16">
      <c r="O241" s="10">
        <f>'S5 Maquette'!I256*1.5</f>
        <v>0</v>
      </c>
      <c r="P241" s="10">
        <f>'S6 Maquette'!I267*1.5</f>
        <v>0</v>
      </c>
    </row>
    <row r="242" spans="15:16">
      <c r="O242" s="10">
        <f>'S5 Maquette'!I257*1.5</f>
        <v>0</v>
      </c>
      <c r="P242" s="10">
        <f>'S6 Maquette'!I268*1.5</f>
        <v>0</v>
      </c>
    </row>
    <row r="243" spans="15:16">
      <c r="O243" s="10">
        <f>'S5 Maquette'!I258*1.5</f>
        <v>0</v>
      </c>
      <c r="P243" s="10">
        <f>'S6 Maquette'!I269*1.5</f>
        <v>0</v>
      </c>
    </row>
    <row r="244" spans="15:16">
      <c r="O244" s="10">
        <f>'S5 Maquette'!I259*1.5</f>
        <v>0</v>
      </c>
      <c r="P244" s="10">
        <f>'S6 Maquette'!I270*1.5</f>
        <v>0</v>
      </c>
    </row>
    <row r="245" spans="15:16">
      <c r="O245" s="10">
        <f>'S5 Maquette'!I260*1.5</f>
        <v>0</v>
      </c>
      <c r="P245" s="10">
        <f>'S6 Maquette'!I271*1.5</f>
        <v>0</v>
      </c>
    </row>
    <row r="246" spans="15:16">
      <c r="O246" s="10">
        <f>'S5 Maquette'!I261*1.5</f>
        <v>0</v>
      </c>
      <c r="P246" s="10">
        <f>'S6 Maquette'!I272*1.5</f>
        <v>0</v>
      </c>
    </row>
    <row r="247" spans="15:16">
      <c r="O247" s="10">
        <f>'S5 Maquette'!I262*1.5</f>
        <v>0</v>
      </c>
      <c r="P247" s="10">
        <f>'S6 Maquette'!I273*1.5</f>
        <v>0</v>
      </c>
    </row>
    <row r="248" spans="15:16">
      <c r="O248" s="10">
        <f>'S5 Maquette'!I263*1.5</f>
        <v>0</v>
      </c>
      <c r="P248" s="10">
        <f>'S6 Maquette'!I274*1.5</f>
        <v>0</v>
      </c>
    </row>
    <row r="249" spans="15:16">
      <c r="O249" s="10">
        <f>'S5 Maquette'!I264*1.5</f>
        <v>0</v>
      </c>
      <c r="P249" s="10">
        <f>'S6 Maquette'!I275*1.5</f>
        <v>0</v>
      </c>
    </row>
    <row r="250" spans="15:16">
      <c r="O250" s="10">
        <f>'S5 Maquette'!I265*1.5</f>
        <v>0</v>
      </c>
      <c r="P250" s="10">
        <f>'S6 Maquette'!I276*1.5</f>
        <v>0</v>
      </c>
    </row>
    <row r="251" spans="15:16">
      <c r="O251" s="10">
        <f>'S5 Maquette'!I266*1.5</f>
        <v>0</v>
      </c>
      <c r="P251" s="10">
        <f>'S6 Maquette'!I277*1.5</f>
        <v>0</v>
      </c>
    </row>
    <row r="252" spans="15:16">
      <c r="O252" s="10">
        <f>'S5 Maquette'!I267*1.5</f>
        <v>0</v>
      </c>
      <c r="P252" s="10">
        <f>'S6 Maquette'!I278*1.5</f>
        <v>0</v>
      </c>
    </row>
    <row r="253" spans="15:16">
      <c r="O253" s="10">
        <f>'S5 Maquette'!I268*1.5</f>
        <v>0</v>
      </c>
      <c r="P253" s="10">
        <f>'S6 Maquette'!I279*1.5</f>
        <v>0</v>
      </c>
    </row>
    <row r="254" spans="15:16">
      <c r="O254" s="10">
        <f>'S5 Maquette'!I269*1.5</f>
        <v>0</v>
      </c>
      <c r="P254" s="10">
        <f>'S6 Maquette'!I280*1.5</f>
        <v>0</v>
      </c>
    </row>
    <row r="255" spans="15:16">
      <c r="O255" s="10">
        <f>'S5 Maquette'!I270*1.5</f>
        <v>0</v>
      </c>
      <c r="P255" s="10">
        <f>'S6 Maquette'!I281*1.5</f>
        <v>0</v>
      </c>
    </row>
    <row r="256" spans="15:16">
      <c r="O256" s="10">
        <f>'S5 Maquette'!I271*1.5</f>
        <v>0</v>
      </c>
      <c r="P256" s="10">
        <f>'S6 Maquette'!I282*1.5</f>
        <v>0</v>
      </c>
    </row>
    <row r="257" spans="15:16">
      <c r="O257" s="10">
        <f>'S5 Maquette'!I272*1.5</f>
        <v>0</v>
      </c>
      <c r="P257" s="10">
        <f>'S6 Maquette'!I283*1.5</f>
        <v>0</v>
      </c>
    </row>
    <row r="258" spans="15:16">
      <c r="O258" s="10">
        <f>'S5 Maquette'!I273*1.5</f>
        <v>0</v>
      </c>
      <c r="P258" s="10">
        <f>'S6 Maquette'!I284*1.5</f>
        <v>0</v>
      </c>
    </row>
    <row r="259" spans="15:16">
      <c r="O259" s="10">
        <f>'S5 Maquette'!I274*1.5</f>
        <v>0</v>
      </c>
      <c r="P259" s="10">
        <f>'S6 Maquette'!I285*1.5</f>
        <v>0</v>
      </c>
    </row>
    <row r="260" spans="15:16">
      <c r="O260" s="10">
        <f>'S5 Maquette'!I275*1.5</f>
        <v>0</v>
      </c>
      <c r="P260" s="10">
        <f>'S6 Maquette'!I286*1.5</f>
        <v>0</v>
      </c>
    </row>
    <row r="261" spans="15:16">
      <c r="O261" s="10">
        <f>'S5 Maquette'!I276*1.5</f>
        <v>0</v>
      </c>
      <c r="P261" s="10">
        <f>'S6 Maquette'!I287*1.5</f>
        <v>0</v>
      </c>
    </row>
    <row r="262" spans="15:16">
      <c r="O262" s="10">
        <f>'S5 Maquette'!I277*1.5</f>
        <v>0</v>
      </c>
      <c r="P262" s="10">
        <f>'S6 Maquette'!I288*1.5</f>
        <v>0</v>
      </c>
    </row>
    <row r="263" spans="15:16">
      <c r="O263" s="10">
        <f>'S5 Maquette'!I278*1.5</f>
        <v>0</v>
      </c>
      <c r="P263" s="10">
        <f>'S6 Maquette'!I289*1.5</f>
        <v>0</v>
      </c>
    </row>
    <row r="264" spans="15:16">
      <c r="O264" s="10">
        <f>'S5 Maquette'!I279*1.5</f>
        <v>0</v>
      </c>
      <c r="P264" s="10">
        <f>'S6 Maquette'!I290*1.5</f>
        <v>0</v>
      </c>
    </row>
    <row r="265" spans="15:16">
      <c r="O265" s="10">
        <f>'S5 Maquette'!I280*1.5</f>
        <v>0</v>
      </c>
      <c r="P265" s="10">
        <f>'S6 Maquette'!I291*1.5</f>
        <v>0</v>
      </c>
    </row>
    <row r="266" spans="15:16">
      <c r="O266" s="10">
        <f>'S5 Maquette'!I281*1.5</f>
        <v>0</v>
      </c>
      <c r="P266" s="10">
        <f>'S6 Maquette'!I292*1.5</f>
        <v>0</v>
      </c>
    </row>
    <row r="267" spans="15:16">
      <c r="O267" s="10">
        <f>'S5 Maquette'!I282*1.5</f>
        <v>0</v>
      </c>
      <c r="P267" s="10">
        <f>'S6 Maquette'!I293*1.5</f>
        <v>0</v>
      </c>
    </row>
    <row r="268" spans="15:16">
      <c r="O268" s="10">
        <f>'S5 Maquette'!I283*1.5</f>
        <v>0</v>
      </c>
      <c r="P268" s="10">
        <f>'S6 Maquette'!I294*1.5</f>
        <v>0</v>
      </c>
    </row>
    <row r="269" spans="15:16">
      <c r="O269" s="10">
        <f>'S5 Maquette'!I284*1.5</f>
        <v>0</v>
      </c>
      <c r="P269" s="10">
        <f>'S6 Maquette'!I295*1.5</f>
        <v>0</v>
      </c>
    </row>
    <row r="270" spans="15:16">
      <c r="O270" s="10">
        <f>'S5 Maquette'!I285*1.5</f>
        <v>0</v>
      </c>
      <c r="P270" s="10">
        <f>'S6 Maquette'!I296*1.5</f>
        <v>0</v>
      </c>
    </row>
    <row r="271" spans="15:16">
      <c r="O271" s="10">
        <f>'S5 Maquette'!I286*1.5</f>
        <v>0</v>
      </c>
      <c r="P271" s="10">
        <f>'S6 Maquette'!I297*1.5</f>
        <v>0</v>
      </c>
    </row>
    <row r="272" spans="15:16">
      <c r="O272" s="10">
        <f>'S5 Maquette'!I287*1.5</f>
        <v>0</v>
      </c>
      <c r="P272" s="10">
        <f>'S6 Maquette'!I298*1.5</f>
        <v>0</v>
      </c>
    </row>
    <row r="273" spans="15:16">
      <c r="O273" s="10">
        <f>'S5 Maquette'!I288*1.5</f>
        <v>0</v>
      </c>
      <c r="P273" s="10">
        <f>'S6 Maquette'!I299*1.5</f>
        <v>0</v>
      </c>
    </row>
    <row r="274" spans="15:16">
      <c r="O274" s="10">
        <f>'S5 Maquette'!I289*1.5</f>
        <v>0</v>
      </c>
      <c r="P274" s="10">
        <f>'S6 Maquette'!I300*1.5</f>
        <v>0</v>
      </c>
    </row>
    <row r="275" spans="15:16">
      <c r="O275" s="10">
        <f>'S5 Maquette'!I290*1.5</f>
        <v>0</v>
      </c>
      <c r="P275" s="10">
        <f>'S6 Maquette'!I301*1.5</f>
        <v>0</v>
      </c>
    </row>
    <row r="276" spans="15:16">
      <c r="O276" s="10">
        <f>'S5 Maquette'!I291*1.5</f>
        <v>0</v>
      </c>
      <c r="P276" s="10">
        <f>'S6 Maquette'!I302*1.5</f>
        <v>0</v>
      </c>
    </row>
    <row r="277" spans="15:16">
      <c r="O277" s="10">
        <f>'S5 Maquette'!I292*1.5</f>
        <v>0</v>
      </c>
      <c r="P277" s="10">
        <f>'S6 Maquette'!I303*1.5</f>
        <v>0</v>
      </c>
    </row>
    <row r="278" spans="15:16">
      <c r="O278" s="10">
        <f>'S5 Maquette'!I293*1.5</f>
        <v>0</v>
      </c>
      <c r="P278" s="10">
        <f>'S6 Maquette'!I304*1.5</f>
        <v>0</v>
      </c>
    </row>
    <row r="279" spans="15:16">
      <c r="O279" s="10">
        <f>'S5 Maquette'!I294*1.5</f>
        <v>0</v>
      </c>
      <c r="P279" s="10">
        <f>'S6 Maquette'!I305*1.5</f>
        <v>0</v>
      </c>
    </row>
    <row r="280" spans="15:16">
      <c r="O280" s="10">
        <f>'S5 Maquette'!I295*1.5</f>
        <v>0</v>
      </c>
      <c r="P280" s="10">
        <f>'S6 Maquette'!I306*1.5</f>
        <v>0</v>
      </c>
    </row>
    <row r="281" spans="15:16">
      <c r="O281" s="10">
        <f>'S5 Maquette'!I296*1.5</f>
        <v>0</v>
      </c>
      <c r="P281" s="10">
        <f>'S6 Maquette'!I307*1.5</f>
        <v>0</v>
      </c>
    </row>
    <row r="282" spans="15:16">
      <c r="O282" s="10">
        <f>'S5 Maquette'!I297*1.5</f>
        <v>0</v>
      </c>
      <c r="P282" s="10">
        <f>'S6 Maquette'!I308*1.5</f>
        <v>0</v>
      </c>
    </row>
    <row r="283" spans="15:16">
      <c r="O283" s="10">
        <f>'S5 Maquette'!I298*1.5</f>
        <v>0</v>
      </c>
      <c r="P283" s="10">
        <f>'S6 Maquette'!I309*1.5</f>
        <v>0</v>
      </c>
    </row>
    <row r="284" spans="15:16">
      <c r="O284" s="10">
        <f>'S5 Maquette'!I299*1.5</f>
        <v>0</v>
      </c>
      <c r="P284" s="10">
        <f>'S6 Maquette'!I310*1.5</f>
        <v>0</v>
      </c>
    </row>
    <row r="285" spans="15:16">
      <c r="O285" s="10">
        <f>'S5 Maquette'!I300*1.5</f>
        <v>0</v>
      </c>
      <c r="P285" s="10">
        <f>'S6 Maquette'!I311*1.5</f>
        <v>0</v>
      </c>
    </row>
    <row r="286" spans="15:16">
      <c r="O286" s="10">
        <f>'S5 Maquette'!I301*1.5</f>
        <v>0</v>
      </c>
      <c r="P286" s="10">
        <f>'S6 Maquette'!I312*1.5</f>
        <v>0</v>
      </c>
    </row>
    <row r="287" spans="15:16">
      <c r="O287" s="10">
        <f>'S5 Maquette'!I302*1.5</f>
        <v>0</v>
      </c>
      <c r="P287" s="10">
        <f>'S6 Maquette'!I313*1.5</f>
        <v>0</v>
      </c>
    </row>
    <row r="288" spans="15:16">
      <c r="O288" s="10">
        <f>'S5 Maquette'!I303*1.5</f>
        <v>0</v>
      </c>
      <c r="P288" s="10">
        <f>'S6 Maquette'!I314*1.5</f>
        <v>0</v>
      </c>
    </row>
    <row r="289" spans="15:16">
      <c r="O289" s="10">
        <f>'S5 Maquette'!I304*1.5</f>
        <v>0</v>
      </c>
      <c r="P289" s="10">
        <f>'S6 Maquette'!I315*1.5</f>
        <v>0</v>
      </c>
    </row>
    <row r="290" spans="15:16">
      <c r="O290" s="10">
        <f>'S5 Maquette'!I305*1.5</f>
        <v>0</v>
      </c>
      <c r="P290" s="10">
        <f>'S6 Maquette'!I316*1.5</f>
        <v>0</v>
      </c>
    </row>
    <row r="291" spans="15:16">
      <c r="O291" s="10">
        <f>'S5 Maquette'!I306*1.5</f>
        <v>0</v>
      </c>
      <c r="P291" s="10">
        <f>'S6 Maquette'!I317*1.5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D89"/>
  <sheetViews>
    <sheetView zoomScaleNormal="100" workbookViewId="0">
      <selection activeCell="B10" sqref="B10"/>
    </sheetView>
  </sheetViews>
  <sheetFormatPr defaultColWidth="11.42578125" defaultRowHeight="14.45"/>
  <cols>
    <col min="1" max="1" width="25.28515625" customWidth="1"/>
    <col min="2" max="3" width="66.5703125" bestFit="1" customWidth="1"/>
    <col min="4" max="4" width="41.28515625" customWidth="1"/>
  </cols>
  <sheetData>
    <row r="1" spans="1:4" ht="43.15" customHeight="1">
      <c r="A1" s="187" t="s">
        <v>192</v>
      </c>
      <c r="B1" s="187"/>
      <c r="C1" s="187"/>
      <c r="D1" s="187"/>
    </row>
    <row r="2" spans="1:4" ht="28.9" customHeight="1">
      <c r="A2" s="46" t="s">
        <v>193</v>
      </c>
      <c r="B2" s="34" t="s">
        <v>27</v>
      </c>
      <c r="C2" s="47"/>
      <c r="D2" s="47"/>
    </row>
    <row r="3" spans="1:4" ht="24.6" customHeight="1">
      <c r="A3" s="33" t="s">
        <v>194</v>
      </c>
      <c r="B3" s="34" t="s">
        <v>55</v>
      </c>
      <c r="C3" s="19"/>
      <c r="D3" s="15"/>
    </row>
    <row r="4" spans="1:4" ht="24.6" customHeight="1">
      <c r="A4" s="1" t="s">
        <v>195</v>
      </c>
      <c r="B4" s="180" t="s">
        <v>61</v>
      </c>
      <c r="C4" s="180"/>
      <c r="D4" s="180"/>
    </row>
    <row r="5" spans="1:4" ht="24.6" customHeight="1">
      <c r="A5" s="1" t="s">
        <v>196</v>
      </c>
      <c r="B5" s="10"/>
      <c r="C5" s="19"/>
      <c r="D5" s="15"/>
    </row>
    <row r="6" spans="1:4" ht="24.6" customHeight="1">
      <c r="A6" s="1" t="s">
        <v>2</v>
      </c>
      <c r="B6" s="10" t="s">
        <v>12</v>
      </c>
      <c r="C6" s="19"/>
      <c r="D6" s="15"/>
    </row>
    <row r="7" spans="1:4">
      <c r="A7" s="2"/>
      <c r="B7" s="2"/>
      <c r="C7" s="2"/>
      <c r="D7" s="2"/>
    </row>
    <row r="8" spans="1:4" ht="19.899999999999999" customHeight="1">
      <c r="A8" s="196" t="s">
        <v>197</v>
      </c>
      <c r="B8" s="196"/>
      <c r="C8" s="196"/>
      <c r="D8" s="196"/>
    </row>
    <row r="9" spans="1:4" ht="20.45" customHeight="1">
      <c r="A9" s="19" t="s">
        <v>198</v>
      </c>
      <c r="B9" s="197" t="s">
        <v>199</v>
      </c>
      <c r="C9" s="197"/>
      <c r="D9" s="197"/>
    </row>
    <row r="10" spans="1:4">
      <c r="A10" s="2"/>
      <c r="B10" s="2"/>
      <c r="C10" s="2"/>
      <c r="D10" s="2"/>
    </row>
    <row r="11" spans="1:4">
      <c r="A11" s="197" t="s">
        <v>200</v>
      </c>
      <c r="B11" s="197"/>
      <c r="C11" s="197" t="s">
        <v>201</v>
      </c>
      <c r="D11" s="197"/>
    </row>
    <row r="12" spans="1:4">
      <c r="A12" s="197"/>
      <c r="B12" s="197"/>
      <c r="C12" s="197"/>
      <c r="D12" s="197"/>
    </row>
    <row r="13" spans="1:4" ht="9" customHeight="1">
      <c r="A13" s="199" t="e">
        <f>Calcul!A10</f>
        <v>#REF!</v>
      </c>
      <c r="B13" s="200"/>
      <c r="C13" s="197" t="e">
        <f>Calcul!A22</f>
        <v>#REF!</v>
      </c>
      <c r="D13" s="197"/>
    </row>
    <row r="14" spans="1:4" ht="11.45" customHeight="1">
      <c r="A14" s="201"/>
      <c r="B14" s="202"/>
      <c r="C14" s="197"/>
      <c r="D14" s="197"/>
    </row>
    <row r="18" spans="1:4" ht="21">
      <c r="A18" s="198" t="s">
        <v>202</v>
      </c>
      <c r="B18" s="198"/>
      <c r="C18" s="198"/>
      <c r="D18" s="198"/>
    </row>
    <row r="19" spans="1:4">
      <c r="A19" t="s">
        <v>203</v>
      </c>
    </row>
    <row r="20" spans="1:4">
      <c r="A20" s="192" t="s">
        <v>204</v>
      </c>
      <c r="B20" s="193"/>
      <c r="C20" s="193"/>
      <c r="D20" s="194"/>
    </row>
    <row r="21" spans="1:4">
      <c r="A21" s="77" t="s">
        <v>205</v>
      </c>
      <c r="B21" s="78"/>
      <c r="C21" s="78"/>
      <c r="D21" s="79"/>
    </row>
    <row r="22" spans="1:4">
      <c r="A22" s="74" t="s">
        <v>206</v>
      </c>
      <c r="B22" s="75"/>
      <c r="C22" s="75"/>
      <c r="D22" s="76"/>
    </row>
    <row r="23" spans="1:4">
      <c r="A23" s="74" t="s">
        <v>207</v>
      </c>
      <c r="B23" s="75"/>
      <c r="C23" s="75"/>
      <c r="D23" s="76"/>
    </row>
    <row r="24" spans="1:4">
      <c r="A24" s="74" t="s">
        <v>208</v>
      </c>
      <c r="B24" s="75"/>
      <c r="C24" s="75"/>
      <c r="D24" s="76"/>
    </row>
    <row r="25" spans="1:4" ht="31.5" customHeight="1">
      <c r="A25" s="189" t="s">
        <v>209</v>
      </c>
      <c r="B25" s="190"/>
      <c r="C25" s="190"/>
      <c r="D25" s="191"/>
    </row>
    <row r="26" spans="1:4">
      <c r="A26" s="80"/>
      <c r="B26" s="81"/>
      <c r="C26" s="81"/>
      <c r="D26" s="82"/>
    </row>
    <row r="27" spans="1:4">
      <c r="A27" s="209" t="s">
        <v>210</v>
      </c>
      <c r="B27" s="210"/>
      <c r="C27" s="210"/>
      <c r="D27" s="211"/>
    </row>
    <row r="28" spans="1:4">
      <c r="A28" s="77" t="s">
        <v>211</v>
      </c>
      <c r="B28" s="78"/>
      <c r="C28" s="78"/>
      <c r="D28" s="79"/>
    </row>
    <row r="29" spans="1:4" ht="17.45" customHeight="1">
      <c r="A29" s="189" t="s">
        <v>212</v>
      </c>
      <c r="B29" s="190"/>
      <c r="C29" s="190"/>
      <c r="D29" s="191"/>
    </row>
    <row r="30" spans="1:4">
      <c r="A30" s="74" t="s">
        <v>213</v>
      </c>
      <c r="B30" s="75"/>
      <c r="C30" s="75"/>
      <c r="D30" s="76"/>
    </row>
    <row r="31" spans="1:4">
      <c r="A31" s="74" t="s">
        <v>214</v>
      </c>
      <c r="B31" s="75"/>
      <c r="C31" s="75"/>
      <c r="D31" s="76"/>
    </row>
    <row r="32" spans="1:4" ht="30.6" customHeight="1">
      <c r="A32" s="189" t="s">
        <v>215</v>
      </c>
      <c r="B32" s="190"/>
      <c r="C32" s="190"/>
      <c r="D32" s="191"/>
    </row>
    <row r="33" spans="1:4">
      <c r="A33" s="74" t="s">
        <v>216</v>
      </c>
      <c r="B33" s="75"/>
      <c r="C33" s="75"/>
      <c r="D33" s="76"/>
    </row>
    <row r="34" spans="1:4" ht="31.15" customHeight="1">
      <c r="A34" s="189" t="s">
        <v>217</v>
      </c>
      <c r="B34" s="190"/>
      <c r="C34" s="190"/>
      <c r="D34" s="191"/>
    </row>
    <row r="35" spans="1:4">
      <c r="A35" s="74" t="s">
        <v>218</v>
      </c>
      <c r="B35" s="75"/>
      <c r="C35" s="75"/>
      <c r="D35" s="76"/>
    </row>
    <row r="36" spans="1:4">
      <c r="A36" s="74" t="s">
        <v>219</v>
      </c>
      <c r="B36" s="75"/>
      <c r="C36" s="75"/>
      <c r="D36" s="75"/>
    </row>
    <row r="37" spans="1:4">
      <c r="A37" s="80"/>
      <c r="B37" s="81"/>
      <c r="C37" s="81"/>
      <c r="D37" s="82"/>
    </row>
    <row r="38" spans="1:4">
      <c r="A38" s="192" t="s">
        <v>220</v>
      </c>
      <c r="B38" s="193"/>
      <c r="C38" s="193"/>
      <c r="D38" s="194"/>
    </row>
    <row r="39" spans="1:4">
      <c r="A39" s="77" t="s">
        <v>221</v>
      </c>
      <c r="B39" s="78"/>
      <c r="C39" s="78"/>
      <c r="D39" s="79"/>
    </row>
    <row r="40" spans="1:4">
      <c r="A40" s="74" t="s">
        <v>222</v>
      </c>
      <c r="B40" s="75"/>
      <c r="C40" s="75"/>
      <c r="D40" s="76"/>
    </row>
    <row r="41" spans="1:4">
      <c r="A41" s="80"/>
      <c r="B41" s="81"/>
      <c r="C41" s="81"/>
      <c r="D41" s="82"/>
    </row>
    <row r="42" spans="1:4">
      <c r="A42" s="203" t="s">
        <v>223</v>
      </c>
      <c r="B42" s="204"/>
      <c r="C42" s="204"/>
      <c r="D42" s="205"/>
    </row>
    <row r="43" spans="1:4">
      <c r="A43" s="77" t="s">
        <v>224</v>
      </c>
      <c r="B43" s="78"/>
      <c r="C43" s="78"/>
      <c r="D43" s="79"/>
    </row>
    <row r="44" spans="1:4">
      <c r="A44" s="74" t="s">
        <v>225</v>
      </c>
      <c r="B44" s="75"/>
      <c r="C44" s="75"/>
      <c r="D44" s="76"/>
    </row>
    <row r="45" spans="1:4">
      <c r="A45" s="74"/>
      <c r="B45" s="75"/>
      <c r="C45" s="75"/>
      <c r="D45" s="76"/>
    </row>
    <row r="46" spans="1:4">
      <c r="A46" s="206" t="s">
        <v>226</v>
      </c>
      <c r="B46" s="207"/>
      <c r="C46" s="207"/>
      <c r="D46" s="208"/>
    </row>
    <row r="47" spans="1:4">
      <c r="A47" s="74" t="s">
        <v>227</v>
      </c>
      <c r="B47" s="75"/>
      <c r="C47" s="75"/>
      <c r="D47" s="76"/>
    </row>
    <row r="48" spans="1:4">
      <c r="A48" s="109" t="s">
        <v>228</v>
      </c>
      <c r="B48" s="75"/>
      <c r="C48" s="75"/>
      <c r="D48" s="76"/>
    </row>
    <row r="49" spans="1:4">
      <c r="A49" s="74"/>
      <c r="B49" s="75"/>
      <c r="C49" s="75"/>
      <c r="D49" s="76"/>
    </row>
    <row r="50" spans="1:4">
      <c r="A50" s="206" t="s">
        <v>229</v>
      </c>
      <c r="B50" s="207"/>
      <c r="C50" s="207"/>
      <c r="D50" s="208"/>
    </row>
    <row r="51" spans="1:4">
      <c r="A51" s="74" t="s">
        <v>230</v>
      </c>
      <c r="B51" s="75"/>
      <c r="C51" s="75"/>
      <c r="D51" s="76"/>
    </row>
    <row r="52" spans="1:4" ht="31.9" customHeight="1">
      <c r="A52" s="189" t="s">
        <v>231</v>
      </c>
      <c r="B52" s="190"/>
      <c r="C52" s="190"/>
      <c r="D52" s="191"/>
    </row>
    <row r="53" spans="1:4">
      <c r="A53" s="74" t="s">
        <v>232</v>
      </c>
      <c r="B53" s="75"/>
      <c r="C53" s="75"/>
      <c r="D53" s="76"/>
    </row>
    <row r="54" spans="1:4">
      <c r="A54" s="74" t="s">
        <v>233</v>
      </c>
      <c r="B54" s="75"/>
      <c r="C54" s="75"/>
      <c r="D54" s="76"/>
    </row>
    <row r="55" spans="1:4">
      <c r="A55" s="108" t="s">
        <v>234</v>
      </c>
      <c r="B55" s="75"/>
      <c r="C55" s="75"/>
      <c r="D55" s="76"/>
    </row>
    <row r="56" spans="1:4">
      <c r="A56" s="109" t="s">
        <v>235</v>
      </c>
      <c r="B56" s="75"/>
      <c r="C56" s="75"/>
      <c r="D56" s="76"/>
    </row>
    <row r="57" spans="1:4" ht="27" customHeight="1">
      <c r="A57" s="216" t="s">
        <v>236</v>
      </c>
      <c r="B57" s="216"/>
      <c r="C57" s="216"/>
      <c r="D57" s="217"/>
    </row>
    <row r="58" spans="1:4" ht="35.25" customHeight="1">
      <c r="A58" s="216" t="s">
        <v>237</v>
      </c>
      <c r="B58" s="216"/>
      <c r="C58" s="216"/>
      <c r="D58" s="217"/>
    </row>
    <row r="59" spans="1:4">
      <c r="A59" s="74" t="s">
        <v>238</v>
      </c>
      <c r="B59" s="75"/>
      <c r="C59" s="75"/>
      <c r="D59" s="76"/>
    </row>
    <row r="60" spans="1:4">
      <c r="A60" t="s">
        <v>239</v>
      </c>
    </row>
    <row r="61" spans="1:4">
      <c r="A61" t="s">
        <v>240</v>
      </c>
    </row>
    <row r="62" spans="1:4">
      <c r="A62" s="74"/>
      <c r="B62" s="75"/>
      <c r="C62" s="75"/>
      <c r="D62" s="76"/>
    </row>
    <row r="63" spans="1:4">
      <c r="A63" s="206" t="s">
        <v>241</v>
      </c>
      <c r="B63" s="207"/>
      <c r="C63" s="207"/>
      <c r="D63" s="208"/>
    </row>
    <row r="64" spans="1:4">
      <c r="A64" s="74" t="s">
        <v>242</v>
      </c>
      <c r="B64" s="75"/>
      <c r="C64" s="75"/>
      <c r="D64" s="76"/>
    </row>
    <row r="65" spans="1:4">
      <c r="A65" s="74" t="s">
        <v>243</v>
      </c>
      <c r="B65" s="75"/>
      <c r="C65" s="75"/>
      <c r="D65" s="76"/>
    </row>
    <row r="66" spans="1:4" ht="29.25" customHeight="1">
      <c r="A66" s="189" t="s">
        <v>244</v>
      </c>
      <c r="B66" s="190"/>
      <c r="C66" s="190"/>
      <c r="D66" s="191"/>
    </row>
    <row r="67" spans="1:4" ht="17.25" customHeight="1">
      <c r="A67" s="74" t="s">
        <v>245</v>
      </c>
      <c r="B67" s="75"/>
      <c r="C67" s="75"/>
      <c r="D67" s="76"/>
    </row>
    <row r="68" spans="1:4">
      <c r="A68" s="74" t="s">
        <v>246</v>
      </c>
      <c r="B68" s="75"/>
      <c r="C68" s="75"/>
      <c r="D68" s="76"/>
    </row>
    <row r="69" spans="1:4">
      <c r="A69" s="74"/>
      <c r="B69" s="75"/>
      <c r="C69" s="75"/>
      <c r="D69" s="76"/>
    </row>
    <row r="70" spans="1:4">
      <c r="A70" s="206" t="s">
        <v>247</v>
      </c>
      <c r="B70" s="207"/>
      <c r="C70" s="207"/>
      <c r="D70" s="208"/>
    </row>
    <row r="71" spans="1:4" ht="24.75" customHeight="1">
      <c r="A71" s="212" t="s">
        <v>248</v>
      </c>
      <c r="B71" s="213"/>
      <c r="C71" s="213"/>
      <c r="D71" s="214"/>
    </row>
    <row r="72" spans="1:4" ht="39.6" customHeight="1">
      <c r="A72" s="189" t="s">
        <v>249</v>
      </c>
      <c r="B72" s="190"/>
      <c r="C72" s="190"/>
      <c r="D72" s="191"/>
    </row>
    <row r="73" spans="1:4" ht="19.5" customHeight="1">
      <c r="A73" s="74" t="s">
        <v>250</v>
      </c>
      <c r="B73" s="75"/>
      <c r="C73" s="75"/>
      <c r="D73" s="76"/>
    </row>
    <row r="74" spans="1:4">
      <c r="A74" s="74" t="s">
        <v>251</v>
      </c>
      <c r="B74" s="75"/>
      <c r="C74" s="75"/>
      <c r="D74" s="76"/>
    </row>
    <row r="75" spans="1:4" ht="28.5" customHeight="1">
      <c r="A75" s="189" t="s">
        <v>252</v>
      </c>
      <c r="B75" s="190"/>
      <c r="C75" s="190"/>
      <c r="D75" s="191"/>
    </row>
    <row r="76" spans="1:4">
      <c r="A76" s="80"/>
      <c r="B76" s="81"/>
      <c r="C76" s="81"/>
      <c r="D76" s="82"/>
    </row>
    <row r="77" spans="1:4" ht="21">
      <c r="A77" s="215" t="s">
        <v>253</v>
      </c>
      <c r="B77" s="215"/>
      <c r="C77" s="215"/>
      <c r="D77" s="215"/>
    </row>
    <row r="78" spans="1:4">
      <c r="A78" s="77" t="s">
        <v>254</v>
      </c>
      <c r="B78" s="78"/>
      <c r="C78" s="78"/>
      <c r="D78" s="79"/>
    </row>
    <row r="79" spans="1:4">
      <c r="A79" s="74" t="s">
        <v>255</v>
      </c>
      <c r="B79" s="75"/>
      <c r="C79" s="75"/>
      <c r="D79" s="76"/>
    </row>
    <row r="80" spans="1:4">
      <c r="A80" s="189" t="s">
        <v>256</v>
      </c>
      <c r="B80" s="190"/>
      <c r="C80" s="190"/>
      <c r="D80" s="191"/>
    </row>
    <row r="81" spans="1:4">
      <c r="A81" s="189" t="s">
        <v>257</v>
      </c>
      <c r="B81" s="190"/>
      <c r="C81" s="190"/>
      <c r="D81" s="191"/>
    </row>
    <row r="82" spans="1:4">
      <c r="A82" s="189" t="s">
        <v>258</v>
      </c>
      <c r="B82" s="190"/>
      <c r="C82" s="190"/>
      <c r="D82" s="191"/>
    </row>
    <row r="83" spans="1:4" ht="27.75" customHeight="1">
      <c r="A83" s="189" t="s">
        <v>259</v>
      </c>
      <c r="B83" s="190"/>
      <c r="C83" s="190"/>
      <c r="D83" s="191"/>
    </row>
    <row r="84" spans="1:4">
      <c r="A84" s="74" t="s">
        <v>260</v>
      </c>
      <c r="B84" s="75"/>
      <c r="C84" s="75"/>
      <c r="D84" s="76"/>
    </row>
    <row r="85" spans="1:4">
      <c r="A85" s="74"/>
      <c r="B85" s="75"/>
      <c r="C85" s="75"/>
      <c r="D85" s="76"/>
    </row>
    <row r="86" spans="1:4">
      <c r="A86" s="71"/>
      <c r="B86" s="72"/>
      <c r="C86" s="72"/>
      <c r="D86" s="73"/>
    </row>
    <row r="87" spans="1:4">
      <c r="A87" s="195" t="s">
        <v>261</v>
      </c>
      <c r="B87" s="195"/>
      <c r="C87" s="195"/>
      <c r="D87" s="195"/>
    </row>
    <row r="88" spans="1:4">
      <c r="A88" s="188" t="s">
        <v>262</v>
      </c>
      <c r="B88" s="188"/>
      <c r="C88" s="188"/>
      <c r="D88" s="188"/>
    </row>
    <row r="89" spans="1:4">
      <c r="A89" s="188" t="s">
        <v>263</v>
      </c>
      <c r="B89" s="188"/>
      <c r="C89" s="188"/>
      <c r="D89" s="188"/>
    </row>
  </sheetData>
  <sheetProtection formatCells="0" formatColumns="0" formatRows="0" insertColumns="0" insertRows="0" insertHyperlinks="0" deleteColumns="0" deleteRows="0" sort="0" autoFilter="0" pivotTables="0"/>
  <mergeCells count="36">
    <mergeCell ref="A52:D52"/>
    <mergeCell ref="A57:D57"/>
    <mergeCell ref="A58:D58"/>
    <mergeCell ref="A63:D63"/>
    <mergeCell ref="A81:D81"/>
    <mergeCell ref="A82:D82"/>
    <mergeCell ref="A83:D83"/>
    <mergeCell ref="A66:D66"/>
    <mergeCell ref="A70:D70"/>
    <mergeCell ref="A71:D71"/>
    <mergeCell ref="A75:D75"/>
    <mergeCell ref="A77:D77"/>
    <mergeCell ref="A38:D38"/>
    <mergeCell ref="A42:D42"/>
    <mergeCell ref="A46:D46"/>
    <mergeCell ref="A50:D50"/>
    <mergeCell ref="A27:D27"/>
    <mergeCell ref="A32:D32"/>
    <mergeCell ref="A29:D29"/>
    <mergeCell ref="A34:D34"/>
    <mergeCell ref="A1:D1"/>
    <mergeCell ref="A88:D88"/>
    <mergeCell ref="A89:D89"/>
    <mergeCell ref="B4:D4"/>
    <mergeCell ref="A72:D72"/>
    <mergeCell ref="A80:D80"/>
    <mergeCell ref="A20:D20"/>
    <mergeCell ref="A87:D87"/>
    <mergeCell ref="A8:D8"/>
    <mergeCell ref="B9:D9"/>
    <mergeCell ref="A18:D18"/>
    <mergeCell ref="A11:B12"/>
    <mergeCell ref="C11:D12"/>
    <mergeCell ref="A13:B14"/>
    <mergeCell ref="C13:D14"/>
    <mergeCell ref="A25:D25"/>
  </mergeCells>
  <conditionalFormatting sqref="C3">
    <cfRule type="expression" dxfId="818" priority="2">
      <formula>$B2="Licence"</formula>
    </cfRule>
  </conditionalFormatting>
  <conditionalFormatting sqref="C5">
    <cfRule type="expression" dxfId="817"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89:D89" r:id="rId1" display="Arrêté du 22 janvier 2014 fixant le cadre national des formations conduisant à la délivrance des diplômes nationaux de licence, de licence professionnelle et de master" xr:uid="{00000000-0004-0000-0200-000000000000}"/>
    <hyperlink ref="A88:D88"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zoomScale="60" zoomScaleNormal="60" workbookViewId="0">
      <selection activeCell="H40" sqref="H40"/>
    </sheetView>
  </sheetViews>
  <sheetFormatPr defaultColWidth="11.42578125" defaultRowHeight="14.4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5.140625"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222"/>
      <c r="B1" s="222"/>
      <c r="C1" s="222"/>
      <c r="D1" s="222"/>
      <c r="E1" s="222"/>
      <c r="F1" s="222"/>
      <c r="G1" s="222"/>
      <c r="H1" s="222"/>
      <c r="I1" s="222"/>
      <c r="J1" s="222"/>
    </row>
    <row r="2" spans="1:10">
      <c r="A2" s="222"/>
      <c r="B2" s="222"/>
      <c r="C2" s="222"/>
      <c r="D2" s="222"/>
      <c r="E2" s="222"/>
      <c r="F2" s="222"/>
      <c r="G2" s="222"/>
      <c r="H2" s="222"/>
      <c r="I2" s="222"/>
      <c r="J2" s="222"/>
    </row>
    <row r="3" spans="1:10">
      <c r="A3" s="222"/>
      <c r="B3" s="222"/>
      <c r="C3" s="222"/>
      <c r="D3" s="222"/>
      <c r="E3" s="222"/>
      <c r="F3" s="222"/>
      <c r="G3" s="222"/>
      <c r="H3" s="222"/>
      <c r="I3" s="222"/>
      <c r="J3" s="222"/>
    </row>
    <row r="4" spans="1:10">
      <c r="A4" s="222"/>
      <c r="B4" s="222"/>
      <c r="C4" s="222"/>
      <c r="D4" s="222"/>
      <c r="E4" s="222"/>
      <c r="F4" s="222"/>
      <c r="G4" s="222"/>
      <c r="H4" s="222"/>
      <c r="I4" s="222"/>
      <c r="J4" s="222"/>
    </row>
    <row r="5" spans="1:10">
      <c r="A5" s="222"/>
      <c r="B5" s="222"/>
      <c r="C5" s="222"/>
      <c r="D5" s="222"/>
      <c r="E5" s="222"/>
      <c r="F5" s="222"/>
      <c r="G5" s="222"/>
      <c r="H5" s="222"/>
      <c r="I5" s="222"/>
      <c r="J5" s="222"/>
    </row>
    <row r="6" spans="1:10">
      <c r="A6" s="222"/>
      <c r="B6" s="222"/>
      <c r="C6" s="222"/>
      <c r="D6" s="222"/>
      <c r="E6" s="222"/>
      <c r="F6" s="222"/>
      <c r="G6" s="222"/>
      <c r="H6" s="222"/>
      <c r="I6" s="222"/>
      <c r="J6" s="222"/>
    </row>
    <row r="7" spans="1:10" ht="18" customHeight="1">
      <c r="A7" s="224" t="s">
        <v>264</v>
      </c>
      <c r="B7" s="218" t="str">
        <f>'Fiche Générale'!B3</f>
        <v>Portail_SV</v>
      </c>
      <c r="C7" s="224" t="s">
        <v>265</v>
      </c>
      <c r="D7" s="224"/>
      <c r="E7" s="232" t="str">
        <f>'Fiche Générale'!B4</f>
        <v>Sciences de la vie</v>
      </c>
      <c r="F7" s="218"/>
      <c r="G7" s="224" t="s">
        <v>266</v>
      </c>
      <c r="H7" s="221">
        <f>'Fiche Générale'!B5</f>
        <v>0</v>
      </c>
      <c r="I7" s="221"/>
      <c r="J7" s="221"/>
    </row>
    <row r="8" spans="1:10" ht="18" customHeight="1">
      <c r="A8" s="224"/>
      <c r="B8" s="219"/>
      <c r="C8" s="224"/>
      <c r="D8" s="224"/>
      <c r="E8" s="233"/>
      <c r="F8" s="219"/>
      <c r="G8" s="224"/>
      <c r="H8" s="221"/>
      <c r="I8" s="221"/>
      <c r="J8" s="221"/>
    </row>
    <row r="9" spans="1:10" ht="18" customHeight="1">
      <c r="A9" s="224"/>
      <c r="B9" s="219"/>
      <c r="C9" s="224"/>
      <c r="D9" s="224"/>
      <c r="E9" s="234"/>
      <c r="F9" s="220"/>
      <c r="G9" s="224"/>
      <c r="H9" s="221"/>
      <c r="I9" s="221"/>
      <c r="J9" s="221"/>
    </row>
    <row r="10" spans="1:10" ht="18" customHeight="1">
      <c r="A10" s="224"/>
      <c r="B10" s="219"/>
      <c r="C10" s="231" t="s">
        <v>267</v>
      </c>
      <c r="D10" s="231"/>
      <c r="E10" s="235" t="str">
        <f>'Fiche Générale'!B9</f>
        <v>Préparation au CRPE (Sciences de la vie)</v>
      </c>
      <c r="F10" s="236"/>
      <c r="G10" s="236"/>
      <c r="H10" s="236"/>
      <c r="I10" s="236"/>
      <c r="J10" s="237"/>
    </row>
    <row r="11" spans="1:10" ht="18" customHeight="1">
      <c r="A11" s="224"/>
      <c r="B11" s="220"/>
      <c r="C11" s="231"/>
      <c r="D11" s="231"/>
      <c r="E11" s="238"/>
      <c r="F11" s="239"/>
      <c r="G11" s="239"/>
      <c r="H11" s="239"/>
      <c r="I11" s="239"/>
      <c r="J11" s="240"/>
    </row>
    <row r="13" spans="1:10">
      <c r="A13" s="223" t="s">
        <v>268</v>
      </c>
      <c r="B13" s="225" t="s">
        <v>269</v>
      </c>
      <c r="C13" s="223" t="s">
        <v>270</v>
      </c>
      <c r="D13" s="223"/>
      <c r="E13" s="223"/>
      <c r="F13" s="223"/>
      <c r="G13" s="223" t="s">
        <v>200</v>
      </c>
      <c r="H13" s="180" t="e">
        <f>Calcul!A7</f>
        <v>#REF!</v>
      </c>
      <c r="I13" s="180"/>
    </row>
    <row r="14" spans="1:10">
      <c r="A14" s="223"/>
      <c r="B14" s="226"/>
      <c r="C14" s="223"/>
      <c r="D14" s="223"/>
      <c r="E14" s="223"/>
      <c r="F14" s="223"/>
      <c r="G14" s="223"/>
      <c r="H14" s="180"/>
      <c r="I14" s="180"/>
    </row>
    <row r="15" spans="1:10">
      <c r="A15" s="223" t="s">
        <v>271</v>
      </c>
      <c r="B15" s="225" t="s">
        <v>185</v>
      </c>
      <c r="C15" s="227" t="s">
        <v>272</v>
      </c>
      <c r="D15" s="228"/>
      <c r="E15" s="223"/>
      <c r="F15" s="223"/>
      <c r="G15" s="223" t="s">
        <v>201</v>
      </c>
      <c r="H15" s="180" t="e">
        <f>Calcul!A20</f>
        <v>#REF!</v>
      </c>
      <c r="I15" s="180"/>
    </row>
    <row r="16" spans="1:10">
      <c r="A16" s="223"/>
      <c r="B16" s="226"/>
      <c r="C16" s="229"/>
      <c r="D16" s="230"/>
      <c r="E16" s="223"/>
      <c r="F16" s="223"/>
      <c r="G16" s="223"/>
      <c r="H16" s="180"/>
      <c r="I16" s="180"/>
    </row>
    <row r="17" spans="1:15">
      <c r="I17" s="17"/>
      <c r="J17" s="17"/>
      <c r="K17" s="17"/>
      <c r="L17" s="17"/>
      <c r="M17" s="17"/>
      <c r="N17" s="17"/>
    </row>
    <row r="18" spans="1:15" ht="49.15" customHeight="1">
      <c r="A18" s="3" t="s">
        <v>273</v>
      </c>
      <c r="B18" s="3" t="s">
        <v>274</v>
      </c>
      <c r="C18" s="3" t="s">
        <v>3</v>
      </c>
      <c r="D18" s="3" t="s">
        <v>275</v>
      </c>
      <c r="E18" s="3" t="s">
        <v>6</v>
      </c>
      <c r="F18" s="3" t="s">
        <v>5</v>
      </c>
      <c r="G18" s="3" t="s">
        <v>276</v>
      </c>
      <c r="H18" s="3" t="s">
        <v>116</v>
      </c>
      <c r="I18" s="3" t="s">
        <v>184</v>
      </c>
      <c r="J18" s="3" t="s">
        <v>187</v>
      </c>
      <c r="K18" s="3" t="s">
        <v>188</v>
      </c>
      <c r="L18" s="3" t="s">
        <v>277</v>
      </c>
      <c r="M18" s="3" t="s">
        <v>4</v>
      </c>
      <c r="N18" s="3" t="s">
        <v>278</v>
      </c>
      <c r="O18" s="4" t="s">
        <v>279</v>
      </c>
    </row>
    <row r="19" spans="1:15" ht="43.15" customHeight="1">
      <c r="A19" s="49">
        <v>0</v>
      </c>
      <c r="B19" s="50" t="s">
        <v>280</v>
      </c>
      <c r="C19" s="52" t="s">
        <v>13</v>
      </c>
      <c r="D19" s="52">
        <v>6</v>
      </c>
      <c r="E19" s="66"/>
      <c r="F19" s="66"/>
      <c r="G19" s="66"/>
      <c r="H19" s="67"/>
      <c r="I19" s="67"/>
      <c r="J19" s="67"/>
      <c r="K19" s="67"/>
      <c r="L19" s="67"/>
      <c r="M19" s="67"/>
      <c r="N19" s="66"/>
      <c r="O19" s="5" t="s">
        <v>281</v>
      </c>
    </row>
    <row r="20" spans="1:15" ht="43.15" customHeight="1">
      <c r="A20" s="49" t="s">
        <v>282</v>
      </c>
      <c r="B20" s="50" t="s">
        <v>283</v>
      </c>
      <c r="C20" s="52" t="s">
        <v>23</v>
      </c>
      <c r="D20" s="67"/>
      <c r="E20" s="66"/>
      <c r="F20" s="66"/>
      <c r="G20" s="66"/>
      <c r="H20" s="67"/>
      <c r="I20" s="67"/>
      <c r="J20" s="67"/>
      <c r="K20" s="67"/>
      <c r="L20" s="67"/>
      <c r="M20" s="67"/>
      <c r="N20" s="66"/>
      <c r="O20" s="62" t="s">
        <v>284</v>
      </c>
    </row>
    <row r="21" spans="1:15" ht="43.15" customHeight="1">
      <c r="A21" s="49" t="s">
        <v>285</v>
      </c>
      <c r="B21" s="50" t="s">
        <v>286</v>
      </c>
      <c r="C21" s="52" t="s">
        <v>23</v>
      </c>
      <c r="D21" s="67"/>
      <c r="E21" s="66"/>
      <c r="F21" s="66"/>
      <c r="G21" s="66"/>
      <c r="H21" s="67"/>
      <c r="I21" s="67"/>
      <c r="J21" s="67"/>
      <c r="K21" s="67"/>
      <c r="L21" s="67"/>
      <c r="M21" s="67"/>
      <c r="N21" s="66"/>
      <c r="O21" s="62"/>
    </row>
    <row r="22" spans="1:15" ht="43.15" customHeight="1">
      <c r="A22" s="49" t="s">
        <v>287</v>
      </c>
      <c r="B22" s="51" t="s">
        <v>288</v>
      </c>
      <c r="C22" s="52" t="s">
        <v>23</v>
      </c>
      <c r="D22" s="67"/>
      <c r="E22" s="66"/>
      <c r="F22" s="66"/>
      <c r="G22" s="66"/>
      <c r="H22" s="67"/>
      <c r="I22" s="67"/>
      <c r="J22" s="67"/>
      <c r="K22" s="67"/>
      <c r="L22" s="67"/>
      <c r="M22" s="67"/>
      <c r="N22" s="66"/>
      <c r="O22" s="62" t="s">
        <v>289</v>
      </c>
    </row>
    <row r="23" spans="1:15" ht="43.15" customHeight="1">
      <c r="A23" s="61"/>
      <c r="B23" s="140" t="s">
        <v>290</v>
      </c>
      <c r="C23" s="63"/>
      <c r="D23" s="63"/>
      <c r="E23" s="55"/>
      <c r="F23" s="55" t="s">
        <v>15</v>
      </c>
      <c r="G23" s="55"/>
      <c r="H23" s="63"/>
      <c r="I23" s="63"/>
      <c r="J23" s="63"/>
      <c r="K23" s="63"/>
      <c r="L23" s="63"/>
      <c r="M23" s="63"/>
      <c r="N23" s="55"/>
      <c r="O23" s="55"/>
    </row>
    <row r="24" spans="1:15" ht="43.15" customHeight="1">
      <c r="A24" s="61"/>
      <c r="B24" s="62" t="s">
        <v>291</v>
      </c>
      <c r="C24" s="63" t="s">
        <v>23</v>
      </c>
      <c r="D24" s="63"/>
      <c r="E24" s="55"/>
      <c r="F24" s="55" t="s">
        <v>15</v>
      </c>
      <c r="G24" s="55" t="s">
        <v>292</v>
      </c>
      <c r="H24" s="63"/>
      <c r="I24" s="63"/>
      <c r="J24" s="151">
        <v>12</v>
      </c>
      <c r="K24" s="63"/>
      <c r="L24" s="63"/>
      <c r="M24" s="63" t="s">
        <v>24</v>
      </c>
      <c r="N24" s="148" t="s">
        <v>293</v>
      </c>
      <c r="O24" s="152" t="s">
        <v>294</v>
      </c>
    </row>
    <row r="25" spans="1:15" ht="43.15" customHeight="1">
      <c r="A25" s="61"/>
      <c r="B25" s="83"/>
      <c r="C25" s="63"/>
      <c r="D25" s="63"/>
      <c r="E25" s="55"/>
      <c r="F25" s="55"/>
      <c r="G25" s="63"/>
      <c r="H25" s="63"/>
      <c r="I25" s="63"/>
      <c r="J25" s="63"/>
      <c r="K25" s="63"/>
      <c r="L25" s="63"/>
      <c r="M25" s="63"/>
      <c r="N25" s="55"/>
      <c r="O25" s="55"/>
    </row>
    <row r="26" spans="1:15" ht="43.15" customHeight="1">
      <c r="A26" s="61">
        <v>1</v>
      </c>
      <c r="B26" s="83" t="s">
        <v>295</v>
      </c>
      <c r="C26" s="63" t="s">
        <v>13</v>
      </c>
      <c r="D26" s="63">
        <v>6</v>
      </c>
      <c r="E26" s="55"/>
      <c r="F26" s="55"/>
      <c r="G26" s="63"/>
      <c r="H26" s="63"/>
      <c r="I26" s="63"/>
      <c r="J26" s="63"/>
      <c r="K26" s="63"/>
      <c r="L26" s="63"/>
      <c r="M26" s="63"/>
      <c r="N26" s="55"/>
      <c r="O26" s="55"/>
    </row>
    <row r="27" spans="1:15" ht="43.15" customHeight="1">
      <c r="A27" s="61" t="s">
        <v>296</v>
      </c>
      <c r="B27" s="62" t="s">
        <v>297</v>
      </c>
      <c r="C27" s="63" t="s">
        <v>23</v>
      </c>
      <c r="D27" s="63"/>
      <c r="E27" s="55"/>
      <c r="F27" s="55"/>
      <c r="G27" s="63"/>
      <c r="H27" s="63" t="s">
        <v>167</v>
      </c>
      <c r="I27" s="63">
        <v>18</v>
      </c>
      <c r="J27" s="63">
        <v>18</v>
      </c>
      <c r="K27" s="63">
        <v>0</v>
      </c>
      <c r="L27" s="63"/>
      <c r="M27" s="63" t="s">
        <v>24</v>
      </c>
      <c r="N27" s="55" t="s">
        <v>298</v>
      </c>
      <c r="O27" s="55"/>
    </row>
    <row r="28" spans="1:15" ht="43.15" customHeight="1">
      <c r="A28" s="61" t="s">
        <v>299</v>
      </c>
      <c r="B28" s="62" t="s">
        <v>300</v>
      </c>
      <c r="C28" s="63" t="s">
        <v>23</v>
      </c>
      <c r="D28" s="63"/>
      <c r="E28" s="55"/>
      <c r="F28" s="55"/>
      <c r="G28" s="63"/>
      <c r="H28" s="63" t="s">
        <v>167</v>
      </c>
      <c r="I28" s="63">
        <v>12</v>
      </c>
      <c r="J28" s="63">
        <v>0</v>
      </c>
      <c r="K28" s="63">
        <v>20</v>
      </c>
      <c r="L28" s="63"/>
      <c r="M28" s="63" t="s">
        <v>24</v>
      </c>
      <c r="N28" s="55" t="s">
        <v>298</v>
      </c>
      <c r="O28" s="5" t="s">
        <v>301</v>
      </c>
    </row>
    <row r="29" spans="1:15" ht="43.15" customHeight="1">
      <c r="A29" s="61" t="s">
        <v>302</v>
      </c>
      <c r="B29" s="62" t="s">
        <v>303</v>
      </c>
      <c r="C29" s="63" t="s">
        <v>23</v>
      </c>
      <c r="D29" s="63"/>
      <c r="E29" s="55"/>
      <c r="F29" s="55"/>
      <c r="G29" s="63"/>
      <c r="H29" s="63" t="s">
        <v>170</v>
      </c>
      <c r="I29" s="63">
        <v>0</v>
      </c>
      <c r="J29" s="63">
        <v>2</v>
      </c>
      <c r="K29" s="63">
        <v>0</v>
      </c>
      <c r="L29" s="63"/>
      <c r="M29" s="63" t="s">
        <v>24</v>
      </c>
      <c r="N29" s="55" t="s">
        <v>298</v>
      </c>
      <c r="O29" s="55"/>
    </row>
    <row r="30" spans="1:15" ht="43.15" customHeight="1">
      <c r="A30" s="24">
        <v>2</v>
      </c>
      <c r="B30" s="85" t="s">
        <v>304</v>
      </c>
      <c r="C30" s="7" t="s">
        <v>13</v>
      </c>
      <c r="D30" s="7">
        <v>6</v>
      </c>
      <c r="E30" s="5"/>
      <c r="F30" s="5"/>
      <c r="G30" s="5"/>
      <c r="H30" s="7"/>
      <c r="I30" s="7"/>
      <c r="J30" s="7"/>
      <c r="K30" s="7"/>
      <c r="L30" s="7"/>
      <c r="M30" s="7"/>
      <c r="N30" s="5"/>
      <c r="O30" s="5"/>
    </row>
    <row r="31" spans="1:15" ht="43.15" customHeight="1">
      <c r="A31" s="24" t="s">
        <v>305</v>
      </c>
      <c r="B31" s="6" t="s">
        <v>306</v>
      </c>
      <c r="C31" s="7" t="s">
        <v>23</v>
      </c>
      <c r="D31" s="7"/>
      <c r="E31" s="5"/>
      <c r="F31" s="5"/>
      <c r="G31" s="7"/>
      <c r="H31" s="63" t="s">
        <v>169</v>
      </c>
      <c r="I31" s="7">
        <v>22</v>
      </c>
      <c r="J31" s="7">
        <v>8</v>
      </c>
      <c r="K31" s="7">
        <v>12</v>
      </c>
      <c r="L31" s="7"/>
      <c r="M31" s="63" t="s">
        <v>24</v>
      </c>
      <c r="N31" s="55" t="s">
        <v>307</v>
      </c>
      <c r="O31" s="55" t="s">
        <v>308</v>
      </c>
    </row>
    <row r="32" spans="1:15" ht="43.15" customHeight="1">
      <c r="A32" s="24" t="s">
        <v>309</v>
      </c>
      <c r="B32" s="84" t="s">
        <v>310</v>
      </c>
      <c r="C32" s="7" t="s">
        <v>23</v>
      </c>
      <c r="D32" s="7"/>
      <c r="E32" s="5"/>
      <c r="F32" s="5"/>
      <c r="G32" s="7"/>
      <c r="H32" s="63" t="s">
        <v>172</v>
      </c>
      <c r="I32" s="7">
        <v>14</v>
      </c>
      <c r="J32" s="7">
        <v>4</v>
      </c>
      <c r="K32" s="7">
        <v>0</v>
      </c>
      <c r="L32" s="7"/>
      <c r="M32" s="63" t="s">
        <v>24</v>
      </c>
      <c r="N32" s="55" t="s">
        <v>307</v>
      </c>
      <c r="O32" s="55"/>
    </row>
    <row r="33" spans="1:15" ht="43.15" customHeight="1">
      <c r="A33" s="24">
        <v>3</v>
      </c>
      <c r="B33" s="85" t="s">
        <v>311</v>
      </c>
      <c r="C33" s="7" t="s">
        <v>13</v>
      </c>
      <c r="D33" s="7">
        <v>6</v>
      </c>
      <c r="E33" s="125"/>
      <c r="F33" s="5"/>
      <c r="G33" s="125"/>
      <c r="H33" s="126"/>
      <c r="I33" s="126"/>
      <c r="J33" s="126"/>
      <c r="K33" s="126"/>
      <c r="L33" s="126"/>
      <c r="M33" s="126"/>
      <c r="N33" s="125"/>
      <c r="O33" s="110"/>
    </row>
    <row r="34" spans="1:15" ht="43.15" customHeight="1">
      <c r="A34" s="24" t="s">
        <v>312</v>
      </c>
      <c r="B34" s="6" t="s">
        <v>313</v>
      </c>
      <c r="C34" s="7" t="s">
        <v>23</v>
      </c>
      <c r="D34" s="7"/>
      <c r="E34" s="5"/>
      <c r="F34" s="5"/>
      <c r="G34" s="7" t="s">
        <v>314</v>
      </c>
      <c r="H34" s="7" t="s">
        <v>170</v>
      </c>
      <c r="I34" s="127">
        <v>20</v>
      </c>
      <c r="J34" s="7">
        <v>14</v>
      </c>
      <c r="K34" s="7"/>
      <c r="L34" s="7"/>
      <c r="M34" s="7" t="s">
        <v>24</v>
      </c>
      <c r="N34" s="5" t="s">
        <v>307</v>
      </c>
      <c r="O34" s="110"/>
    </row>
    <row r="35" spans="1:15" ht="43.15" customHeight="1">
      <c r="A35" s="24" t="s">
        <v>315</v>
      </c>
      <c r="B35" s="6" t="s">
        <v>316</v>
      </c>
      <c r="C35" s="7" t="s">
        <v>23</v>
      </c>
      <c r="D35" s="7"/>
      <c r="E35" s="5"/>
      <c r="F35" s="5"/>
      <c r="G35" s="7" t="s">
        <v>317</v>
      </c>
      <c r="H35" s="7" t="s">
        <v>169</v>
      </c>
      <c r="I35" s="7">
        <v>12</v>
      </c>
      <c r="J35" s="7">
        <v>4</v>
      </c>
      <c r="K35" s="7">
        <v>0</v>
      </c>
      <c r="L35" s="7"/>
      <c r="M35" s="7" t="s">
        <v>24</v>
      </c>
      <c r="N35" s="5" t="s">
        <v>307</v>
      </c>
      <c r="O35" s="110"/>
    </row>
    <row r="36" spans="1:15" ht="68.45" customHeight="1" thickBot="1">
      <c r="A36" s="61">
        <v>4</v>
      </c>
      <c r="B36" s="140" t="s">
        <v>318</v>
      </c>
      <c r="C36" s="63" t="s">
        <v>13</v>
      </c>
      <c r="D36" s="63">
        <v>6</v>
      </c>
      <c r="E36" s="55"/>
      <c r="F36" s="55" t="s">
        <v>15</v>
      </c>
      <c r="G36" s="55" t="s">
        <v>319</v>
      </c>
      <c r="H36" s="63"/>
      <c r="I36" s="63"/>
      <c r="J36" s="63"/>
      <c r="K36" s="63"/>
      <c r="L36" s="63"/>
      <c r="M36" s="63" t="s">
        <v>24</v>
      </c>
      <c r="N36" s="148" t="s">
        <v>293</v>
      </c>
      <c r="O36" s="141" t="s">
        <v>320</v>
      </c>
    </row>
    <row r="37" spans="1:15" ht="43.15" customHeight="1">
      <c r="A37" s="24" t="s">
        <v>321</v>
      </c>
      <c r="B37" s="142" t="s">
        <v>322</v>
      </c>
      <c r="C37" s="7" t="s">
        <v>23</v>
      </c>
      <c r="D37" s="7"/>
      <c r="E37" s="5"/>
      <c r="F37" s="5" t="s">
        <v>15</v>
      </c>
      <c r="G37" s="5" t="s">
        <v>323</v>
      </c>
      <c r="H37" s="7"/>
      <c r="I37" s="7"/>
      <c r="J37" s="143">
        <v>36</v>
      </c>
      <c r="K37" s="7"/>
      <c r="L37" s="7"/>
      <c r="M37" s="63" t="s">
        <v>24</v>
      </c>
      <c r="N37" s="148" t="s">
        <v>293</v>
      </c>
      <c r="O37" s="5"/>
    </row>
    <row r="38" spans="1:15" ht="43.15" customHeight="1">
      <c r="A38" s="24" t="s">
        <v>324</v>
      </c>
      <c r="B38" s="144" t="s">
        <v>325</v>
      </c>
      <c r="C38" s="7" t="s">
        <v>23</v>
      </c>
      <c r="D38" s="7"/>
      <c r="E38" s="5"/>
      <c r="F38" s="5" t="s">
        <v>15</v>
      </c>
      <c r="G38" s="5" t="s">
        <v>326</v>
      </c>
      <c r="H38" s="7"/>
      <c r="I38" s="14"/>
      <c r="J38" s="143">
        <v>46</v>
      </c>
      <c r="K38" s="7"/>
      <c r="L38" s="7"/>
      <c r="M38" s="63" t="s">
        <v>24</v>
      </c>
      <c r="N38" s="148" t="s">
        <v>293</v>
      </c>
      <c r="O38" s="5"/>
    </row>
    <row r="39" spans="1:15" ht="43.15" customHeight="1" thickBot="1">
      <c r="A39" s="24" t="s">
        <v>327</v>
      </c>
      <c r="B39" s="170" t="s">
        <v>328</v>
      </c>
      <c r="C39" s="7" t="s">
        <v>23</v>
      </c>
      <c r="D39" s="7"/>
      <c r="E39" s="5"/>
      <c r="F39" s="5" t="s">
        <v>15</v>
      </c>
      <c r="G39" s="5" t="s">
        <v>329</v>
      </c>
      <c r="H39" s="7"/>
      <c r="I39" s="143" t="s">
        <v>72</v>
      </c>
      <c r="J39" s="171">
        <v>4</v>
      </c>
      <c r="K39" s="7"/>
      <c r="L39" s="7"/>
      <c r="M39" s="63" t="s">
        <v>24</v>
      </c>
      <c r="N39" s="148" t="s">
        <v>293</v>
      </c>
      <c r="O39" s="172" t="s">
        <v>330</v>
      </c>
    </row>
    <row r="40" spans="1:15" ht="43.15" customHeight="1">
      <c r="A40" s="24" t="s">
        <v>331</v>
      </c>
      <c r="B40" s="145" t="s">
        <v>332</v>
      </c>
      <c r="C40" s="7" t="s">
        <v>23</v>
      </c>
      <c r="D40" s="7"/>
      <c r="E40" s="5"/>
      <c r="F40" s="5" t="s">
        <v>15</v>
      </c>
      <c r="G40" s="5" t="s">
        <v>333</v>
      </c>
      <c r="H40" s="7"/>
      <c r="I40" s="7"/>
      <c r="J40" s="7"/>
      <c r="K40" s="7"/>
      <c r="L40" s="7"/>
      <c r="M40" s="63" t="s">
        <v>24</v>
      </c>
      <c r="N40" s="148" t="s">
        <v>293</v>
      </c>
      <c r="O40" s="146" t="s">
        <v>334</v>
      </c>
    </row>
    <row r="41" spans="1:15" ht="43.15" customHeight="1">
      <c r="A41" s="24"/>
      <c r="B41" s="6" t="s">
        <v>335</v>
      </c>
      <c r="C41" s="7" t="s">
        <v>38</v>
      </c>
      <c r="D41" s="7"/>
      <c r="E41" s="5"/>
      <c r="F41" s="177" t="s">
        <v>15</v>
      </c>
      <c r="G41" s="7"/>
      <c r="H41" s="7"/>
      <c r="I41" s="7"/>
      <c r="J41" s="7"/>
      <c r="K41" s="7"/>
      <c r="L41" s="7"/>
      <c r="M41" s="7"/>
      <c r="N41" s="5"/>
      <c r="O41" s="5"/>
    </row>
    <row r="42" spans="1:15" ht="43.15" customHeight="1">
      <c r="A42" s="24" t="s">
        <v>336</v>
      </c>
      <c r="B42" s="6" t="s">
        <v>337</v>
      </c>
      <c r="C42" s="7" t="s">
        <v>23</v>
      </c>
      <c r="D42" s="7"/>
      <c r="E42" s="5"/>
      <c r="F42" s="5" t="s">
        <v>15</v>
      </c>
      <c r="G42" s="5" t="s">
        <v>338</v>
      </c>
      <c r="H42" s="7"/>
      <c r="I42" s="7"/>
      <c r="J42" s="143">
        <v>20</v>
      </c>
      <c r="K42" s="7"/>
      <c r="L42" s="7"/>
      <c r="M42" s="63" t="s">
        <v>24</v>
      </c>
      <c r="N42" s="148" t="s">
        <v>293</v>
      </c>
      <c r="O42" s="5"/>
    </row>
    <row r="43" spans="1:15" ht="43.15" customHeight="1">
      <c r="A43" s="24" t="s">
        <v>339</v>
      </c>
      <c r="B43" s="6" t="s">
        <v>340</v>
      </c>
      <c r="C43" s="7" t="s">
        <v>23</v>
      </c>
      <c r="D43" s="7"/>
      <c r="E43" s="5"/>
      <c r="F43" s="5" t="s">
        <v>15</v>
      </c>
      <c r="G43" s="5" t="s">
        <v>341</v>
      </c>
      <c r="H43" s="7"/>
      <c r="I43" s="7"/>
      <c r="J43" s="143">
        <v>20</v>
      </c>
      <c r="K43" s="7"/>
      <c r="L43" s="7"/>
      <c r="M43" s="63" t="s">
        <v>24</v>
      </c>
      <c r="N43" s="148" t="s">
        <v>293</v>
      </c>
      <c r="O43" s="5"/>
    </row>
    <row r="44" spans="1:15" ht="43.15" customHeight="1">
      <c r="A44" s="24" t="s">
        <v>342</v>
      </c>
      <c r="B44" s="147" t="s">
        <v>343</v>
      </c>
      <c r="C44" s="7" t="s">
        <v>23</v>
      </c>
      <c r="D44" s="7"/>
      <c r="E44" s="5"/>
      <c r="F44" s="5" t="s">
        <v>15</v>
      </c>
      <c r="G44" s="5" t="s">
        <v>344</v>
      </c>
      <c r="H44" s="7"/>
      <c r="I44" s="7"/>
      <c r="J44" s="143">
        <v>26</v>
      </c>
      <c r="K44" s="7"/>
      <c r="L44" s="7"/>
      <c r="M44" s="63" t="s">
        <v>24</v>
      </c>
      <c r="N44" s="148" t="s">
        <v>293</v>
      </c>
      <c r="O44" s="146" t="s">
        <v>345</v>
      </c>
    </row>
    <row r="45" spans="1:15" ht="43.15" customHeight="1">
      <c r="A45" s="176" t="s">
        <v>346</v>
      </c>
      <c r="B45" s="173" t="s">
        <v>347</v>
      </c>
      <c r="C45" s="7" t="s">
        <v>23</v>
      </c>
      <c r="D45" s="7"/>
      <c r="E45" s="5"/>
      <c r="F45" s="5" t="s">
        <v>15</v>
      </c>
      <c r="G45" s="5" t="s">
        <v>348</v>
      </c>
      <c r="H45" s="7"/>
      <c r="I45" s="171">
        <v>10</v>
      </c>
      <c r="J45" s="174" t="s">
        <v>72</v>
      </c>
      <c r="K45" s="7"/>
      <c r="L45" s="7"/>
      <c r="M45" s="63" t="s">
        <v>24</v>
      </c>
      <c r="N45" s="148" t="s">
        <v>293</v>
      </c>
      <c r="O45" s="175" t="s">
        <v>349</v>
      </c>
    </row>
    <row r="46" spans="1:15" ht="43.15" customHeight="1">
      <c r="A46" s="24"/>
      <c r="B46" s="92"/>
      <c r="C46" s="7"/>
      <c r="D46" s="7"/>
      <c r="E46" s="5"/>
      <c r="F46" s="5"/>
      <c r="G46" s="63"/>
      <c r="H46" s="7"/>
      <c r="I46" s="7"/>
      <c r="J46" s="7"/>
      <c r="K46" s="7"/>
      <c r="L46" s="7"/>
      <c r="M46" s="7"/>
      <c r="N46" s="55"/>
      <c r="O46" s="5"/>
    </row>
    <row r="47" spans="1:15" ht="43.15" customHeight="1">
      <c r="A47" s="24"/>
      <c r="B47" s="92"/>
      <c r="C47" s="7"/>
      <c r="D47" s="7"/>
      <c r="E47" s="5"/>
      <c r="F47" s="5"/>
      <c r="G47" s="63"/>
      <c r="H47" s="7"/>
      <c r="I47" s="7"/>
      <c r="J47" s="7"/>
      <c r="K47" s="7"/>
      <c r="L47" s="7"/>
      <c r="M47" s="7"/>
      <c r="N47" s="5"/>
      <c r="O47" s="5"/>
    </row>
    <row r="48" spans="1:15" ht="43.15" customHeight="1">
      <c r="A48" s="25"/>
      <c r="B48" s="28"/>
      <c r="C48" s="7"/>
      <c r="D48" s="11"/>
      <c r="E48" s="8"/>
      <c r="F48" s="8"/>
      <c r="G48" s="8"/>
      <c r="H48" s="11"/>
      <c r="I48" s="14"/>
      <c r="J48" s="14"/>
      <c r="K48" s="7"/>
      <c r="L48" s="7"/>
      <c r="M48" s="7"/>
      <c r="N48" s="8"/>
      <c r="O48" s="8"/>
    </row>
    <row r="49" spans="1:15" ht="43.15" customHeight="1">
      <c r="A49" s="25"/>
      <c r="B49" s="28"/>
      <c r="C49" s="7"/>
      <c r="D49" s="11"/>
      <c r="E49" s="8"/>
      <c r="F49" s="8"/>
      <c r="G49" s="8"/>
      <c r="H49" s="11"/>
      <c r="I49" s="7"/>
      <c r="J49" s="7"/>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6"/>
      <c r="B51" s="29"/>
      <c r="C51" s="13"/>
      <c r="D51" s="12"/>
      <c r="E51" s="9"/>
      <c r="F51" s="9"/>
      <c r="G51" s="9"/>
      <c r="H51" s="12"/>
      <c r="I51" s="13"/>
      <c r="J51" s="13"/>
      <c r="K51" s="13"/>
      <c r="L51" s="13"/>
      <c r="M51" s="13"/>
      <c r="N51" s="9"/>
      <c r="O51" s="9"/>
    </row>
    <row r="52" spans="1:15" ht="43.15" customHeight="1">
      <c r="A52" s="25"/>
      <c r="B52" s="28"/>
      <c r="C52" s="7"/>
      <c r="D52" s="11"/>
      <c r="E52" s="8"/>
      <c r="F52" s="8"/>
      <c r="G52" s="8"/>
      <c r="H52" s="11"/>
      <c r="I52" s="7"/>
      <c r="J52" s="7"/>
      <c r="K52" s="7"/>
      <c r="L52" s="7"/>
      <c r="M52" s="7"/>
      <c r="N52" s="8"/>
      <c r="O52" s="8"/>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8"/>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7"/>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sheetData>
  <sheetProtection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G33:N34 B34:E34 B35:O35 O33 A19:C22 D20:N22">
    <cfRule type="expression" dxfId="816" priority="256">
      <formula>$F19="Fermeture"</formula>
    </cfRule>
  </conditionalFormatting>
  <conditionalFormatting sqref="O33 G33:N34 B34:E34 B35:O35 A19:C22 D20:N22">
    <cfRule type="expression" dxfId="815" priority="257">
      <formula>$F19="Modification"</formula>
    </cfRule>
    <cfRule type="expression" dxfId="814" priority="258">
      <formula>$F19="Création"</formula>
    </cfRule>
  </conditionalFormatting>
  <conditionalFormatting sqref="A1:O9 A10:E10 K10:O11 A11:D11 A12:O12 A13:H13 J13:O16 A14:F14 A15:G15 A16:F16 A17:O18 D19:O19 A31:A32 A33:E33 N34:O34 A48:O999 A34:A35 A46:A47">
    <cfRule type="expression" dxfId="813" priority="273">
      <formula>$F1="Modification"</formula>
    </cfRule>
    <cfRule type="expression" dxfId="812" priority="274">
      <formula>$F1="Création"</formula>
    </cfRule>
  </conditionalFormatting>
  <conditionalFormatting sqref="A25:O25 A27:O30 O20:O22 A23:A24">
    <cfRule type="expression" dxfId="811" priority="253">
      <formula>$F20="Fermeture"</formula>
    </cfRule>
    <cfRule type="expression" dxfId="810" priority="254">
      <formula>$F20="Modification"</formula>
    </cfRule>
    <cfRule type="expression" dxfId="809" priority="255">
      <formula>$F20="Création"</formula>
    </cfRule>
  </conditionalFormatting>
  <conditionalFormatting sqref="B31:O32">
    <cfRule type="expression" dxfId="808" priority="242">
      <formula>$F31="Fermeture"</formula>
    </cfRule>
    <cfRule type="expression" dxfId="807" priority="243">
      <formula>$F31="Modification"</formula>
    </cfRule>
    <cfRule type="expression" dxfId="806" priority="244">
      <formula>$F31="Création"</formula>
    </cfRule>
  </conditionalFormatting>
  <conditionalFormatting sqref="C46:C47">
    <cfRule type="expression" dxfId="805" priority="217">
      <formula>$F46="Fermeture"</formula>
    </cfRule>
    <cfRule type="expression" dxfId="804" priority="218">
      <formula>$F46="Modification"</formula>
    </cfRule>
    <cfRule type="expression" dxfId="803" priority="219">
      <formula>$F46="Création"</formula>
    </cfRule>
  </conditionalFormatting>
  <conditionalFormatting sqref="D46:K47">
    <cfRule type="expression" dxfId="802" priority="210">
      <formula>$F46="Fermeture"</formula>
    </cfRule>
    <cfRule type="expression" dxfId="801" priority="211">
      <formula>$F46="Modification"</formula>
    </cfRule>
    <cfRule type="expression" dxfId="800" priority="212">
      <formula>$F46="Création"</formula>
    </cfRule>
  </conditionalFormatting>
  <conditionalFormatting sqref="L46:O47">
    <cfRule type="expression" dxfId="799" priority="229">
      <formula>$F46="Fermeture"</formula>
    </cfRule>
    <cfRule type="expression" dxfId="798" priority="230">
      <formula>$F46="Modification"</formula>
    </cfRule>
    <cfRule type="expression" dxfId="797" priority="231">
      <formula>$F46="Création"</formula>
    </cfRule>
  </conditionalFormatting>
  <conditionalFormatting sqref="F33:F34">
    <cfRule type="expression" dxfId="796" priority="162">
      <formula>$F33="Fermeture"</formula>
    </cfRule>
    <cfRule type="expression" dxfId="795" priority="163">
      <formula>$F33="Modification"</formula>
    </cfRule>
    <cfRule type="expression" dxfId="794" priority="164">
      <formula>$F33="Création"</formula>
    </cfRule>
  </conditionalFormatting>
  <conditionalFormatting sqref="D46:E999 G46:N47 D27:E35 G27:N35 G1:N22 D1:E22 A1:A25 D25:E25 G25:N25 A27:A35 A46:A999">
    <cfRule type="expression" dxfId="793" priority="250">
      <formula>$C1="Option"</formula>
    </cfRule>
  </conditionalFormatting>
  <conditionalFormatting sqref="G48:N999">
    <cfRule type="expression" dxfId="792" priority="209">
      <formula>$C48="Option"</formula>
    </cfRule>
  </conditionalFormatting>
  <conditionalFormatting sqref="M31:N32">
    <cfRule type="expression" dxfId="791" priority="197">
      <formula>$F31="Fermeture"</formula>
    </cfRule>
    <cfRule type="expression" dxfId="790" priority="198">
      <formula>$F31="Modification"</formula>
    </cfRule>
    <cfRule type="expression" dxfId="789" priority="199">
      <formula>$F31="Création"</formula>
    </cfRule>
  </conditionalFormatting>
  <conditionalFormatting sqref="N46:N999 N27:N35 N1:N22 N25">
    <cfRule type="expression" dxfId="788" priority="228">
      <formula>$M1="Porteuse"</formula>
    </cfRule>
  </conditionalFormatting>
  <conditionalFormatting sqref="N34:O34 A1:O9 A10:E10 K10:O11 A11:D11 A12:O12 A13:H13 J13:O16 A14:F14 A15:G15 A16:F16 A17:O18 D19:O19 A31:A32 A33:E33 A48:O999 A34:A35 A46:A47">
    <cfRule type="expression" dxfId="787" priority="272">
      <formula>$F1="Fermeture"</formula>
    </cfRule>
  </conditionalFormatting>
  <conditionalFormatting sqref="D36:E45">
    <cfRule type="expression" dxfId="786" priority="71">
      <formula>$C36="Option"</formula>
    </cfRule>
  </conditionalFormatting>
  <conditionalFormatting sqref="A26:O26">
    <cfRule type="expression" dxfId="785" priority="105">
      <formula>$F26="Fermeture"</formula>
    </cfRule>
    <cfRule type="expression" dxfId="784" priority="106">
      <formula>$F26="Modification"</formula>
    </cfRule>
    <cfRule type="expression" dxfId="783" priority="107">
      <formula>$F26="Création"</formula>
    </cfRule>
  </conditionalFormatting>
  <conditionalFormatting sqref="G26:N26 D26:E26 A26">
    <cfRule type="expression" dxfId="782" priority="104">
      <formula>$C26="Option"</formula>
    </cfRule>
  </conditionalFormatting>
  <conditionalFormatting sqref="N26">
    <cfRule type="expression" dxfId="781" priority="103">
      <formula>$M26="Porteuse"</formula>
    </cfRule>
  </conditionalFormatting>
  <conditionalFormatting sqref="D23:O23">
    <cfRule type="expression" dxfId="780" priority="101">
      <formula>$F23="Modification"</formula>
    </cfRule>
    <cfRule type="expression" dxfId="779" priority="102">
      <formula>$F23="Création"</formula>
    </cfRule>
  </conditionalFormatting>
  <conditionalFormatting sqref="D23:O23">
    <cfRule type="expression" dxfId="778" priority="100">
      <formula>$F23="Fermeture"</formula>
    </cfRule>
  </conditionalFormatting>
  <conditionalFormatting sqref="B23:C23">
    <cfRule type="expression" dxfId="777" priority="95">
      <formula>$F23="Fermeture"</formula>
    </cfRule>
    <cfRule type="expression" dxfId="776" priority="96">
      <formula>$F23="Modification"</formula>
    </cfRule>
    <cfRule type="expression" dxfId="775" priority="97">
      <formula>$F23="Création"</formula>
    </cfRule>
  </conditionalFormatting>
  <conditionalFormatting sqref="D23:E23 G23:N23">
    <cfRule type="expression" dxfId="774" priority="98">
      <formula>$C23="Option"</formula>
    </cfRule>
  </conditionalFormatting>
  <conditionalFormatting sqref="N23">
    <cfRule type="expression" dxfId="773" priority="99">
      <formula>$M23="Porteuse"</formula>
    </cfRule>
  </conditionalFormatting>
  <conditionalFormatting sqref="D24:O24">
    <cfRule type="expression" dxfId="772" priority="93">
      <formula>$F24="Modification"</formula>
    </cfRule>
    <cfRule type="expression" dxfId="771" priority="94">
      <formula>$F24="Création"</formula>
    </cfRule>
  </conditionalFormatting>
  <conditionalFormatting sqref="D24:O24">
    <cfRule type="expression" dxfId="770" priority="92">
      <formula>$F24="Fermeture"</formula>
    </cfRule>
  </conditionalFormatting>
  <conditionalFormatting sqref="B24:C24">
    <cfRule type="expression" dxfId="769" priority="87">
      <formula>$F24="Fermeture"</formula>
    </cfRule>
    <cfRule type="expression" dxfId="768" priority="88">
      <formula>$F24="Modification"</formula>
    </cfRule>
    <cfRule type="expression" dxfId="767" priority="89">
      <formula>$F24="Création"</formula>
    </cfRule>
  </conditionalFormatting>
  <conditionalFormatting sqref="D24:E24 G24:N24">
    <cfRule type="expression" dxfId="766" priority="90">
      <formula>$C24="Option"</formula>
    </cfRule>
  </conditionalFormatting>
  <conditionalFormatting sqref="N24">
    <cfRule type="expression" dxfId="765" priority="91">
      <formula>$M24="Porteuse"</formula>
    </cfRule>
  </conditionalFormatting>
  <conditionalFormatting sqref="G41">
    <cfRule type="expression" dxfId="764" priority="1">
      <formula>$C41="Option"</formula>
    </cfRule>
  </conditionalFormatting>
  <conditionalFormatting sqref="B36:C36">
    <cfRule type="expression" dxfId="763" priority="78">
      <formula>$F36="Fermeture"</formula>
    </cfRule>
    <cfRule type="expression" dxfId="762" priority="79">
      <formula>$F36="Modification"</formula>
    </cfRule>
    <cfRule type="expression" dxfId="761" priority="80">
      <formula>$F36="Création"</formula>
    </cfRule>
  </conditionalFormatting>
  <conditionalFormatting sqref="B39:F39 H39:N39">
    <cfRule type="expression" dxfId="760" priority="72">
      <formula>$F39="Fermeture"</formula>
    </cfRule>
    <cfRule type="expression" dxfId="759" priority="73">
      <formula>$F39="Modification"</formula>
    </cfRule>
    <cfRule type="expression" dxfId="758" priority="74">
      <formula>$F39="Création"</formula>
    </cfRule>
  </conditionalFormatting>
  <conditionalFormatting sqref="B40:F43 C44:F44 B45:F45 H42:M44 H40:M40 H45:O45 H41:O41">
    <cfRule type="expression" dxfId="757" priority="84">
      <formula>$F40="Fermeture"</formula>
    </cfRule>
  </conditionalFormatting>
  <conditionalFormatting sqref="B40:F43 C44:F44 B45:F45 H42:M44 H40:M40 H45:O45 H41:O41">
    <cfRule type="expression" dxfId="756" priority="85">
      <formula>$F40="Modification"</formula>
    </cfRule>
    <cfRule type="expression" dxfId="755" priority="86">
      <formula>$F40="Création"</formula>
    </cfRule>
  </conditionalFormatting>
  <conditionalFormatting sqref="B44">
    <cfRule type="expression" dxfId="754" priority="68">
      <formula>$F44="Fermeture"</formula>
    </cfRule>
    <cfRule type="expression" dxfId="753" priority="69">
      <formula>$F44="Modification"</formula>
    </cfRule>
    <cfRule type="expression" dxfId="752" priority="70">
      <formula>$F44="Création"</formula>
    </cfRule>
  </conditionalFormatting>
  <conditionalFormatting sqref="D36:F36 B37:F38 H36:L38">
    <cfRule type="expression" dxfId="751" priority="81">
      <formula>$F36="Fermeture"</formula>
    </cfRule>
    <cfRule type="expression" dxfId="750" priority="82">
      <formula>$F36="Modification"</formula>
    </cfRule>
    <cfRule type="expression" dxfId="749" priority="83">
      <formula>$F36="Création"</formula>
    </cfRule>
  </conditionalFormatting>
  <conditionalFormatting sqref="H36:N45">
    <cfRule type="expression" dxfId="748" priority="60">
      <formula>$C36="Option"</formula>
    </cfRule>
  </conditionalFormatting>
  <conditionalFormatting sqref="M36:O38 M37:N40">
    <cfRule type="expression" dxfId="747" priority="75">
      <formula>$F36="Fermeture"</formula>
    </cfRule>
    <cfRule type="expression" dxfId="746" priority="76">
      <formula>$F36="Modification"</formula>
    </cfRule>
    <cfRule type="expression" dxfId="745" priority="77">
      <formula>$F36="Création"</formula>
    </cfRule>
  </conditionalFormatting>
  <conditionalFormatting sqref="N36:N45">
    <cfRule type="expression" dxfId="744" priority="61">
      <formula>$M36="Porteuse"</formula>
    </cfRule>
  </conditionalFormatting>
  <conditionalFormatting sqref="N42:N44">
    <cfRule type="expression" dxfId="743" priority="62">
      <formula>$F42="Fermeture"</formula>
    </cfRule>
    <cfRule type="expression" dxfId="742" priority="63">
      <formula>$F42="Modification"</formula>
    </cfRule>
    <cfRule type="expression" dxfId="741" priority="64">
      <formula>$F42="Création"</formula>
    </cfRule>
  </conditionalFormatting>
  <conditionalFormatting sqref="N40:O40">
    <cfRule type="expression" dxfId="740" priority="65">
      <formula>$F40="Fermeture"</formula>
    </cfRule>
    <cfRule type="expression" dxfId="739" priority="66">
      <formula>$F40="Modification"</formula>
    </cfRule>
    <cfRule type="expression" dxfId="738" priority="67">
      <formula>$F40="Création"</formula>
    </cfRule>
  </conditionalFormatting>
  <conditionalFormatting sqref="O42:O44">
    <cfRule type="expression" dxfId="737" priority="57">
      <formula>$F42="Fermeture"</formula>
    </cfRule>
    <cfRule type="expression" dxfId="736" priority="58">
      <formula>$F42="Modification"</formula>
    </cfRule>
    <cfRule type="expression" dxfId="735" priority="59">
      <formula>$F42="Création"</formula>
    </cfRule>
  </conditionalFormatting>
  <conditionalFormatting sqref="A36:A45">
    <cfRule type="expression" dxfId="734" priority="44">
      <formula>$C36="Option"</formula>
    </cfRule>
  </conditionalFormatting>
  <conditionalFormatting sqref="A36">
    <cfRule type="expression" dxfId="733" priority="48">
      <formula>$F36="Fermeture"</formula>
    </cfRule>
    <cfRule type="expression" dxfId="732" priority="49">
      <formula>$F36="Modification"</formula>
    </cfRule>
    <cfRule type="expression" dxfId="731" priority="50">
      <formula>$F36="Création"</formula>
    </cfRule>
  </conditionalFormatting>
  <conditionalFormatting sqref="A39">
    <cfRule type="expression" dxfId="730" priority="45">
      <formula>$F39="Fermeture"</formula>
    </cfRule>
    <cfRule type="expression" dxfId="729" priority="46">
      <formula>$F39="Modification"</formula>
    </cfRule>
    <cfRule type="expression" dxfId="728" priority="47">
      <formula>$F39="Création"</formula>
    </cfRule>
  </conditionalFormatting>
  <conditionalFormatting sqref="A40:A45">
    <cfRule type="expression" dxfId="727" priority="54">
      <formula>$F40="Fermeture"</formula>
    </cfRule>
  </conditionalFormatting>
  <conditionalFormatting sqref="A40:A45">
    <cfRule type="expression" dxfId="726" priority="55">
      <formula>$F40="Modification"</formula>
    </cfRule>
    <cfRule type="expression" dxfId="725" priority="56">
      <formula>$F40="Création"</formula>
    </cfRule>
  </conditionalFormatting>
  <conditionalFormatting sqref="A37:A38">
    <cfRule type="expression" dxfId="724" priority="51">
      <formula>$F37="Fermeture"</formula>
    </cfRule>
    <cfRule type="expression" dxfId="723" priority="52">
      <formula>$F37="Modification"</formula>
    </cfRule>
    <cfRule type="expression" dxfId="722" priority="53">
      <formula>$F37="Création"</formula>
    </cfRule>
  </conditionalFormatting>
  <conditionalFormatting sqref="M42:N45">
    <cfRule type="expression" dxfId="721" priority="41">
      <formula>$F42="Fermeture"</formula>
    </cfRule>
    <cfRule type="expression" dxfId="720" priority="42">
      <formula>$F42="Modification"</formula>
    </cfRule>
    <cfRule type="expression" dxfId="719" priority="43">
      <formula>$F42="Création"</formula>
    </cfRule>
  </conditionalFormatting>
  <conditionalFormatting sqref="G39">
    <cfRule type="expression" dxfId="718" priority="5">
      <formula>$F39="Fermeture"</formula>
    </cfRule>
    <cfRule type="expression" dxfId="717" priority="6">
      <formula>$F39="Modification"</formula>
    </cfRule>
    <cfRule type="expression" dxfId="716" priority="7">
      <formula>$F39="Création"</formula>
    </cfRule>
  </conditionalFormatting>
  <conditionalFormatting sqref="G40 G42:G45">
    <cfRule type="expression" dxfId="715" priority="11">
      <formula>$F40="Fermeture"</formula>
    </cfRule>
  </conditionalFormatting>
  <conditionalFormatting sqref="G40 G42:G45">
    <cfRule type="expression" dxfId="714" priority="12">
      <formula>$F40="Modification"</formula>
    </cfRule>
    <cfRule type="expression" dxfId="713" priority="13">
      <formula>$F40="Création"</formula>
    </cfRule>
  </conditionalFormatting>
  <conditionalFormatting sqref="G36:G38">
    <cfRule type="expression" dxfId="712" priority="8">
      <formula>$F36="Fermeture"</formula>
    </cfRule>
    <cfRule type="expression" dxfId="711" priority="9">
      <formula>$F36="Modification"</formula>
    </cfRule>
    <cfRule type="expression" dxfId="710" priority="10">
      <formula>$F36="Création"</formula>
    </cfRule>
  </conditionalFormatting>
  <conditionalFormatting sqref="G41">
    <cfRule type="expression" dxfId="709" priority="2">
      <formula>$F41="Fermeture"</formula>
    </cfRule>
  </conditionalFormatting>
  <conditionalFormatting sqref="G41">
    <cfRule type="expression" dxfId="708" priority="3">
      <formula>$F41="Modification"</formula>
    </cfRule>
    <cfRule type="expression" dxfId="707" priority="4">
      <formula>$F41="Création"</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"UE, ECUE, BLOC, OPTION, Parcours Pédagogique"</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W298"/>
  <sheetViews>
    <sheetView tabSelected="1" zoomScale="50" zoomScaleNormal="50" workbookViewId="0">
      <pane ySplit="18" topLeftCell="A19" activePane="bottomLeft" state="frozen"/>
      <selection pane="bottomLeft" activeCell="D24" sqref="D24"/>
      <selection activeCell="D25" sqref="D25"/>
    </sheetView>
  </sheetViews>
  <sheetFormatPr defaultColWidth="11.42578125" defaultRowHeight="14.45"/>
  <cols>
    <col min="1" max="1" width="55.28515625"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25.8554687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9.5703125" style="16" customWidth="1"/>
    <col min="23" max="23" width="26.7109375" customWidth="1"/>
  </cols>
  <sheetData>
    <row r="1" spans="1:21">
      <c r="A1" s="222"/>
      <c r="B1" s="222"/>
      <c r="C1" s="222"/>
      <c r="D1" s="222"/>
      <c r="E1" s="222"/>
      <c r="F1" s="222"/>
      <c r="G1" s="222"/>
      <c r="H1" s="222"/>
      <c r="I1" s="222"/>
      <c r="J1" s="37"/>
    </row>
    <row r="2" spans="1:21">
      <c r="A2" s="222"/>
      <c r="B2" s="222"/>
      <c r="C2" s="222"/>
      <c r="D2" s="222"/>
      <c r="E2" s="222"/>
      <c r="F2" s="222"/>
      <c r="G2" s="222"/>
      <c r="H2" s="222"/>
      <c r="I2" s="222"/>
      <c r="J2" s="37"/>
    </row>
    <row r="3" spans="1:21">
      <c r="A3" s="222"/>
      <c r="B3" s="222"/>
      <c r="C3" s="222"/>
      <c r="D3" s="222"/>
      <c r="E3" s="222"/>
      <c r="F3" s="222"/>
      <c r="G3" s="222"/>
      <c r="H3" s="222"/>
      <c r="I3" s="222"/>
      <c r="J3" s="37"/>
    </row>
    <row r="4" spans="1:21">
      <c r="A4" s="222"/>
      <c r="B4" s="222"/>
      <c r="C4" s="222"/>
      <c r="D4" s="222"/>
      <c r="E4" s="222"/>
      <c r="F4" s="222"/>
      <c r="G4" s="222"/>
      <c r="H4" s="222"/>
      <c r="I4" s="222"/>
      <c r="J4" s="37"/>
    </row>
    <row r="5" spans="1:21">
      <c r="A5" s="222"/>
      <c r="B5" s="222"/>
      <c r="C5" s="222"/>
      <c r="D5" s="222"/>
      <c r="E5" s="222"/>
      <c r="F5" s="222"/>
      <c r="G5" s="222"/>
      <c r="H5" s="222"/>
      <c r="I5" s="222"/>
      <c r="J5" s="37"/>
    </row>
    <row r="6" spans="1:21">
      <c r="A6" s="222"/>
      <c r="B6" s="222"/>
      <c r="C6" s="222"/>
      <c r="D6" s="222"/>
      <c r="E6" s="222"/>
      <c r="F6" s="222"/>
      <c r="G6" s="222"/>
      <c r="H6" s="222"/>
      <c r="I6" s="222"/>
      <c r="J6" s="37"/>
    </row>
    <row r="7" spans="1:21" ht="14.45" customHeight="1">
      <c r="A7" s="257" t="s">
        <v>264</v>
      </c>
      <c r="B7" s="221" t="str">
        <f>'Fiche Générale'!B3</f>
        <v>Portail_SV</v>
      </c>
      <c r="C7" s="224" t="s">
        <v>350</v>
      </c>
      <c r="D7" s="224"/>
      <c r="E7" s="260" t="str">
        <f>'Fiche Générale'!B4</f>
        <v>Sciences de la vie</v>
      </c>
      <c r="F7" s="261"/>
      <c r="G7" s="224" t="s">
        <v>351</v>
      </c>
      <c r="H7" s="221">
        <f>'Fiche Générale'!B5</f>
        <v>0</v>
      </c>
      <c r="I7" s="221"/>
      <c r="J7" s="38"/>
      <c r="K7" s="21"/>
    </row>
    <row r="8" spans="1:21" ht="14.45" customHeight="1">
      <c r="A8" s="258"/>
      <c r="B8" s="221"/>
      <c r="C8" s="224"/>
      <c r="D8" s="224"/>
      <c r="E8" s="260"/>
      <c r="F8" s="261"/>
      <c r="G8" s="224"/>
      <c r="H8" s="221"/>
      <c r="I8" s="221"/>
      <c r="J8" s="38"/>
      <c r="K8" s="21"/>
    </row>
    <row r="9" spans="1:21" ht="14.45" customHeight="1">
      <c r="A9" s="258"/>
      <c r="B9" s="221"/>
      <c r="C9" s="224"/>
      <c r="D9" s="224"/>
      <c r="E9" s="260"/>
      <c r="F9" s="261"/>
      <c r="G9" s="224"/>
      <c r="H9" s="221"/>
      <c r="I9" s="221"/>
      <c r="J9" s="38"/>
      <c r="K9" s="21"/>
    </row>
    <row r="10" spans="1:21" ht="14.45" customHeight="1">
      <c r="A10" s="258"/>
      <c r="B10" s="221"/>
      <c r="C10" s="231" t="s">
        <v>267</v>
      </c>
      <c r="D10" s="231"/>
      <c r="E10" s="235" t="str">
        <f>'Fiche Générale'!B9</f>
        <v>Préparation au CRPE (Sciences de la vie)</v>
      </c>
      <c r="F10" s="236"/>
      <c r="G10" s="236"/>
      <c r="H10" s="236"/>
      <c r="I10" s="237"/>
      <c r="J10" s="39"/>
      <c r="K10" s="21"/>
    </row>
    <row r="11" spans="1:21" ht="14.45" customHeight="1">
      <c r="A11" s="259"/>
      <c r="B11" s="221"/>
      <c r="C11" s="231"/>
      <c r="D11" s="231"/>
      <c r="E11" s="238"/>
      <c r="F11" s="239"/>
      <c r="G11" s="239"/>
      <c r="H11" s="239"/>
      <c r="I11" s="240"/>
      <c r="J11" s="39"/>
      <c r="K11" s="21"/>
    </row>
    <row r="12" spans="1:21">
      <c r="C12" s="16"/>
      <c r="I12" s="35"/>
      <c r="J12" s="35"/>
      <c r="M12" s="227" t="s">
        <v>352</v>
      </c>
      <c r="N12" s="228"/>
      <c r="O12" s="228"/>
      <c r="P12" s="228"/>
      <c r="Q12" s="241"/>
      <c r="R12" s="227" t="s">
        <v>353</v>
      </c>
      <c r="S12" s="228"/>
      <c r="T12" s="228"/>
      <c r="U12" s="241"/>
    </row>
    <row r="13" spans="1:21">
      <c r="A13" s="245" t="s">
        <v>268</v>
      </c>
      <c r="B13" s="247" t="str">
        <f>'S5 Maquette'!B13:B14</f>
        <v>3 ème Année de Licence</v>
      </c>
      <c r="C13" s="247"/>
      <c r="D13" s="245" t="s">
        <v>354</v>
      </c>
      <c r="E13" s="247">
        <f>'S5 Maquette'!E13:F14</f>
        <v>0</v>
      </c>
      <c r="F13" s="247"/>
      <c r="G13" s="247"/>
      <c r="I13" s="35"/>
      <c r="J13" s="35"/>
      <c r="M13" s="229"/>
      <c r="N13" s="230"/>
      <c r="O13" s="230"/>
      <c r="P13" s="230"/>
      <c r="Q13" s="242"/>
      <c r="R13" s="229"/>
      <c r="S13" s="230"/>
      <c r="T13" s="230"/>
      <c r="U13" s="242"/>
    </row>
    <row r="14" spans="1:21">
      <c r="A14" s="246"/>
      <c r="B14" s="247"/>
      <c r="C14" s="247"/>
      <c r="D14" s="246"/>
      <c r="E14" s="247"/>
      <c r="F14" s="247"/>
      <c r="G14" s="247"/>
      <c r="I14" s="35"/>
      <c r="J14" s="35"/>
      <c r="M14" s="223" t="s">
        <v>355</v>
      </c>
      <c r="N14" s="227" t="s">
        <v>356</v>
      </c>
      <c r="O14" s="241"/>
      <c r="P14" s="227" t="s">
        <v>357</v>
      </c>
      <c r="Q14" s="241"/>
      <c r="R14" s="222"/>
      <c r="S14" s="248"/>
      <c r="T14" s="251"/>
      <c r="U14" s="245"/>
    </row>
    <row r="15" spans="1:21">
      <c r="A15" s="245" t="s">
        <v>358</v>
      </c>
      <c r="B15" s="253" t="str">
        <f>'S5 Maquette'!B15:B16</f>
        <v>Semestre 5</v>
      </c>
      <c r="C15" s="254"/>
      <c r="D15" s="245" t="s">
        <v>359</v>
      </c>
      <c r="E15" s="247">
        <f>'S5 Maquette'!E15:F16</f>
        <v>0</v>
      </c>
      <c r="F15" s="247"/>
      <c r="G15" s="247"/>
      <c r="I15" s="35"/>
      <c r="J15" s="35"/>
      <c r="M15" s="223"/>
      <c r="N15" s="243"/>
      <c r="O15" s="244"/>
      <c r="P15" s="243"/>
      <c r="Q15" s="244"/>
      <c r="R15" s="222"/>
      <c r="S15" s="249"/>
      <c r="T15" s="251"/>
      <c r="U15" s="252"/>
    </row>
    <row r="16" spans="1:21">
      <c r="A16" s="246"/>
      <c r="B16" s="255"/>
      <c r="C16" s="256"/>
      <c r="D16" s="246"/>
      <c r="E16" s="247"/>
      <c r="F16" s="247"/>
      <c r="G16" s="247"/>
      <c r="I16" s="35"/>
      <c r="J16" s="35"/>
      <c r="M16" s="223"/>
      <c r="N16" s="243"/>
      <c r="O16" s="244"/>
      <c r="P16" s="243"/>
      <c r="Q16" s="244"/>
      <c r="R16" s="222"/>
      <c r="S16" s="249"/>
      <c r="T16" s="251"/>
      <c r="U16" s="252"/>
    </row>
    <row r="17" spans="1:23">
      <c r="L17" s="17"/>
      <c r="M17" s="223"/>
      <c r="N17" s="229"/>
      <c r="O17" s="242"/>
      <c r="P17" s="229"/>
      <c r="Q17" s="242"/>
      <c r="R17" s="222"/>
      <c r="S17" s="250"/>
      <c r="T17" s="251"/>
      <c r="U17" s="246"/>
    </row>
    <row r="18" spans="1:23" ht="59.45" customHeight="1">
      <c r="A18" s="3" t="s">
        <v>360</v>
      </c>
      <c r="B18" s="36" t="s">
        <v>361</v>
      </c>
      <c r="C18" s="3" t="s">
        <v>5</v>
      </c>
      <c r="D18" s="3" t="s">
        <v>362</v>
      </c>
      <c r="E18" s="3" t="s">
        <v>363</v>
      </c>
      <c r="F18" s="3" t="s">
        <v>364</v>
      </c>
      <c r="G18" s="3" t="s">
        <v>365</v>
      </c>
      <c r="H18" s="3" t="s">
        <v>366</v>
      </c>
      <c r="I18" s="3" t="s">
        <v>367</v>
      </c>
      <c r="J18" s="3" t="s">
        <v>368</v>
      </c>
      <c r="K18" s="3" t="s">
        <v>369</v>
      </c>
      <c r="L18" s="3" t="s">
        <v>370</v>
      </c>
      <c r="M18" s="3" t="s">
        <v>371</v>
      </c>
      <c r="N18" s="3" t="s">
        <v>361</v>
      </c>
      <c r="O18" s="3" t="s">
        <v>372</v>
      </c>
      <c r="P18" s="3" t="s">
        <v>373</v>
      </c>
      <c r="Q18" s="3" t="s">
        <v>374</v>
      </c>
      <c r="R18" s="3" t="s">
        <v>375</v>
      </c>
      <c r="S18" s="3" t="s">
        <v>361</v>
      </c>
      <c r="T18" s="3" t="s">
        <v>372</v>
      </c>
      <c r="U18" s="4" t="s">
        <v>376</v>
      </c>
      <c r="V18" s="4" t="s">
        <v>377</v>
      </c>
    </row>
    <row r="19" spans="1:23" ht="30.6" customHeight="1">
      <c r="A19" s="53" t="str">
        <f>'S5 Maquette'!B19</f>
        <v xml:space="preserve">UE Competences transversales 5 </v>
      </c>
      <c r="B19" s="54" t="str">
        <f>'S5 Maquette'!C19</f>
        <v>UE</v>
      </c>
      <c r="C19" s="58">
        <f>'S5 Maquette'!F19</f>
        <v>0</v>
      </c>
      <c r="D19" s="59"/>
      <c r="E19" s="59"/>
      <c r="F19" s="59"/>
      <c r="G19" s="60"/>
      <c r="H19" s="60"/>
      <c r="I19" s="60"/>
      <c r="J19" s="60"/>
      <c r="K19" s="60"/>
      <c r="L19" s="60"/>
      <c r="M19" s="60"/>
      <c r="N19" s="60"/>
      <c r="O19" s="60"/>
      <c r="P19" s="60"/>
      <c r="Q19" s="60"/>
      <c r="R19" s="60"/>
      <c r="S19" s="60"/>
      <c r="T19" s="60"/>
      <c r="U19" s="60"/>
      <c r="V19" s="68"/>
    </row>
    <row r="20" spans="1:23" ht="30.6" customHeight="1">
      <c r="A20" s="53" t="str">
        <f>'S5 Maquette'!B20</f>
        <v>Competences numeriques 3</v>
      </c>
      <c r="B20" s="54" t="str">
        <f>'S5 Maquette'!C20</f>
        <v>ECUE</v>
      </c>
      <c r="C20" s="58">
        <f>'S5 Maquette'!F20</f>
        <v>0</v>
      </c>
      <c r="D20" s="59"/>
      <c r="E20" s="59"/>
      <c r="F20" s="59"/>
      <c r="G20" s="60"/>
      <c r="H20" s="60"/>
      <c r="I20" s="60"/>
      <c r="J20" s="60"/>
      <c r="K20" s="60"/>
      <c r="L20" s="60"/>
      <c r="M20" s="60"/>
      <c r="N20" s="60"/>
      <c r="O20" s="60"/>
      <c r="P20" s="60"/>
      <c r="Q20" s="60"/>
      <c r="R20" s="60"/>
      <c r="S20" s="60"/>
      <c r="T20" s="60"/>
      <c r="U20" s="60"/>
      <c r="V20" s="68"/>
    </row>
    <row r="21" spans="1:23" ht="30.6" customHeight="1">
      <c r="A21" s="53" t="str">
        <f>'S5 Maquette'!B21</f>
        <v xml:space="preserve">Competences informationnelles 3 </v>
      </c>
      <c r="B21" s="54" t="str">
        <f>'S5 Maquette'!C21</f>
        <v>ECUE</v>
      </c>
      <c r="C21" s="58">
        <f>'S5 Maquette'!F21</f>
        <v>0</v>
      </c>
      <c r="D21" s="59"/>
      <c r="E21" s="59"/>
      <c r="F21" s="59"/>
      <c r="G21" s="60"/>
      <c r="H21" s="60"/>
      <c r="I21" s="60"/>
      <c r="J21" s="60"/>
      <c r="K21" s="60"/>
      <c r="L21" s="60"/>
      <c r="M21" s="60"/>
      <c r="N21" s="60"/>
      <c r="O21" s="60"/>
      <c r="P21" s="60"/>
      <c r="Q21" s="60"/>
      <c r="R21" s="60"/>
      <c r="S21" s="60"/>
      <c r="T21" s="60"/>
      <c r="U21" s="60"/>
      <c r="V21" s="68"/>
    </row>
    <row r="22" spans="1:23" ht="30.6" customHeight="1">
      <c r="A22" s="53" t="str">
        <f>'S5 Maquette'!B22</f>
        <v xml:space="preserve">Anglais 5 </v>
      </c>
      <c r="B22" s="54" t="str">
        <f>'S5 Maquette'!C22</f>
        <v>ECUE</v>
      </c>
      <c r="C22" s="58">
        <f>'S5 Maquette'!F22</f>
        <v>0</v>
      </c>
      <c r="D22" s="59"/>
      <c r="E22" s="59"/>
      <c r="F22" s="59"/>
      <c r="G22" s="60"/>
      <c r="H22" s="60"/>
      <c r="I22" s="60"/>
      <c r="J22" s="60"/>
      <c r="K22" s="60"/>
      <c r="L22" s="60"/>
      <c r="M22" s="60"/>
      <c r="N22" s="60"/>
      <c r="O22" s="60"/>
      <c r="P22" s="60"/>
      <c r="Q22" s="60"/>
      <c r="R22" s="60"/>
      <c r="S22" s="60"/>
      <c r="T22" s="60"/>
      <c r="U22" s="60"/>
      <c r="V22" s="68"/>
    </row>
    <row r="23" spans="1:23" ht="30.6" customHeight="1">
      <c r="A23" s="99" t="str">
        <f>'S5 Maquette'!B23</f>
        <v>Compétences Transversales spécifiques à la PC 1D</v>
      </c>
      <c r="B23" s="56">
        <f>'S5 Maquette'!C23</f>
        <v>0</v>
      </c>
      <c r="C23" s="64"/>
      <c r="D23" s="63"/>
      <c r="E23" s="63"/>
      <c r="F23" s="63"/>
      <c r="G23" s="65"/>
      <c r="H23" s="65"/>
      <c r="I23" s="65"/>
      <c r="J23" s="65"/>
      <c r="K23" s="65"/>
      <c r="L23" s="65"/>
      <c r="M23" s="65"/>
      <c r="N23" s="65"/>
      <c r="O23" s="65"/>
      <c r="P23" s="65"/>
      <c r="Q23" s="65"/>
      <c r="R23" s="65"/>
      <c r="S23" s="65"/>
      <c r="T23" s="65"/>
      <c r="U23" s="65"/>
      <c r="V23" s="90" t="s">
        <v>378</v>
      </c>
    </row>
    <row r="24" spans="1:23" ht="30.6" customHeight="1">
      <c r="A24" s="62" t="s">
        <v>291</v>
      </c>
      <c r="B24" s="56">
        <f>'S5 Maquette'!C25</f>
        <v>0</v>
      </c>
      <c r="C24" s="64"/>
      <c r="D24" s="63"/>
      <c r="E24" s="63"/>
      <c r="F24" s="63"/>
      <c r="G24" s="65"/>
      <c r="H24" s="65"/>
      <c r="I24" s="65"/>
      <c r="J24" s="65"/>
      <c r="K24" s="65"/>
      <c r="L24" s="65"/>
      <c r="M24" s="65"/>
      <c r="N24" s="65"/>
      <c r="O24" s="65"/>
      <c r="P24" s="65"/>
      <c r="Q24" s="65"/>
      <c r="R24" s="65"/>
      <c r="S24" s="65"/>
      <c r="T24" s="65"/>
      <c r="U24" s="65"/>
      <c r="V24" s="90" t="s">
        <v>378</v>
      </c>
    </row>
    <row r="25" spans="1:23" ht="30.6" customHeight="1">
      <c r="A25" s="101" t="s">
        <v>295</v>
      </c>
      <c r="B25" s="43" t="str">
        <f>'S5 Maquette'!C26</f>
        <v>UE</v>
      </c>
      <c r="C25" s="64"/>
      <c r="D25" s="63"/>
      <c r="E25" s="63" t="s">
        <v>379</v>
      </c>
      <c r="F25" s="63" t="s">
        <v>379</v>
      </c>
      <c r="G25" s="65" t="s">
        <v>379</v>
      </c>
      <c r="H25" s="65" t="s">
        <v>379</v>
      </c>
      <c r="I25" s="65" t="s">
        <v>379</v>
      </c>
      <c r="J25" s="65">
        <v>6</v>
      </c>
      <c r="K25" s="40" t="s">
        <v>10</v>
      </c>
      <c r="L25" s="40"/>
      <c r="M25" s="40">
        <v>2</v>
      </c>
      <c r="N25" s="40"/>
      <c r="O25" s="40"/>
      <c r="P25" s="40"/>
      <c r="Q25" s="40"/>
      <c r="R25" s="40"/>
      <c r="S25" s="40"/>
      <c r="T25" s="40"/>
      <c r="U25" s="40"/>
      <c r="V25" s="139" t="s">
        <v>380</v>
      </c>
    </row>
    <row r="26" spans="1:23" ht="30.6" customHeight="1">
      <c r="A26" s="100" t="str">
        <f>'S5 Maquette'!B27</f>
        <v>Structure et expression des génomes</v>
      </c>
      <c r="B26" s="56" t="str">
        <f>'S5 Maquette'!C27</f>
        <v>ECUE</v>
      </c>
      <c r="C26" s="64"/>
      <c r="D26" s="63">
        <v>0.4</v>
      </c>
      <c r="E26" s="63" t="s">
        <v>379</v>
      </c>
      <c r="F26" s="63" t="s">
        <v>379</v>
      </c>
      <c r="G26" s="65" t="s">
        <v>379</v>
      </c>
      <c r="H26" s="65" t="s">
        <v>379</v>
      </c>
      <c r="I26" s="65" t="s">
        <v>379</v>
      </c>
      <c r="J26" s="65"/>
      <c r="K26" s="65"/>
      <c r="L26" s="86"/>
      <c r="M26" s="65"/>
      <c r="N26" s="65"/>
      <c r="O26" s="65"/>
      <c r="P26" s="65" t="s">
        <v>11</v>
      </c>
      <c r="Q26" s="65" t="s">
        <v>381</v>
      </c>
      <c r="R26" s="65" t="s">
        <v>20</v>
      </c>
      <c r="S26" s="65" t="s">
        <v>11</v>
      </c>
      <c r="T26" s="65" t="s">
        <v>381</v>
      </c>
      <c r="U26" s="65"/>
      <c r="V26" s="139"/>
    </row>
    <row r="27" spans="1:23" ht="30.6" customHeight="1">
      <c r="A27" s="100" t="str">
        <f>'S5 Maquette'!B28</f>
        <v>Bio-informatique</v>
      </c>
      <c r="B27" s="56" t="str">
        <f>'S5 Maquette'!C28</f>
        <v>ECUE</v>
      </c>
      <c r="C27" s="64">
        <f>'S5 Maquette'!F28</f>
        <v>0</v>
      </c>
      <c r="D27" s="63">
        <v>0.4</v>
      </c>
      <c r="E27" s="63" t="s">
        <v>379</v>
      </c>
      <c r="F27" s="63" t="s">
        <v>379</v>
      </c>
      <c r="G27" s="65" t="s">
        <v>379</v>
      </c>
      <c r="H27" s="65" t="s">
        <v>379</v>
      </c>
      <c r="I27" s="65" t="s">
        <v>379</v>
      </c>
      <c r="J27" s="65"/>
      <c r="K27" s="65"/>
      <c r="L27" s="86"/>
      <c r="M27" s="65"/>
      <c r="N27" s="65"/>
      <c r="O27" s="65"/>
      <c r="P27" s="65" t="s">
        <v>11</v>
      </c>
      <c r="Q27" s="65" t="s">
        <v>382</v>
      </c>
      <c r="R27" s="65" t="s">
        <v>20</v>
      </c>
      <c r="S27" s="65" t="s">
        <v>11</v>
      </c>
      <c r="T27" s="65" t="s">
        <v>382</v>
      </c>
      <c r="U27" s="65"/>
      <c r="V27" s="57"/>
    </row>
    <row r="28" spans="1:23" ht="30.6" customHeight="1">
      <c r="A28" s="100" t="str">
        <f>'S5 Maquette'!B29</f>
        <v>Analyse Intégrative</v>
      </c>
      <c r="B28" s="56" t="str">
        <f>'S5 Maquette'!C29</f>
        <v>ECUE</v>
      </c>
      <c r="C28" s="64">
        <f>'S5 Maquette'!F29</f>
        <v>0</v>
      </c>
      <c r="D28" s="63">
        <v>0.2</v>
      </c>
      <c r="E28" s="63" t="s">
        <v>379</v>
      </c>
      <c r="F28" s="63" t="s">
        <v>379</v>
      </c>
      <c r="G28" s="65" t="s">
        <v>379</v>
      </c>
      <c r="H28" s="65" t="s">
        <v>379</v>
      </c>
      <c r="I28" s="65" t="s">
        <v>379</v>
      </c>
      <c r="J28" s="65"/>
      <c r="K28" s="40"/>
      <c r="L28" s="65"/>
      <c r="M28" s="65"/>
      <c r="N28" s="65"/>
      <c r="O28" s="65"/>
      <c r="P28" s="65" t="s">
        <v>37</v>
      </c>
      <c r="Q28" s="65" t="s">
        <v>383</v>
      </c>
      <c r="R28" s="65"/>
      <c r="S28" s="65"/>
      <c r="T28" s="40" t="s">
        <v>384</v>
      </c>
      <c r="U28" s="65" t="s">
        <v>385</v>
      </c>
      <c r="V28" s="65" t="s">
        <v>385</v>
      </c>
    </row>
    <row r="29" spans="1:23" ht="30.6" customHeight="1">
      <c r="A29" s="101" t="str">
        <f>'S5 Maquette'!B30</f>
        <v>Physiologie et Biologie comportementale</v>
      </c>
      <c r="B29" s="43" t="str">
        <f>'S5 Maquette'!C30</f>
        <v>UE</v>
      </c>
      <c r="C29" s="42">
        <f>'S5 Maquette'!F30</f>
        <v>0</v>
      </c>
      <c r="D29" s="63"/>
      <c r="E29" s="63" t="s">
        <v>379</v>
      </c>
      <c r="F29" s="63" t="s">
        <v>379</v>
      </c>
      <c r="G29" s="65" t="s">
        <v>379</v>
      </c>
      <c r="H29" s="65" t="s">
        <v>379</v>
      </c>
      <c r="I29" s="65" t="s">
        <v>379</v>
      </c>
      <c r="J29" s="65">
        <v>6</v>
      </c>
      <c r="K29" s="40" t="s">
        <v>10</v>
      </c>
      <c r="L29" s="40"/>
      <c r="M29" s="40">
        <v>2</v>
      </c>
      <c r="N29" s="40"/>
      <c r="O29" s="40"/>
      <c r="P29" s="40"/>
      <c r="Q29" s="40"/>
      <c r="R29" s="40"/>
      <c r="S29" s="40"/>
      <c r="T29" s="40"/>
      <c r="U29" s="40"/>
      <c r="V29" s="139" t="s">
        <v>380</v>
      </c>
    </row>
    <row r="30" spans="1:23" ht="30.6" customHeight="1">
      <c r="A30" s="102" t="str">
        <f>'S5 Maquette'!B31</f>
        <v>Physiologie comparée des grandes fonctions animales</v>
      </c>
      <c r="B30" s="43" t="str">
        <f>'S5 Maquette'!C31</f>
        <v>ECUE</v>
      </c>
      <c r="C30" s="42">
        <f>'S5 Maquette'!F31</f>
        <v>0</v>
      </c>
      <c r="D30" s="7">
        <v>0.7</v>
      </c>
      <c r="E30" s="63" t="s">
        <v>379</v>
      </c>
      <c r="F30" s="63" t="s">
        <v>379</v>
      </c>
      <c r="G30" s="65" t="s">
        <v>379</v>
      </c>
      <c r="H30" s="65" t="s">
        <v>379</v>
      </c>
      <c r="I30" s="65" t="s">
        <v>379</v>
      </c>
      <c r="J30" s="65"/>
      <c r="K30" s="40"/>
      <c r="L30" s="87"/>
      <c r="M30" s="40"/>
      <c r="N30" s="40"/>
      <c r="O30" s="40"/>
      <c r="P30" s="40" t="s">
        <v>11</v>
      </c>
      <c r="Q30" s="40" t="s">
        <v>382</v>
      </c>
      <c r="R30" s="65" t="s">
        <v>20</v>
      </c>
      <c r="S30" s="65" t="s">
        <v>11</v>
      </c>
      <c r="T30" s="65" t="s">
        <v>382</v>
      </c>
      <c r="U30" s="40"/>
      <c r="V30" s="45"/>
    </row>
    <row r="31" spans="1:23" ht="30.6" customHeight="1">
      <c r="A31" s="103" t="str">
        <f>'S5 Maquette'!B32</f>
        <v>Biologie comportementale</v>
      </c>
      <c r="B31" s="43" t="str">
        <f>'S5 Maquette'!C32</f>
        <v>ECUE</v>
      </c>
      <c r="C31" s="42">
        <f>'S5 Maquette'!F32</f>
        <v>0</v>
      </c>
      <c r="D31" s="7">
        <v>0.3</v>
      </c>
      <c r="E31" s="63" t="s">
        <v>379</v>
      </c>
      <c r="F31" s="63" t="s">
        <v>379</v>
      </c>
      <c r="G31" s="65" t="s">
        <v>379</v>
      </c>
      <c r="H31" s="65" t="s">
        <v>379</v>
      </c>
      <c r="I31" s="65" t="s">
        <v>379</v>
      </c>
      <c r="J31" s="65"/>
      <c r="K31" s="40"/>
      <c r="L31" s="87"/>
      <c r="M31" s="40"/>
      <c r="N31" s="40"/>
      <c r="O31" s="40"/>
      <c r="P31" s="40" t="s">
        <v>11</v>
      </c>
      <c r="Q31" s="40" t="s">
        <v>386</v>
      </c>
      <c r="R31" s="65" t="s">
        <v>20</v>
      </c>
      <c r="S31" s="65" t="s">
        <v>11</v>
      </c>
      <c r="T31" s="65" t="s">
        <v>387</v>
      </c>
      <c r="U31" s="40"/>
      <c r="V31" s="132"/>
    </row>
    <row r="32" spans="1:23" ht="30.6" customHeight="1">
      <c r="A32" s="128" t="s">
        <v>311</v>
      </c>
      <c r="B32" s="43" t="str">
        <f>'S5 Maquette'!C33</f>
        <v>UE</v>
      </c>
      <c r="C32" s="42"/>
      <c r="D32" s="97"/>
      <c r="E32" s="7" t="s">
        <v>379</v>
      </c>
      <c r="F32" s="7" t="s">
        <v>379</v>
      </c>
      <c r="G32" s="40" t="s">
        <v>379</v>
      </c>
      <c r="H32" s="40" t="s">
        <v>379</v>
      </c>
      <c r="I32" s="40" t="s">
        <v>379</v>
      </c>
      <c r="J32" s="40">
        <v>6</v>
      </c>
      <c r="K32" s="40" t="s">
        <v>10</v>
      </c>
      <c r="L32" s="40"/>
      <c r="M32" s="40">
        <v>2</v>
      </c>
      <c r="N32" s="40"/>
      <c r="O32" s="40"/>
      <c r="P32" s="40"/>
      <c r="Q32" s="40"/>
      <c r="R32" s="40"/>
      <c r="S32" s="40"/>
      <c r="T32" s="40"/>
      <c r="U32" s="40"/>
      <c r="V32" s="139" t="s">
        <v>380</v>
      </c>
      <c r="W32" s="133"/>
    </row>
    <row r="33" spans="1:23" ht="30.6" customHeight="1">
      <c r="A33" s="134" t="str">
        <f>'S5 Maquette'!B34</f>
        <v>Ecosystèmes</v>
      </c>
      <c r="B33" s="43" t="str">
        <f>'S5 Maquette'!C34</f>
        <v>ECUE</v>
      </c>
      <c r="C33" s="42">
        <f>'S5 Maquette'!F34</f>
        <v>0</v>
      </c>
      <c r="D33" s="7">
        <v>0.5</v>
      </c>
      <c r="E33" s="7" t="s">
        <v>379</v>
      </c>
      <c r="F33" s="7" t="s">
        <v>379</v>
      </c>
      <c r="G33" s="40" t="s">
        <v>379</v>
      </c>
      <c r="H33" s="40" t="s">
        <v>379</v>
      </c>
      <c r="I33" s="40" t="s">
        <v>379</v>
      </c>
      <c r="J33" s="40"/>
      <c r="K33" s="40"/>
      <c r="L33" s="87"/>
      <c r="M33" s="40"/>
      <c r="N33" s="40"/>
      <c r="O33" s="40"/>
      <c r="P33" s="40" t="s">
        <v>11</v>
      </c>
      <c r="Q33" s="40" t="s">
        <v>388</v>
      </c>
      <c r="R33" s="40" t="s">
        <v>20</v>
      </c>
      <c r="S33" s="40" t="s">
        <v>11</v>
      </c>
      <c r="T33" s="40" t="s">
        <v>388</v>
      </c>
      <c r="U33" s="40"/>
      <c r="V33" s="120" t="s">
        <v>389</v>
      </c>
      <c r="W33" s="133"/>
    </row>
    <row r="34" spans="1:23" ht="30.6" customHeight="1">
      <c r="A34" s="134" t="str">
        <f>'S5 Maquette'!B35</f>
        <v>Endocrinologie Comparée</v>
      </c>
      <c r="B34" s="43" t="str">
        <f>'S5 Maquette'!C35</f>
        <v>ECUE</v>
      </c>
      <c r="C34" s="42">
        <f>'S5 Maquette'!F35</f>
        <v>0</v>
      </c>
      <c r="D34" s="7">
        <v>0.5</v>
      </c>
      <c r="E34" s="7" t="s">
        <v>379</v>
      </c>
      <c r="F34" s="7" t="s">
        <v>379</v>
      </c>
      <c r="G34" s="40" t="s">
        <v>379</v>
      </c>
      <c r="H34" s="40" t="s">
        <v>379</v>
      </c>
      <c r="I34" s="40" t="s">
        <v>379</v>
      </c>
      <c r="J34" s="40"/>
      <c r="K34" s="40"/>
      <c r="L34" s="87"/>
      <c r="M34" s="40"/>
      <c r="N34" s="40"/>
      <c r="O34" s="40"/>
      <c r="P34" s="40" t="s">
        <v>11</v>
      </c>
      <c r="Q34" s="40" t="s">
        <v>382</v>
      </c>
      <c r="R34" s="40" t="s">
        <v>20</v>
      </c>
      <c r="S34" s="40" t="s">
        <v>11</v>
      </c>
      <c r="T34" s="40" t="s">
        <v>382</v>
      </c>
      <c r="U34" s="40"/>
      <c r="V34" s="150"/>
    </row>
    <row r="35" spans="1:23" ht="55.9" customHeight="1">
      <c r="A35" s="101" t="str">
        <f>'S5 Maquette'!B36</f>
        <v>PC 1D Niveau 2 : s'approprier les savoirs pour enseigner à l'école primaire et le cadre institutionnel d'exercice du métier</v>
      </c>
      <c r="B35" s="56" t="str">
        <f>'[1]S5 Maquette'!C33</f>
        <v>ECUE</v>
      </c>
      <c r="C35" s="64" t="str">
        <f>'[1]S5 Maquette'!F33</f>
        <v>Création</v>
      </c>
      <c r="D35" s="63"/>
      <c r="E35" s="63"/>
      <c r="F35" s="63"/>
      <c r="G35" s="65"/>
      <c r="H35" s="65"/>
      <c r="I35" s="65"/>
      <c r="J35" s="65"/>
      <c r="K35" s="65"/>
      <c r="L35" s="65"/>
      <c r="M35" s="65"/>
      <c r="N35" s="65"/>
      <c r="O35" s="65"/>
      <c r="P35" s="65"/>
      <c r="Q35" s="65"/>
      <c r="R35" s="65"/>
      <c r="S35" s="65"/>
      <c r="T35" s="57"/>
      <c r="U35" s="40"/>
      <c r="V35" s="90" t="s">
        <v>378</v>
      </c>
    </row>
    <row r="36" spans="1:23" ht="30.6" customHeight="1">
      <c r="A36" s="43"/>
      <c r="B36" s="43"/>
      <c r="C36" s="42"/>
      <c r="D36" s="7"/>
      <c r="E36" s="7"/>
      <c r="F36" s="7"/>
      <c r="G36" s="40"/>
      <c r="H36" s="98"/>
      <c r="I36" s="40"/>
      <c r="J36" s="40"/>
      <c r="K36" s="40"/>
      <c r="L36" s="40"/>
      <c r="M36" s="40"/>
      <c r="N36" s="40"/>
      <c r="O36" s="40"/>
      <c r="P36" s="40"/>
      <c r="Q36" s="40"/>
      <c r="R36" s="40"/>
      <c r="S36" s="5"/>
      <c r="T36" s="8"/>
      <c r="U36" s="63"/>
      <c r="V36" s="131"/>
    </row>
    <row r="37" spans="1:23" ht="30.6" customHeight="1">
      <c r="A37" s="43"/>
      <c r="B37" s="43"/>
      <c r="C37" s="42"/>
      <c r="D37" s="7"/>
      <c r="E37" s="7"/>
      <c r="F37" s="7"/>
      <c r="G37" s="40"/>
      <c r="H37" s="98"/>
      <c r="I37" s="40"/>
      <c r="J37" s="40"/>
      <c r="K37" s="40"/>
      <c r="L37" s="40"/>
      <c r="M37" s="40"/>
      <c r="N37" s="40"/>
      <c r="O37" s="40"/>
      <c r="P37" s="40"/>
      <c r="Q37" s="40"/>
      <c r="R37" s="40"/>
      <c r="S37" s="5"/>
      <c r="T37" s="8"/>
      <c r="U37" s="40"/>
      <c r="V37" s="131"/>
    </row>
    <row r="38" spans="1:23" ht="30.6" customHeight="1">
      <c r="A38" s="43"/>
      <c r="B38" s="43"/>
      <c r="C38" s="42"/>
      <c r="D38" s="7"/>
      <c r="E38" s="63"/>
      <c r="F38" s="63"/>
      <c r="G38" s="65"/>
      <c r="H38" s="65"/>
      <c r="I38" s="65"/>
      <c r="J38" s="65"/>
      <c r="K38" s="65"/>
      <c r="L38" s="65"/>
      <c r="M38" s="65"/>
      <c r="N38" s="65"/>
      <c r="O38" s="65"/>
      <c r="P38" s="65"/>
      <c r="Q38" s="65"/>
      <c r="R38" s="65"/>
      <c r="S38" s="62"/>
      <c r="T38" s="57"/>
      <c r="U38" s="40"/>
      <c r="V38" s="131"/>
    </row>
    <row r="39" spans="1:23" ht="30.6" customHeight="1">
      <c r="A39" s="43"/>
      <c r="B39" s="43"/>
      <c r="C39" s="42"/>
      <c r="D39" s="7"/>
      <c r="E39" s="7"/>
      <c r="F39" s="7"/>
      <c r="G39" s="40"/>
      <c r="H39" s="40"/>
      <c r="I39" s="40"/>
      <c r="J39" s="40"/>
      <c r="K39" s="40"/>
      <c r="L39" s="40"/>
      <c r="M39" s="40"/>
      <c r="N39" s="40"/>
      <c r="O39" s="40"/>
      <c r="P39" s="40"/>
      <c r="Q39" s="40"/>
      <c r="R39" s="40"/>
      <c r="S39" s="5"/>
      <c r="T39" s="149"/>
      <c r="U39" s="40"/>
      <c r="V39" s="131"/>
    </row>
    <row r="40" spans="1:23" ht="30.6" customHeight="1">
      <c r="A40" s="43"/>
      <c r="B40" s="43"/>
      <c r="C40" s="42"/>
      <c r="D40" s="7"/>
      <c r="E40" s="7"/>
      <c r="F40" s="7"/>
      <c r="G40" s="40"/>
      <c r="H40" s="40"/>
      <c r="I40" s="40"/>
      <c r="J40" s="40"/>
      <c r="K40" s="40"/>
      <c r="L40" s="40"/>
      <c r="M40" s="40"/>
      <c r="N40" s="40"/>
      <c r="O40" s="40"/>
      <c r="P40" s="40"/>
      <c r="Q40" s="40"/>
      <c r="R40" s="40"/>
      <c r="S40" s="40"/>
      <c r="T40" s="45"/>
      <c r="U40" s="40"/>
      <c r="V40" s="131"/>
    </row>
    <row r="41" spans="1:23" ht="30.6" customHeight="1">
      <c r="A41" s="43"/>
      <c r="B41" s="43"/>
      <c r="C41" s="42"/>
      <c r="D41" s="7"/>
      <c r="E41" s="7"/>
      <c r="F41" s="7"/>
      <c r="G41" s="40"/>
      <c r="H41" s="40"/>
      <c r="I41" s="40"/>
      <c r="J41" s="40"/>
      <c r="K41" s="40"/>
      <c r="L41" s="40"/>
      <c r="M41" s="40"/>
      <c r="N41" s="40"/>
      <c r="O41" s="40"/>
      <c r="P41" s="40"/>
      <c r="Q41" s="40"/>
      <c r="R41" s="40"/>
      <c r="S41" s="40"/>
      <c r="T41" s="45"/>
      <c r="U41" s="40"/>
      <c r="V41" s="130"/>
    </row>
    <row r="42" spans="1:23" ht="30.6" customHeight="1">
      <c r="A42" s="43"/>
      <c r="B42" s="43"/>
      <c r="C42" s="42"/>
      <c r="D42" s="7"/>
      <c r="E42" s="7"/>
      <c r="F42" s="7"/>
      <c r="G42" s="40"/>
      <c r="H42" s="40"/>
      <c r="I42" s="40"/>
      <c r="J42" s="40"/>
      <c r="K42" s="40"/>
      <c r="L42" s="40"/>
      <c r="M42" s="40"/>
      <c r="N42" s="40"/>
      <c r="O42" s="40"/>
      <c r="P42" s="40"/>
      <c r="Q42" s="40"/>
      <c r="R42" s="40"/>
      <c r="S42" s="40"/>
      <c r="T42" s="45"/>
      <c r="U42" s="40"/>
      <c r="V42" s="129"/>
    </row>
    <row r="43" spans="1:23" ht="30.6" customHeight="1">
      <c r="A43" s="43"/>
      <c r="B43" s="43"/>
      <c r="C43" s="42"/>
      <c r="D43" s="7"/>
      <c r="E43" s="7"/>
      <c r="F43" s="7"/>
      <c r="G43" s="40"/>
      <c r="H43" s="40"/>
      <c r="I43" s="40"/>
      <c r="J43" s="40"/>
      <c r="K43" s="40"/>
      <c r="L43" s="40"/>
      <c r="M43" s="40"/>
      <c r="N43" s="40"/>
      <c r="O43" s="40"/>
      <c r="P43" s="40"/>
      <c r="Q43" s="40"/>
      <c r="R43" s="40"/>
      <c r="S43" s="40"/>
      <c r="T43" s="149"/>
      <c r="U43" s="40"/>
      <c r="V43" s="129"/>
    </row>
    <row r="44" spans="1:23" ht="30.6" customHeight="1">
      <c r="A44" s="102"/>
      <c r="B44" s="43"/>
      <c r="C44" s="42"/>
      <c r="D44" s="7"/>
      <c r="E44" s="7"/>
      <c r="F44" s="7"/>
      <c r="G44" s="40"/>
      <c r="H44" s="40"/>
      <c r="I44" s="40"/>
      <c r="J44" s="40"/>
      <c r="K44" s="40"/>
      <c r="L44" s="40"/>
      <c r="M44" s="40"/>
      <c r="N44" s="40"/>
      <c r="O44" s="40"/>
      <c r="P44" s="40"/>
      <c r="Q44" s="40"/>
      <c r="R44" s="40"/>
      <c r="S44" s="40"/>
      <c r="T44" s="8"/>
      <c r="U44" s="40"/>
      <c r="V44" s="129"/>
    </row>
    <row r="45" spans="1:23" ht="30.6" customHeight="1">
      <c r="A45" s="102"/>
      <c r="B45" s="43"/>
      <c r="C45" s="42"/>
      <c r="D45" s="96"/>
      <c r="E45" s="98"/>
      <c r="F45" s="98"/>
      <c r="G45" s="40"/>
      <c r="H45" s="40"/>
      <c r="I45" s="40"/>
      <c r="J45" s="40"/>
      <c r="K45" s="40"/>
      <c r="L45" s="40"/>
      <c r="M45" s="40"/>
      <c r="N45" s="40"/>
      <c r="O45" s="40"/>
      <c r="P45" s="40"/>
      <c r="Q45" s="40"/>
      <c r="R45" s="40"/>
      <c r="S45" s="40"/>
      <c r="T45" s="40"/>
      <c r="U45" s="40"/>
      <c r="V45" s="129"/>
    </row>
    <row r="46" spans="1:23" ht="30.6" customHeight="1">
      <c r="A46" s="102"/>
      <c r="B46" s="43"/>
      <c r="C46" s="42"/>
      <c r="D46" s="96"/>
      <c r="E46" s="98"/>
      <c r="F46" s="98"/>
      <c r="G46" s="40"/>
      <c r="H46" s="40"/>
      <c r="I46" s="40"/>
      <c r="J46" s="40"/>
      <c r="K46" s="40"/>
      <c r="L46" s="40"/>
      <c r="M46" s="40"/>
      <c r="N46" s="40"/>
      <c r="O46" s="40"/>
      <c r="P46" s="40"/>
      <c r="Q46" s="40"/>
      <c r="R46" s="40"/>
      <c r="S46" s="40"/>
      <c r="T46" s="40"/>
      <c r="U46" s="40"/>
      <c r="V46" s="129"/>
    </row>
    <row r="47" spans="1:23" ht="30.6" customHeight="1">
      <c r="A47" s="43"/>
      <c r="B47" s="43"/>
      <c r="C47" s="42"/>
      <c r="D47" s="40"/>
      <c r="E47" s="40"/>
      <c r="F47" s="40"/>
      <c r="G47" s="40"/>
      <c r="H47" s="40"/>
      <c r="I47" s="40"/>
      <c r="J47" s="40"/>
      <c r="K47" s="40"/>
      <c r="L47" s="40"/>
      <c r="M47" s="40"/>
      <c r="N47" s="40"/>
      <c r="O47" s="40"/>
      <c r="P47" s="40"/>
      <c r="Q47" s="40"/>
      <c r="R47" s="40"/>
      <c r="S47" s="40"/>
      <c r="T47" s="40"/>
      <c r="U47" s="40"/>
      <c r="V47" s="45"/>
    </row>
    <row r="48" spans="1:23" ht="30.6" customHeight="1">
      <c r="A48" s="43"/>
      <c r="B48" s="43"/>
      <c r="C48" s="42"/>
      <c r="D48" s="40"/>
      <c r="E48" s="40"/>
      <c r="F48" s="40"/>
      <c r="G48" s="40"/>
      <c r="H48" s="40"/>
      <c r="I48" s="40"/>
      <c r="J48" s="40"/>
      <c r="K48" s="40"/>
      <c r="L48" s="40"/>
      <c r="M48" s="40"/>
      <c r="N48" s="40"/>
      <c r="O48" s="40"/>
      <c r="P48" s="40"/>
      <c r="Q48" s="40"/>
      <c r="R48" s="40"/>
      <c r="S48" s="40"/>
      <c r="T48" s="40"/>
      <c r="U48" s="40"/>
      <c r="V48" s="45"/>
    </row>
    <row r="49" spans="1:22" ht="30.6" customHeight="1">
      <c r="A49" s="43"/>
      <c r="B49" s="43"/>
      <c r="C49" s="42"/>
      <c r="D49" s="40"/>
      <c r="E49" s="40"/>
      <c r="F49" s="40"/>
      <c r="G49" s="40"/>
      <c r="H49" s="40"/>
      <c r="I49" s="40"/>
      <c r="J49" s="40"/>
      <c r="K49" s="40"/>
      <c r="L49" s="40"/>
      <c r="M49" s="40"/>
      <c r="N49" s="40"/>
      <c r="O49" s="40"/>
      <c r="P49" s="40"/>
      <c r="Q49" s="40"/>
      <c r="R49" s="40"/>
      <c r="S49" s="40"/>
      <c r="T49" s="40"/>
      <c r="U49" s="40"/>
      <c r="V49" s="45"/>
    </row>
    <row r="50" spans="1:22" ht="30.6" customHeight="1">
      <c r="A50" s="43"/>
      <c r="B50" s="43"/>
      <c r="C50" s="42"/>
      <c r="D50" s="40"/>
      <c r="E50" s="40"/>
      <c r="F50" s="40"/>
      <c r="G50" s="40"/>
      <c r="H50" s="40"/>
      <c r="I50" s="40"/>
      <c r="J50" s="40"/>
      <c r="K50" s="40"/>
      <c r="L50" s="40"/>
      <c r="M50" s="40"/>
      <c r="N50" s="40"/>
      <c r="O50" s="40"/>
      <c r="P50" s="40"/>
      <c r="Q50" s="40"/>
      <c r="R50" s="40"/>
      <c r="S50" s="40"/>
      <c r="T50" s="40"/>
      <c r="U50" s="40"/>
      <c r="V50" s="45"/>
    </row>
    <row r="51" spans="1:22" ht="30.6" customHeight="1">
      <c r="A51" s="43"/>
      <c r="B51" s="43"/>
      <c r="C51" s="42"/>
      <c r="D51" s="40"/>
      <c r="E51" s="40"/>
      <c r="F51" s="40"/>
      <c r="G51" s="40"/>
      <c r="H51" s="40"/>
      <c r="I51" s="40"/>
      <c r="J51" s="40"/>
      <c r="K51" s="40"/>
      <c r="L51" s="40"/>
      <c r="M51" s="40"/>
      <c r="N51" s="40"/>
      <c r="O51" s="40"/>
      <c r="P51" s="40"/>
      <c r="Q51" s="40"/>
      <c r="R51" s="40"/>
      <c r="S51" s="40"/>
      <c r="T51" s="40"/>
      <c r="U51" s="40"/>
      <c r="V51" s="45"/>
    </row>
    <row r="52" spans="1:22" ht="30.6" customHeight="1">
      <c r="A52" s="43"/>
      <c r="B52" s="43"/>
      <c r="C52" s="42"/>
      <c r="D52" s="40"/>
      <c r="E52" s="40"/>
      <c r="F52" s="40"/>
      <c r="G52" s="40"/>
      <c r="H52" s="40"/>
      <c r="I52" s="40"/>
      <c r="J52" s="40"/>
      <c r="K52" s="40"/>
      <c r="L52" s="40"/>
      <c r="M52" s="40"/>
      <c r="N52" s="40"/>
      <c r="O52" s="40"/>
      <c r="P52" s="40"/>
      <c r="Q52" s="40"/>
      <c r="R52" s="40"/>
      <c r="S52" s="40"/>
      <c r="T52" s="40"/>
      <c r="U52" s="40"/>
      <c r="V52" s="45"/>
    </row>
    <row r="53" spans="1:22" ht="30.6" customHeight="1">
      <c r="A53" s="43"/>
      <c r="B53" s="43"/>
      <c r="C53" s="42"/>
      <c r="D53" s="40"/>
      <c r="E53" s="40"/>
      <c r="F53" s="40"/>
      <c r="G53" s="40"/>
      <c r="H53" s="40"/>
      <c r="I53" s="40"/>
      <c r="J53" s="40"/>
      <c r="K53" s="40"/>
      <c r="L53" s="40"/>
      <c r="M53" s="40"/>
      <c r="N53" s="40"/>
      <c r="O53" s="40"/>
      <c r="P53" s="40"/>
      <c r="Q53" s="40"/>
      <c r="R53" s="40"/>
      <c r="S53" s="40"/>
      <c r="T53" s="40"/>
      <c r="U53" s="40"/>
      <c r="V53" s="45"/>
    </row>
    <row r="54" spans="1:22" ht="30.6" customHeight="1">
      <c r="A54" s="43"/>
      <c r="B54" s="43"/>
      <c r="C54" s="42"/>
      <c r="D54" s="40"/>
      <c r="E54" s="40"/>
      <c r="F54" s="40"/>
      <c r="G54" s="40"/>
      <c r="H54" s="40"/>
      <c r="I54" s="40"/>
      <c r="J54" s="40"/>
      <c r="K54" s="40"/>
      <c r="L54" s="40"/>
      <c r="M54" s="40"/>
      <c r="N54" s="40"/>
      <c r="O54" s="40"/>
      <c r="P54" s="40"/>
      <c r="Q54" s="40"/>
      <c r="R54" s="40"/>
      <c r="S54" s="40"/>
      <c r="T54" s="40"/>
      <c r="U54" s="40"/>
      <c r="V54" s="45"/>
    </row>
    <row r="55" spans="1:22" ht="30.6" customHeight="1">
      <c r="A55" s="43"/>
      <c r="B55" s="43"/>
      <c r="C55" s="42"/>
      <c r="D55" s="40"/>
      <c r="E55" s="40"/>
      <c r="F55" s="40"/>
      <c r="G55" s="40"/>
      <c r="H55" s="40"/>
      <c r="I55" s="40"/>
      <c r="J55" s="40"/>
      <c r="K55" s="40"/>
      <c r="L55" s="40"/>
      <c r="M55" s="40"/>
      <c r="N55" s="40"/>
      <c r="O55" s="40"/>
      <c r="P55" s="40"/>
      <c r="Q55" s="40"/>
      <c r="R55" s="40"/>
      <c r="S55" s="40"/>
      <c r="T55" s="40"/>
      <c r="U55" s="40"/>
      <c r="V55" s="45"/>
    </row>
    <row r="56" spans="1:22" ht="30.6" customHeight="1">
      <c r="A56" s="43"/>
      <c r="B56" s="43"/>
      <c r="C56" s="42"/>
      <c r="D56" s="40"/>
      <c r="E56" s="40"/>
      <c r="F56" s="40"/>
      <c r="G56" s="40"/>
      <c r="H56" s="40"/>
      <c r="I56" s="40"/>
      <c r="J56" s="40"/>
      <c r="K56" s="40"/>
      <c r="L56" s="40"/>
      <c r="M56" s="40"/>
      <c r="N56" s="40"/>
      <c r="O56" s="40"/>
      <c r="P56" s="40"/>
      <c r="Q56" s="40"/>
      <c r="R56" s="40"/>
      <c r="S56" s="40"/>
      <c r="T56" s="40"/>
      <c r="U56" s="40"/>
      <c r="V56" s="45"/>
    </row>
    <row r="57" spans="1:22" ht="30.6" customHeight="1">
      <c r="A57" s="43"/>
      <c r="B57" s="43"/>
      <c r="C57" s="42"/>
      <c r="D57" s="40"/>
      <c r="E57" s="40"/>
      <c r="F57" s="40"/>
      <c r="G57" s="40"/>
      <c r="H57" s="40"/>
      <c r="I57" s="40"/>
      <c r="J57" s="40"/>
      <c r="K57" s="40"/>
      <c r="L57" s="40"/>
      <c r="M57" s="40"/>
      <c r="N57" s="40"/>
      <c r="O57" s="40"/>
      <c r="P57" s="40"/>
      <c r="Q57" s="40"/>
      <c r="R57" s="40"/>
      <c r="S57" s="40"/>
      <c r="T57" s="40"/>
      <c r="U57" s="40"/>
      <c r="V57" s="45"/>
    </row>
    <row r="58" spans="1:22" ht="30.6" customHeight="1">
      <c r="A58" s="43"/>
      <c r="B58" s="43"/>
      <c r="C58" s="42"/>
      <c r="D58" s="40"/>
      <c r="E58" s="40"/>
      <c r="F58" s="40"/>
      <c r="G58" s="40"/>
      <c r="H58" s="40"/>
      <c r="I58" s="40"/>
      <c r="J58" s="40"/>
      <c r="K58" s="40"/>
      <c r="L58" s="40"/>
      <c r="M58" s="40"/>
      <c r="N58" s="40"/>
      <c r="O58" s="40"/>
      <c r="P58" s="40"/>
      <c r="Q58" s="40"/>
      <c r="R58" s="40"/>
      <c r="S58" s="40"/>
      <c r="T58" s="40"/>
      <c r="U58" s="40"/>
      <c r="V58" s="45"/>
    </row>
    <row r="59" spans="1:22" ht="30.6" customHeight="1">
      <c r="A59" s="43"/>
      <c r="B59" s="43"/>
      <c r="C59" s="42"/>
      <c r="D59" s="40"/>
      <c r="E59" s="40"/>
      <c r="F59" s="40"/>
      <c r="G59" s="40"/>
      <c r="H59" s="40"/>
      <c r="I59" s="40"/>
      <c r="J59" s="40"/>
      <c r="K59" s="40"/>
      <c r="L59" s="40"/>
      <c r="M59" s="40"/>
      <c r="N59" s="40"/>
      <c r="O59" s="40"/>
      <c r="P59" s="40"/>
      <c r="Q59" s="40"/>
      <c r="R59" s="40"/>
      <c r="S59" s="40"/>
      <c r="T59" s="40"/>
      <c r="U59" s="40"/>
      <c r="V59" s="45"/>
    </row>
    <row r="60" spans="1:22" ht="30.6" customHeight="1">
      <c r="A60" s="43"/>
      <c r="B60" s="43"/>
      <c r="C60" s="42"/>
      <c r="D60" s="40"/>
      <c r="E60" s="40"/>
      <c r="F60" s="40"/>
      <c r="G60" s="40"/>
      <c r="H60" s="40"/>
      <c r="I60" s="40"/>
      <c r="J60" s="40"/>
      <c r="K60" s="40"/>
      <c r="L60" s="40"/>
      <c r="M60" s="40"/>
      <c r="N60" s="40"/>
      <c r="O60" s="40"/>
      <c r="P60" s="40"/>
      <c r="Q60" s="40"/>
      <c r="R60" s="40"/>
      <c r="S60" s="40"/>
      <c r="T60" s="40"/>
      <c r="U60" s="40"/>
      <c r="V60" s="45"/>
    </row>
    <row r="61" spans="1:22" ht="30.6" customHeight="1">
      <c r="A61" s="43"/>
      <c r="B61" s="43"/>
      <c r="C61" s="42"/>
      <c r="D61" s="40"/>
      <c r="E61" s="40"/>
      <c r="F61" s="40"/>
      <c r="G61" s="40"/>
      <c r="H61" s="40"/>
      <c r="I61" s="40"/>
      <c r="J61" s="40"/>
      <c r="K61" s="40"/>
      <c r="L61" s="40"/>
      <c r="M61" s="40"/>
      <c r="N61" s="40"/>
      <c r="O61" s="40"/>
      <c r="P61" s="40"/>
      <c r="Q61" s="40"/>
      <c r="R61" s="40"/>
      <c r="S61" s="40"/>
      <c r="T61" s="40"/>
      <c r="U61" s="40"/>
      <c r="V61" s="45"/>
    </row>
    <row r="62" spans="1:22" ht="30.6" customHeight="1">
      <c r="A62" s="43"/>
      <c r="B62" s="43"/>
      <c r="C62" s="42"/>
      <c r="D62" s="40"/>
      <c r="E62" s="40"/>
      <c r="F62" s="40"/>
      <c r="G62" s="40"/>
      <c r="H62" s="40"/>
      <c r="I62" s="40"/>
      <c r="J62" s="40"/>
      <c r="K62" s="40"/>
      <c r="L62" s="40"/>
      <c r="M62" s="40"/>
      <c r="N62" s="40"/>
      <c r="O62" s="40"/>
      <c r="P62" s="40"/>
      <c r="Q62" s="40"/>
      <c r="R62" s="40"/>
      <c r="S62" s="40"/>
      <c r="T62" s="40"/>
      <c r="U62" s="40"/>
      <c r="V62" s="45"/>
    </row>
    <row r="63" spans="1:22" ht="30.6" customHeight="1">
      <c r="A63" s="43"/>
      <c r="B63" s="43"/>
      <c r="C63" s="42"/>
      <c r="D63" s="40"/>
      <c r="E63" s="40"/>
      <c r="F63" s="40"/>
      <c r="G63" s="40"/>
      <c r="H63" s="40"/>
      <c r="I63" s="40"/>
      <c r="J63" s="40"/>
      <c r="K63" s="40"/>
      <c r="L63" s="40"/>
      <c r="M63" s="40"/>
      <c r="N63" s="40"/>
      <c r="O63" s="40"/>
      <c r="P63" s="40"/>
      <c r="Q63" s="40"/>
      <c r="R63" s="40"/>
      <c r="S63" s="40"/>
      <c r="T63" s="40"/>
      <c r="U63" s="40"/>
      <c r="V63" s="45"/>
    </row>
    <row r="64" spans="1:22" ht="30.6" customHeight="1">
      <c r="A64" s="43"/>
      <c r="B64" s="43"/>
      <c r="C64" s="42"/>
      <c r="D64" s="40"/>
      <c r="E64" s="40"/>
      <c r="F64" s="40"/>
      <c r="G64" s="40"/>
      <c r="H64" s="40"/>
      <c r="I64" s="40"/>
      <c r="J64" s="40"/>
      <c r="K64" s="40"/>
      <c r="L64" s="40"/>
      <c r="M64" s="40"/>
      <c r="N64" s="40"/>
      <c r="O64" s="40"/>
      <c r="P64" s="40"/>
      <c r="Q64" s="40"/>
      <c r="R64" s="40"/>
      <c r="S64" s="40"/>
      <c r="T64" s="40"/>
      <c r="U64" s="40"/>
      <c r="V64" s="45"/>
    </row>
    <row r="65" spans="1:22" ht="30.6" customHeight="1">
      <c r="A65" s="43"/>
      <c r="B65" s="43"/>
      <c r="C65" s="42"/>
      <c r="D65" s="40"/>
      <c r="E65" s="40"/>
      <c r="F65" s="40"/>
      <c r="G65" s="40"/>
      <c r="H65" s="40"/>
      <c r="I65" s="40"/>
      <c r="J65" s="40"/>
      <c r="K65" s="40"/>
      <c r="L65" s="40"/>
      <c r="M65" s="40"/>
      <c r="N65" s="40"/>
      <c r="O65" s="40"/>
      <c r="P65" s="40"/>
      <c r="Q65" s="40"/>
      <c r="R65" s="40"/>
      <c r="S65" s="40"/>
      <c r="T65" s="40"/>
      <c r="U65" s="40"/>
      <c r="V65" s="45"/>
    </row>
    <row r="66" spans="1:22" ht="30.6" customHeight="1">
      <c r="A66" s="43">
        <f>'S5 Maquette'!B68</f>
        <v>0</v>
      </c>
      <c r="B66" s="43">
        <f>'S5 Maquette'!C68</f>
        <v>0</v>
      </c>
      <c r="C66" s="42">
        <f>'S5 Maquette'!F68</f>
        <v>0</v>
      </c>
      <c r="D66" s="40"/>
      <c r="E66" s="40"/>
      <c r="F66" s="40"/>
      <c r="G66" s="40"/>
      <c r="H66" s="40"/>
      <c r="I66" s="40"/>
      <c r="J66" s="40"/>
      <c r="K66" s="40"/>
      <c r="L66" s="40"/>
      <c r="M66" s="40"/>
      <c r="N66" s="40"/>
      <c r="O66" s="40"/>
      <c r="P66" s="40"/>
      <c r="Q66" s="40"/>
      <c r="R66" s="40"/>
      <c r="S66" s="40"/>
      <c r="T66" s="40"/>
      <c r="U66" s="40"/>
      <c r="V66" s="45"/>
    </row>
    <row r="67" spans="1:22" ht="30.6" customHeight="1">
      <c r="A67" s="43">
        <f>'S5 Maquette'!B69</f>
        <v>0</v>
      </c>
      <c r="B67" s="43">
        <f>'S5 Maquette'!C69</f>
        <v>0</v>
      </c>
      <c r="C67" s="42">
        <f>'S5 Maquette'!F69</f>
        <v>0</v>
      </c>
      <c r="D67" s="40"/>
      <c r="E67" s="40"/>
      <c r="F67" s="40"/>
      <c r="G67" s="40"/>
      <c r="H67" s="40"/>
      <c r="I67" s="40"/>
      <c r="J67" s="40"/>
      <c r="K67" s="40"/>
      <c r="L67" s="40"/>
      <c r="M67" s="40"/>
      <c r="N67" s="40"/>
      <c r="O67" s="40"/>
      <c r="P67" s="40"/>
      <c r="Q67" s="40"/>
      <c r="R67" s="40"/>
      <c r="S67" s="40"/>
      <c r="T67" s="40"/>
      <c r="U67" s="40"/>
      <c r="V67" s="45"/>
    </row>
    <row r="68" spans="1:22" ht="30.6" customHeight="1">
      <c r="A68" s="43">
        <f>'S5 Maquette'!B70</f>
        <v>0</v>
      </c>
      <c r="B68" s="43">
        <f>'S5 Maquette'!C70</f>
        <v>0</v>
      </c>
      <c r="C68" s="42">
        <f>'S5 Maquette'!F70</f>
        <v>0</v>
      </c>
      <c r="D68" s="40"/>
      <c r="E68" s="40"/>
      <c r="F68" s="40"/>
      <c r="G68" s="40"/>
      <c r="H68" s="40"/>
      <c r="I68" s="40"/>
      <c r="J68" s="40"/>
      <c r="K68" s="40"/>
      <c r="L68" s="40"/>
      <c r="M68" s="40"/>
      <c r="N68" s="40"/>
      <c r="O68" s="40"/>
      <c r="P68" s="40"/>
      <c r="Q68" s="40"/>
      <c r="R68" s="40"/>
      <c r="S68" s="40"/>
      <c r="T68" s="40"/>
      <c r="U68" s="40"/>
      <c r="V68" s="45"/>
    </row>
    <row r="69" spans="1:22" ht="30.6" customHeight="1">
      <c r="A69" s="43">
        <f>'S5 Maquette'!B71</f>
        <v>0</v>
      </c>
      <c r="B69" s="43">
        <f>'S5 Maquette'!C71</f>
        <v>0</v>
      </c>
      <c r="C69" s="42">
        <f>'S5 Maquette'!F71</f>
        <v>0</v>
      </c>
      <c r="D69" s="40"/>
      <c r="E69" s="40"/>
      <c r="F69" s="40"/>
      <c r="G69" s="40"/>
      <c r="H69" s="40"/>
      <c r="I69" s="40"/>
      <c r="J69" s="40"/>
      <c r="K69" s="40"/>
      <c r="L69" s="40"/>
      <c r="M69" s="40"/>
      <c r="N69" s="40"/>
      <c r="O69" s="40"/>
      <c r="P69" s="40"/>
      <c r="Q69" s="40"/>
      <c r="R69" s="40"/>
      <c r="S69" s="40"/>
      <c r="T69" s="40"/>
      <c r="U69" s="40"/>
      <c r="V69" s="45"/>
    </row>
    <row r="70" spans="1:22" ht="30.6" customHeight="1">
      <c r="A70" s="43">
        <f>'S5 Maquette'!B72</f>
        <v>0</v>
      </c>
      <c r="B70" s="43">
        <f>'S5 Maquette'!C72</f>
        <v>0</v>
      </c>
      <c r="C70" s="42">
        <f>'S5 Maquette'!F72</f>
        <v>0</v>
      </c>
      <c r="D70" s="40"/>
      <c r="E70" s="40"/>
      <c r="F70" s="40"/>
      <c r="G70" s="40"/>
      <c r="H70" s="40"/>
      <c r="I70" s="40"/>
      <c r="J70" s="40"/>
      <c r="K70" s="40"/>
      <c r="L70" s="40"/>
      <c r="M70" s="40"/>
      <c r="N70" s="40"/>
      <c r="O70" s="40"/>
      <c r="P70" s="40"/>
      <c r="Q70" s="40"/>
      <c r="R70" s="40"/>
      <c r="S70" s="40"/>
      <c r="T70" s="40"/>
      <c r="U70" s="40"/>
      <c r="V70" s="45"/>
    </row>
    <row r="71" spans="1:22" ht="30.6" customHeight="1">
      <c r="A71" s="43">
        <f>'S5 Maquette'!B73</f>
        <v>0</v>
      </c>
      <c r="B71" s="43">
        <f>'S5 Maquette'!C73</f>
        <v>0</v>
      </c>
      <c r="C71" s="42">
        <f>'S5 Maquette'!F73</f>
        <v>0</v>
      </c>
      <c r="D71" s="40"/>
      <c r="E71" s="40"/>
      <c r="F71" s="40"/>
      <c r="G71" s="40"/>
      <c r="H71" s="40"/>
      <c r="I71" s="40"/>
      <c r="J71" s="40"/>
      <c r="K71" s="40"/>
      <c r="L71" s="40"/>
      <c r="M71" s="40"/>
      <c r="N71" s="40"/>
      <c r="O71" s="40"/>
      <c r="P71" s="40"/>
      <c r="Q71" s="40"/>
      <c r="R71" s="40"/>
      <c r="S71" s="40"/>
      <c r="T71" s="40"/>
      <c r="U71" s="40"/>
      <c r="V71" s="45"/>
    </row>
    <row r="72" spans="1:22" ht="30.6" customHeight="1">
      <c r="A72" s="43">
        <f>'S5 Maquette'!B74</f>
        <v>0</v>
      </c>
      <c r="B72" s="43">
        <f>'S5 Maquette'!C74</f>
        <v>0</v>
      </c>
      <c r="C72" s="42">
        <f>'S5 Maquette'!F74</f>
        <v>0</v>
      </c>
      <c r="D72" s="40"/>
      <c r="E72" s="40"/>
      <c r="F72" s="40"/>
      <c r="G72" s="40"/>
      <c r="H72" s="40"/>
      <c r="I72" s="40"/>
      <c r="J72" s="40"/>
      <c r="K72" s="40"/>
      <c r="L72" s="40"/>
      <c r="M72" s="40"/>
      <c r="N72" s="40"/>
      <c r="O72" s="40"/>
      <c r="P72" s="40"/>
      <c r="Q72" s="40"/>
      <c r="R72" s="40"/>
      <c r="S72" s="40"/>
      <c r="T72" s="40"/>
      <c r="U72" s="40"/>
      <c r="V72" s="45"/>
    </row>
    <row r="73" spans="1:22" ht="30.6" customHeight="1">
      <c r="A73" s="43">
        <f>'S5 Maquette'!B75</f>
        <v>0</v>
      </c>
      <c r="B73" s="43">
        <f>'S5 Maquette'!C75</f>
        <v>0</v>
      </c>
      <c r="C73" s="42">
        <f>'S5 Maquette'!F75</f>
        <v>0</v>
      </c>
      <c r="D73" s="40"/>
      <c r="E73" s="40"/>
      <c r="F73" s="40"/>
      <c r="G73" s="40"/>
      <c r="H73" s="40"/>
      <c r="I73" s="40"/>
      <c r="J73" s="40"/>
      <c r="K73" s="40"/>
      <c r="L73" s="40"/>
      <c r="M73" s="40"/>
      <c r="N73" s="40"/>
      <c r="O73" s="40"/>
      <c r="P73" s="40"/>
      <c r="Q73" s="40"/>
      <c r="R73" s="40"/>
      <c r="S73" s="40"/>
      <c r="T73" s="40"/>
      <c r="U73" s="40"/>
      <c r="V73" s="45"/>
    </row>
    <row r="74" spans="1:22" ht="30.6" customHeight="1">
      <c r="A74" s="43">
        <f>'S5 Maquette'!B76</f>
        <v>0</v>
      </c>
      <c r="B74" s="43">
        <f>'S5 Maquette'!C76</f>
        <v>0</v>
      </c>
      <c r="C74" s="42">
        <f>'S5 Maquette'!F76</f>
        <v>0</v>
      </c>
      <c r="D74" s="40"/>
      <c r="E74" s="40"/>
      <c r="F74" s="40"/>
      <c r="G74" s="40"/>
      <c r="H74" s="40"/>
      <c r="I74" s="40"/>
      <c r="J74" s="40"/>
      <c r="K74" s="40"/>
      <c r="L74" s="40"/>
      <c r="M74" s="40"/>
      <c r="N74" s="40"/>
      <c r="O74" s="40"/>
      <c r="P74" s="40"/>
      <c r="Q74" s="40"/>
      <c r="R74" s="40"/>
      <c r="S74" s="40"/>
      <c r="T74" s="40"/>
      <c r="U74" s="40"/>
      <c r="V74" s="45"/>
    </row>
    <row r="75" spans="1:22" ht="30.6" customHeight="1">
      <c r="A75" s="43">
        <f>'S5 Maquette'!B77</f>
        <v>0</v>
      </c>
      <c r="B75" s="43">
        <f>'S5 Maquette'!C77</f>
        <v>0</v>
      </c>
      <c r="C75" s="42">
        <f>'S5 Maquette'!F77</f>
        <v>0</v>
      </c>
      <c r="D75" s="40"/>
      <c r="E75" s="40"/>
      <c r="F75" s="40"/>
      <c r="G75" s="40"/>
      <c r="H75" s="40"/>
      <c r="I75" s="40"/>
      <c r="J75" s="40"/>
      <c r="K75" s="40"/>
      <c r="L75" s="40"/>
      <c r="M75" s="40"/>
      <c r="N75" s="40"/>
      <c r="O75" s="40"/>
      <c r="P75" s="40"/>
      <c r="Q75" s="40"/>
      <c r="R75" s="40"/>
      <c r="S75" s="40"/>
      <c r="T75" s="40"/>
      <c r="U75" s="40"/>
      <c r="V75" s="45"/>
    </row>
    <row r="76" spans="1:22" ht="30.6" customHeight="1">
      <c r="A76" s="43">
        <f>'S5 Maquette'!B78</f>
        <v>0</v>
      </c>
      <c r="B76" s="43">
        <f>'S5 Maquette'!C78</f>
        <v>0</v>
      </c>
      <c r="C76" s="42">
        <f>'S5 Maquette'!F78</f>
        <v>0</v>
      </c>
      <c r="D76" s="40"/>
      <c r="E76" s="40"/>
      <c r="F76" s="40"/>
      <c r="G76" s="40"/>
      <c r="H76" s="40"/>
      <c r="I76" s="40"/>
      <c r="J76" s="40"/>
      <c r="K76" s="40"/>
      <c r="L76" s="40"/>
      <c r="M76" s="40"/>
      <c r="N76" s="40"/>
      <c r="O76" s="40"/>
      <c r="P76" s="40"/>
      <c r="Q76" s="40"/>
      <c r="R76" s="40"/>
      <c r="S76" s="40"/>
      <c r="T76" s="40"/>
      <c r="U76" s="40"/>
      <c r="V76" s="45"/>
    </row>
    <row r="77" spans="1:22" ht="30.6" customHeight="1">
      <c r="A77" s="43">
        <f>'S5 Maquette'!B79</f>
        <v>0</v>
      </c>
      <c r="B77" s="43">
        <f>'S5 Maquette'!C79</f>
        <v>0</v>
      </c>
      <c r="C77" s="42">
        <f>'S5 Maquette'!F79</f>
        <v>0</v>
      </c>
      <c r="D77" s="40"/>
      <c r="E77" s="40"/>
      <c r="F77" s="40"/>
      <c r="G77" s="40"/>
      <c r="H77" s="40"/>
      <c r="I77" s="40"/>
      <c r="J77" s="40"/>
      <c r="K77" s="40"/>
      <c r="L77" s="40"/>
      <c r="M77" s="40"/>
      <c r="N77" s="40"/>
      <c r="O77" s="40"/>
      <c r="P77" s="40"/>
      <c r="Q77" s="40"/>
      <c r="R77" s="40"/>
      <c r="S77" s="40"/>
      <c r="T77" s="40"/>
      <c r="U77" s="40"/>
      <c r="V77" s="45"/>
    </row>
    <row r="78" spans="1:22" ht="30.6" customHeight="1">
      <c r="A78" s="43">
        <f>'S5 Maquette'!B80</f>
        <v>0</v>
      </c>
      <c r="B78" s="43">
        <f>'S5 Maquette'!C80</f>
        <v>0</v>
      </c>
      <c r="C78" s="42">
        <f>'S5 Maquette'!F80</f>
        <v>0</v>
      </c>
      <c r="D78" s="40"/>
      <c r="E78" s="40"/>
      <c r="F78" s="40"/>
      <c r="G78" s="40"/>
      <c r="H78" s="40"/>
      <c r="I78" s="40"/>
      <c r="J78" s="40"/>
      <c r="K78" s="40"/>
      <c r="L78" s="40"/>
      <c r="M78" s="40"/>
      <c r="N78" s="40"/>
      <c r="O78" s="40"/>
      <c r="P78" s="40"/>
      <c r="Q78" s="40"/>
      <c r="R78" s="40"/>
      <c r="S78" s="40"/>
      <c r="T78" s="40"/>
      <c r="U78" s="40"/>
      <c r="V78" s="45"/>
    </row>
    <row r="79" spans="1:22" ht="30.6" customHeight="1">
      <c r="A79" s="43">
        <f>'S5 Maquette'!B81</f>
        <v>0</v>
      </c>
      <c r="B79" s="43">
        <f>'S5 Maquette'!C81</f>
        <v>0</v>
      </c>
      <c r="C79" s="42">
        <f>'S5 Maquette'!F81</f>
        <v>0</v>
      </c>
      <c r="D79" s="40"/>
      <c r="E79" s="40"/>
      <c r="F79" s="40"/>
      <c r="G79" s="40"/>
      <c r="H79" s="40"/>
      <c r="I79" s="40"/>
      <c r="J79" s="40"/>
      <c r="K79" s="40"/>
      <c r="L79" s="40"/>
      <c r="M79" s="40"/>
      <c r="N79" s="40"/>
      <c r="O79" s="40"/>
      <c r="P79" s="40"/>
      <c r="Q79" s="40"/>
      <c r="R79" s="40"/>
      <c r="S79" s="40"/>
      <c r="T79" s="40"/>
      <c r="U79" s="40"/>
      <c r="V79" s="45"/>
    </row>
    <row r="80" spans="1:22" ht="30.6" customHeight="1">
      <c r="A80" s="43">
        <f>'S5 Maquette'!B82</f>
        <v>0</v>
      </c>
      <c r="B80" s="43">
        <f>'S5 Maquette'!C82</f>
        <v>0</v>
      </c>
      <c r="C80" s="42">
        <f>'S5 Maquette'!F82</f>
        <v>0</v>
      </c>
      <c r="D80" s="40"/>
      <c r="E80" s="40"/>
      <c r="F80" s="40"/>
      <c r="G80" s="40"/>
      <c r="H80" s="40"/>
      <c r="I80" s="40"/>
      <c r="J80" s="40"/>
      <c r="K80" s="40"/>
      <c r="L80" s="40"/>
      <c r="M80" s="40"/>
      <c r="N80" s="40"/>
      <c r="O80" s="40"/>
      <c r="P80" s="40"/>
      <c r="Q80" s="40"/>
      <c r="R80" s="40"/>
      <c r="S80" s="40"/>
      <c r="T80" s="40"/>
      <c r="U80" s="40"/>
      <c r="V80" s="45"/>
    </row>
    <row r="81" spans="1:22" ht="30.6" customHeight="1">
      <c r="A81" s="43">
        <f>'S5 Maquette'!B83</f>
        <v>0</v>
      </c>
      <c r="B81" s="43">
        <f>'S5 Maquette'!C83</f>
        <v>0</v>
      </c>
      <c r="C81" s="42">
        <f>'S5 Maquette'!F83</f>
        <v>0</v>
      </c>
      <c r="D81" s="40"/>
      <c r="E81" s="40"/>
      <c r="F81" s="40"/>
      <c r="G81" s="40"/>
      <c r="H81" s="40"/>
      <c r="I81" s="40"/>
      <c r="J81" s="40"/>
      <c r="K81" s="40"/>
      <c r="L81" s="40"/>
      <c r="M81" s="40"/>
      <c r="N81" s="40"/>
      <c r="O81" s="40"/>
      <c r="P81" s="40"/>
      <c r="Q81" s="40"/>
      <c r="R81" s="40"/>
      <c r="S81" s="40"/>
      <c r="T81" s="40"/>
      <c r="U81" s="40"/>
      <c r="V81" s="45"/>
    </row>
    <row r="82" spans="1:22" ht="30.6" customHeight="1">
      <c r="A82" s="43">
        <f>'S5 Maquette'!B84</f>
        <v>0</v>
      </c>
      <c r="B82" s="43">
        <f>'S5 Maquette'!C84</f>
        <v>0</v>
      </c>
      <c r="C82" s="42">
        <f>'S5 Maquette'!F84</f>
        <v>0</v>
      </c>
      <c r="D82" s="40"/>
      <c r="E82" s="40"/>
      <c r="F82" s="40"/>
      <c r="G82" s="40"/>
      <c r="H82" s="40"/>
      <c r="I82" s="40"/>
      <c r="J82" s="40"/>
      <c r="K82" s="40"/>
      <c r="L82" s="40"/>
      <c r="M82" s="40"/>
      <c r="N82" s="40"/>
      <c r="O82" s="40"/>
      <c r="P82" s="40"/>
      <c r="Q82" s="40"/>
      <c r="R82" s="40"/>
      <c r="S82" s="40"/>
      <c r="T82" s="40"/>
      <c r="U82" s="40"/>
      <c r="V82" s="45"/>
    </row>
    <row r="83" spans="1:22" ht="30.6" customHeight="1">
      <c r="A83" s="43">
        <f>'S5 Maquette'!B85</f>
        <v>0</v>
      </c>
      <c r="B83" s="43">
        <f>'S5 Maquette'!C85</f>
        <v>0</v>
      </c>
      <c r="C83" s="42">
        <f>'S5 Maquette'!F85</f>
        <v>0</v>
      </c>
      <c r="D83" s="40"/>
      <c r="E83" s="40"/>
      <c r="F83" s="40"/>
      <c r="G83" s="40"/>
      <c r="H83" s="40"/>
      <c r="I83" s="40"/>
      <c r="J83" s="40"/>
      <c r="K83" s="40"/>
      <c r="L83" s="40"/>
      <c r="M83" s="40"/>
      <c r="N83" s="40"/>
      <c r="O83" s="40"/>
      <c r="P83" s="40"/>
      <c r="Q83" s="40"/>
      <c r="R83" s="40"/>
      <c r="S83" s="40"/>
      <c r="T83" s="40"/>
      <c r="U83" s="40"/>
      <c r="V83" s="45"/>
    </row>
    <row r="84" spans="1:22" ht="30.6" customHeight="1">
      <c r="A84" s="43">
        <f>'S5 Maquette'!B86</f>
        <v>0</v>
      </c>
      <c r="B84" s="43">
        <f>'S5 Maquette'!C86</f>
        <v>0</v>
      </c>
      <c r="C84" s="42">
        <f>'S5 Maquette'!F86</f>
        <v>0</v>
      </c>
      <c r="D84" s="40"/>
      <c r="E84" s="40"/>
      <c r="F84" s="40"/>
      <c r="G84" s="40"/>
      <c r="H84" s="40"/>
      <c r="I84" s="40"/>
      <c r="J84" s="40"/>
      <c r="K84" s="40"/>
      <c r="L84" s="40"/>
      <c r="M84" s="40"/>
      <c r="N84" s="40"/>
      <c r="O84" s="40"/>
      <c r="P84" s="40"/>
      <c r="Q84" s="40"/>
      <c r="R84" s="40"/>
      <c r="S84" s="40"/>
      <c r="T84" s="40"/>
      <c r="U84" s="40"/>
      <c r="V84" s="45"/>
    </row>
    <row r="85" spans="1:22" ht="30.6" customHeight="1">
      <c r="A85" s="43">
        <f>'S5 Maquette'!B87</f>
        <v>0</v>
      </c>
      <c r="B85" s="43">
        <f>'S5 Maquette'!C87</f>
        <v>0</v>
      </c>
      <c r="C85" s="42">
        <f>'S5 Maquette'!F87</f>
        <v>0</v>
      </c>
      <c r="D85" s="40"/>
      <c r="E85" s="40"/>
      <c r="F85" s="40"/>
      <c r="G85" s="40"/>
      <c r="H85" s="40"/>
      <c r="I85" s="40"/>
      <c r="J85" s="40"/>
      <c r="K85" s="40"/>
      <c r="L85" s="40"/>
      <c r="M85" s="40"/>
      <c r="N85" s="40"/>
      <c r="O85" s="40"/>
      <c r="P85" s="40"/>
      <c r="Q85" s="40"/>
      <c r="R85" s="40"/>
      <c r="S85" s="40"/>
      <c r="T85" s="40"/>
      <c r="U85" s="40"/>
      <c r="V85" s="45"/>
    </row>
    <row r="86" spans="1:22" ht="30.6" customHeight="1">
      <c r="A86" s="43">
        <f>'S5 Maquette'!B88</f>
        <v>0</v>
      </c>
      <c r="B86" s="43">
        <f>'S5 Maquette'!C88</f>
        <v>0</v>
      </c>
      <c r="C86" s="42">
        <f>'S5 Maquette'!F88</f>
        <v>0</v>
      </c>
      <c r="D86" s="40"/>
      <c r="E86" s="40"/>
      <c r="F86" s="40"/>
      <c r="G86" s="40"/>
      <c r="H86" s="40"/>
      <c r="I86" s="40"/>
      <c r="J86" s="40"/>
      <c r="K86" s="40"/>
      <c r="L86" s="40"/>
      <c r="M86" s="40"/>
      <c r="N86" s="40"/>
      <c r="O86" s="40"/>
      <c r="P86" s="40"/>
      <c r="Q86" s="40"/>
      <c r="R86" s="40"/>
      <c r="S86" s="40"/>
      <c r="T86" s="40"/>
      <c r="U86" s="40"/>
      <c r="V86" s="45"/>
    </row>
    <row r="87" spans="1:22" ht="30.6" customHeight="1">
      <c r="A87" s="43">
        <f>'S5 Maquette'!B89</f>
        <v>0</v>
      </c>
      <c r="B87" s="43">
        <f>'S5 Maquette'!C89</f>
        <v>0</v>
      </c>
      <c r="C87" s="42">
        <f>'S5 Maquette'!F89</f>
        <v>0</v>
      </c>
      <c r="D87" s="40"/>
      <c r="E87" s="40"/>
      <c r="F87" s="40"/>
      <c r="G87" s="40"/>
      <c r="H87" s="40"/>
      <c r="I87" s="40"/>
      <c r="J87" s="40"/>
      <c r="K87" s="40"/>
      <c r="L87" s="40"/>
      <c r="M87" s="40"/>
      <c r="N87" s="40"/>
      <c r="O87" s="40"/>
      <c r="P87" s="40"/>
      <c r="Q87" s="40"/>
      <c r="R87" s="40"/>
      <c r="S87" s="40"/>
      <c r="T87" s="40"/>
      <c r="U87" s="40"/>
      <c r="V87" s="45"/>
    </row>
    <row r="88" spans="1:22" ht="30.6" customHeight="1">
      <c r="A88" s="43">
        <f>'S5 Maquette'!B90</f>
        <v>0</v>
      </c>
      <c r="B88" s="43">
        <f>'S5 Maquette'!C90</f>
        <v>0</v>
      </c>
      <c r="C88" s="42">
        <f>'S5 Maquette'!F90</f>
        <v>0</v>
      </c>
      <c r="D88" s="40"/>
      <c r="E88" s="40"/>
      <c r="F88" s="40"/>
      <c r="G88" s="40"/>
      <c r="H88" s="40"/>
      <c r="I88" s="40"/>
      <c r="J88" s="40"/>
      <c r="K88" s="40"/>
      <c r="L88" s="40"/>
      <c r="M88" s="40"/>
      <c r="N88" s="40"/>
      <c r="O88" s="40"/>
      <c r="P88" s="40"/>
      <c r="Q88" s="40"/>
      <c r="R88" s="40"/>
      <c r="S88" s="40"/>
      <c r="T88" s="40"/>
      <c r="U88" s="40"/>
      <c r="V88" s="45"/>
    </row>
    <row r="89" spans="1:22" ht="30.6" customHeight="1">
      <c r="A89" s="43">
        <f>'S5 Maquette'!B91</f>
        <v>0</v>
      </c>
      <c r="B89" s="43">
        <f>'S5 Maquette'!C91</f>
        <v>0</v>
      </c>
      <c r="C89" s="42">
        <f>'S5 Maquette'!F91</f>
        <v>0</v>
      </c>
      <c r="D89" s="40"/>
      <c r="E89" s="40"/>
      <c r="F89" s="40"/>
      <c r="G89" s="40"/>
      <c r="H89" s="40"/>
      <c r="I89" s="40"/>
      <c r="J89" s="40"/>
      <c r="K89" s="40"/>
      <c r="L89" s="40"/>
      <c r="M89" s="40"/>
      <c r="N89" s="40"/>
      <c r="O89" s="40"/>
      <c r="P89" s="40"/>
      <c r="Q89" s="40"/>
      <c r="R89" s="40"/>
      <c r="S89" s="40"/>
      <c r="T89" s="40"/>
      <c r="U89" s="40"/>
      <c r="V89" s="45"/>
    </row>
    <row r="90" spans="1:22" ht="30.6" customHeight="1">
      <c r="A90" s="43">
        <f>'S5 Maquette'!B92</f>
        <v>0</v>
      </c>
      <c r="B90" s="43">
        <f>'S5 Maquette'!C92</f>
        <v>0</v>
      </c>
      <c r="C90" s="42">
        <f>'S5 Maquette'!F92</f>
        <v>0</v>
      </c>
      <c r="D90" s="40"/>
      <c r="E90" s="40"/>
      <c r="F90" s="40"/>
      <c r="G90" s="40"/>
      <c r="H90" s="40"/>
      <c r="I90" s="40"/>
      <c r="J90" s="40"/>
      <c r="K90" s="40"/>
      <c r="L90" s="40"/>
      <c r="M90" s="40"/>
      <c r="N90" s="40"/>
      <c r="O90" s="40"/>
      <c r="P90" s="40"/>
      <c r="Q90" s="40"/>
      <c r="R90" s="40"/>
      <c r="S90" s="40"/>
      <c r="T90" s="40"/>
      <c r="U90" s="40"/>
      <c r="V90" s="45"/>
    </row>
    <row r="91" spans="1:22" ht="30.6" customHeight="1">
      <c r="A91" s="43">
        <f>'S5 Maquette'!B93</f>
        <v>0</v>
      </c>
      <c r="B91" s="43">
        <f>'S5 Maquette'!C93</f>
        <v>0</v>
      </c>
      <c r="C91" s="42">
        <f>'S5 Maquette'!F93</f>
        <v>0</v>
      </c>
      <c r="D91" s="40"/>
      <c r="E91" s="40"/>
      <c r="F91" s="40"/>
      <c r="G91" s="40"/>
      <c r="H91" s="40"/>
      <c r="I91" s="40"/>
      <c r="J91" s="40"/>
      <c r="K91" s="40"/>
      <c r="L91" s="40"/>
      <c r="M91" s="40"/>
      <c r="N91" s="40"/>
      <c r="O91" s="40"/>
      <c r="P91" s="40"/>
      <c r="Q91" s="40"/>
      <c r="R91" s="40"/>
      <c r="S91" s="40"/>
      <c r="T91" s="40"/>
      <c r="U91" s="40"/>
      <c r="V91" s="45"/>
    </row>
    <row r="92" spans="1:22" ht="30.6" customHeight="1">
      <c r="A92" s="43">
        <f>'S5 Maquette'!B94</f>
        <v>0</v>
      </c>
      <c r="B92" s="43">
        <f>'S5 Maquette'!C94</f>
        <v>0</v>
      </c>
      <c r="C92" s="42">
        <f>'S5 Maquette'!F94</f>
        <v>0</v>
      </c>
      <c r="D92" s="40"/>
      <c r="E92" s="40"/>
      <c r="F92" s="40"/>
      <c r="G92" s="40"/>
      <c r="H92" s="40"/>
      <c r="I92" s="40"/>
      <c r="J92" s="40"/>
      <c r="K92" s="40"/>
      <c r="L92" s="40"/>
      <c r="M92" s="40"/>
      <c r="N92" s="40"/>
      <c r="O92" s="40"/>
      <c r="P92" s="40"/>
      <c r="Q92" s="40"/>
      <c r="R92" s="40"/>
      <c r="S92" s="40"/>
      <c r="T92" s="40"/>
      <c r="U92" s="40"/>
      <c r="V92" s="45"/>
    </row>
    <row r="93" spans="1:22" ht="30.6" customHeight="1">
      <c r="A93" s="43">
        <f>'S5 Maquette'!B95</f>
        <v>0</v>
      </c>
      <c r="B93" s="43">
        <f>'S5 Maquette'!C95</f>
        <v>0</v>
      </c>
      <c r="C93" s="42">
        <f>'S5 Maquette'!F95</f>
        <v>0</v>
      </c>
      <c r="D93" s="40"/>
      <c r="E93" s="40"/>
      <c r="F93" s="40"/>
      <c r="G93" s="40"/>
      <c r="H93" s="40"/>
      <c r="I93" s="40"/>
      <c r="J93" s="40"/>
      <c r="K93" s="40"/>
      <c r="L93" s="40"/>
      <c r="M93" s="40"/>
      <c r="N93" s="40"/>
      <c r="O93" s="40"/>
      <c r="P93" s="40"/>
      <c r="Q93" s="40"/>
      <c r="R93" s="40"/>
      <c r="S93" s="40"/>
      <c r="T93" s="40"/>
      <c r="U93" s="40"/>
      <c r="V93" s="45"/>
    </row>
    <row r="94" spans="1:22" ht="30.6" customHeight="1">
      <c r="A94" s="43">
        <f>'S5 Maquette'!B96</f>
        <v>0</v>
      </c>
      <c r="B94" s="43">
        <f>'S5 Maquette'!C96</f>
        <v>0</v>
      </c>
      <c r="C94" s="42">
        <f>'S5 Maquette'!F96</f>
        <v>0</v>
      </c>
      <c r="D94" s="40"/>
      <c r="E94" s="40"/>
      <c r="F94" s="40"/>
      <c r="G94" s="40"/>
      <c r="H94" s="40"/>
      <c r="I94" s="40"/>
      <c r="J94" s="40"/>
      <c r="K94" s="40"/>
      <c r="L94" s="40"/>
      <c r="M94" s="40"/>
      <c r="N94" s="40"/>
      <c r="O94" s="40"/>
      <c r="P94" s="40"/>
      <c r="Q94" s="40"/>
      <c r="R94" s="40"/>
      <c r="S94" s="40"/>
      <c r="T94" s="40"/>
      <c r="U94" s="40"/>
      <c r="V94" s="45"/>
    </row>
    <row r="95" spans="1:22" ht="30.6" customHeight="1">
      <c r="A95" s="43">
        <f>'S5 Maquette'!B97</f>
        <v>0</v>
      </c>
      <c r="B95" s="43">
        <f>'S5 Maquette'!C97</f>
        <v>0</v>
      </c>
      <c r="C95" s="42">
        <f>'S5 Maquette'!F97</f>
        <v>0</v>
      </c>
      <c r="D95" s="40"/>
      <c r="E95" s="40"/>
      <c r="F95" s="40"/>
      <c r="G95" s="40"/>
      <c r="H95" s="40"/>
      <c r="I95" s="40"/>
      <c r="J95" s="40"/>
      <c r="K95" s="40"/>
      <c r="L95" s="40"/>
      <c r="M95" s="40"/>
      <c r="N95" s="40"/>
      <c r="O95" s="40"/>
      <c r="P95" s="40"/>
      <c r="Q95" s="40"/>
      <c r="R95" s="40"/>
      <c r="S95" s="40"/>
      <c r="T95" s="40"/>
      <c r="U95" s="40"/>
      <c r="V95" s="45"/>
    </row>
    <row r="96" spans="1:22" ht="30.6" customHeight="1">
      <c r="A96" s="43">
        <f>'S5 Maquette'!B98</f>
        <v>0</v>
      </c>
      <c r="B96" s="43">
        <f>'S5 Maquette'!C98</f>
        <v>0</v>
      </c>
      <c r="C96" s="42">
        <f>'S5 Maquette'!F98</f>
        <v>0</v>
      </c>
      <c r="D96" s="40"/>
      <c r="E96" s="40"/>
      <c r="F96" s="40"/>
      <c r="G96" s="40"/>
      <c r="H96" s="40"/>
      <c r="I96" s="40"/>
      <c r="J96" s="40"/>
      <c r="K96" s="40"/>
      <c r="L96" s="40"/>
      <c r="M96" s="40"/>
      <c r="N96" s="40"/>
      <c r="O96" s="40"/>
      <c r="P96" s="40"/>
      <c r="Q96" s="40"/>
      <c r="R96" s="40"/>
      <c r="S96" s="40"/>
      <c r="T96" s="40"/>
      <c r="U96" s="40"/>
      <c r="V96" s="45"/>
    </row>
    <row r="97" spans="1:22" ht="30.6" customHeight="1">
      <c r="A97" s="43">
        <f>'S5 Maquette'!B99</f>
        <v>0</v>
      </c>
      <c r="B97" s="43">
        <f>'S5 Maquette'!C99</f>
        <v>0</v>
      </c>
      <c r="C97" s="42">
        <f>'S5 Maquette'!F99</f>
        <v>0</v>
      </c>
      <c r="D97" s="40"/>
      <c r="E97" s="40"/>
      <c r="F97" s="40"/>
      <c r="G97" s="40"/>
      <c r="H97" s="40"/>
      <c r="I97" s="40"/>
      <c r="J97" s="40"/>
      <c r="K97" s="40"/>
      <c r="L97" s="40"/>
      <c r="M97" s="40"/>
      <c r="N97" s="40"/>
      <c r="O97" s="40"/>
      <c r="P97" s="40"/>
      <c r="Q97" s="40"/>
      <c r="R97" s="40"/>
      <c r="S97" s="40"/>
      <c r="T97" s="40"/>
      <c r="U97" s="40"/>
      <c r="V97" s="45"/>
    </row>
    <row r="98" spans="1:22" ht="30.6" customHeight="1">
      <c r="A98" s="43">
        <f>'S5 Maquette'!B100</f>
        <v>0</v>
      </c>
      <c r="B98" s="43">
        <f>'S5 Maquette'!C100</f>
        <v>0</v>
      </c>
      <c r="C98" s="42">
        <f>'S5 Maquette'!F100</f>
        <v>0</v>
      </c>
      <c r="D98" s="40"/>
      <c r="E98" s="40"/>
      <c r="F98" s="40"/>
      <c r="G98" s="40"/>
      <c r="H98" s="40"/>
      <c r="I98" s="40"/>
      <c r="J98" s="40"/>
      <c r="K98" s="40"/>
      <c r="L98" s="40"/>
      <c r="M98" s="40"/>
      <c r="N98" s="40"/>
      <c r="O98" s="40"/>
      <c r="P98" s="40"/>
      <c r="Q98" s="40"/>
      <c r="R98" s="40"/>
      <c r="S98" s="40"/>
      <c r="T98" s="40"/>
      <c r="U98" s="40"/>
      <c r="V98" s="45"/>
    </row>
    <row r="99" spans="1:22" ht="30.6" customHeight="1">
      <c r="A99" s="43">
        <f>'S5 Maquette'!B101</f>
        <v>0</v>
      </c>
      <c r="B99" s="43">
        <f>'S5 Maquette'!C101</f>
        <v>0</v>
      </c>
      <c r="C99" s="42">
        <f>'S5 Maquette'!F101</f>
        <v>0</v>
      </c>
      <c r="D99" s="40"/>
      <c r="E99" s="40"/>
      <c r="F99" s="40"/>
      <c r="G99" s="40"/>
      <c r="H99" s="40"/>
      <c r="I99" s="40"/>
      <c r="J99" s="40"/>
      <c r="K99" s="40"/>
      <c r="L99" s="40"/>
      <c r="M99" s="40"/>
      <c r="N99" s="40"/>
      <c r="O99" s="40"/>
      <c r="P99" s="40"/>
      <c r="Q99" s="40"/>
      <c r="R99" s="40"/>
      <c r="S99" s="40"/>
      <c r="T99" s="40"/>
      <c r="U99" s="40"/>
      <c r="V99" s="45"/>
    </row>
    <row r="100" spans="1:22" ht="30.6" customHeight="1">
      <c r="A100" s="43">
        <f>'S5 Maquette'!B102</f>
        <v>0</v>
      </c>
      <c r="B100" s="43">
        <f>'S5 Maquette'!C102</f>
        <v>0</v>
      </c>
      <c r="C100" s="42">
        <f>'S5 Maquette'!F102</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'S5 Maquette'!B103</f>
        <v>0</v>
      </c>
      <c r="B101" s="43">
        <f>'S5 Maquette'!C103</f>
        <v>0</v>
      </c>
      <c r="C101" s="42">
        <f>'S5 Maquette'!F103</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'S5 Maquette'!B104</f>
        <v>0</v>
      </c>
      <c r="B102" s="43">
        <f>'S5 Maquette'!C104</f>
        <v>0</v>
      </c>
      <c r="C102" s="42">
        <f>'S5 Maquette'!F104</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'S5 Maquette'!B105</f>
        <v>0</v>
      </c>
      <c r="B103" s="43">
        <f>'S5 Maquette'!C105</f>
        <v>0</v>
      </c>
      <c r="C103" s="42">
        <f>'S5 Maquette'!F105</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'S5 Maquette'!B106</f>
        <v>0</v>
      </c>
      <c r="B104" s="43">
        <f>'S5 Maquette'!C106</f>
        <v>0</v>
      </c>
      <c r="C104" s="42">
        <f>'S5 Maquette'!F106</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'S5 Maquette'!B107</f>
        <v>0</v>
      </c>
      <c r="B105" s="43">
        <f>'S5 Maquette'!C107</f>
        <v>0</v>
      </c>
      <c r="C105" s="42">
        <f>'S5 Maquette'!F107</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'S5 Maquette'!B108</f>
        <v>0</v>
      </c>
      <c r="B106" s="43">
        <f>'S5 Maquette'!C108</f>
        <v>0</v>
      </c>
      <c r="C106" s="42">
        <f>'S5 Maquette'!F108</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'S5 Maquette'!B109</f>
        <v>0</v>
      </c>
      <c r="B107" s="43">
        <f>'S5 Maquette'!C109</f>
        <v>0</v>
      </c>
      <c r="C107" s="42">
        <f>'S5 Maquette'!F109</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'S5 Maquette'!B110</f>
        <v>0</v>
      </c>
      <c r="B108" s="43">
        <f>'S5 Maquette'!C110</f>
        <v>0</v>
      </c>
      <c r="C108" s="42">
        <f>'S5 Maquette'!F110</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'S5 Maquette'!B111</f>
        <v>0</v>
      </c>
      <c r="B109" s="43">
        <f>'S5 Maquette'!C111</f>
        <v>0</v>
      </c>
      <c r="C109" s="42">
        <f>'S5 Maquette'!F111</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'S5 Maquette'!B112</f>
        <v>0</v>
      </c>
      <c r="B110" s="43">
        <f>'S5 Maquette'!C112</f>
        <v>0</v>
      </c>
      <c r="C110" s="42">
        <f>'S5 Maquette'!F112</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'S5 Maquette'!B113</f>
        <v>0</v>
      </c>
      <c r="B111" s="43">
        <f>'S5 Maquette'!C113</f>
        <v>0</v>
      </c>
      <c r="C111" s="42">
        <f>'S5 Maquette'!F113</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'S5 Maquette'!B114</f>
        <v>0</v>
      </c>
      <c r="B112" s="43">
        <f>'S5 Maquette'!C114</f>
        <v>0</v>
      </c>
      <c r="C112" s="42">
        <f>'S5 Maquette'!F114</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'S5 Maquette'!B115</f>
        <v>0</v>
      </c>
      <c r="B113" s="43">
        <f>'S5 Maquette'!C115</f>
        <v>0</v>
      </c>
      <c r="C113" s="42">
        <f>'S5 Maquette'!F115</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'S5 Maquette'!B116</f>
        <v>0</v>
      </c>
      <c r="B114" s="43">
        <f>'S5 Maquette'!C116</f>
        <v>0</v>
      </c>
      <c r="C114" s="42">
        <f>'S5 Maquette'!F116</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'S5 Maquette'!B117</f>
        <v>0</v>
      </c>
      <c r="B115" s="43">
        <f>'S5 Maquette'!C117</f>
        <v>0</v>
      </c>
      <c r="C115" s="42">
        <f>'S5 Maquette'!F117</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'S5 Maquette'!B118</f>
        <v>0</v>
      </c>
      <c r="B116" s="43">
        <f>'S5 Maquette'!C118</f>
        <v>0</v>
      </c>
      <c r="C116" s="42">
        <f>'S5 Maquette'!F118</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'S5 Maquette'!B119</f>
        <v>0</v>
      </c>
      <c r="B117" s="43">
        <f>'S5 Maquette'!C119</f>
        <v>0</v>
      </c>
      <c r="C117" s="42">
        <f>'S5 Maquette'!F119</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'S5 Maquette'!B120</f>
        <v>0</v>
      </c>
      <c r="B118" s="43">
        <f>'S5 Maquette'!C120</f>
        <v>0</v>
      </c>
      <c r="C118" s="42">
        <f>'S5 Maquette'!F120</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'S5 Maquette'!B121</f>
        <v>0</v>
      </c>
      <c r="B119" s="43">
        <f>'S5 Maquette'!C121</f>
        <v>0</v>
      </c>
      <c r="C119" s="42">
        <f>'S5 Maquette'!F121</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'S5 Maquette'!B122</f>
        <v>0</v>
      </c>
      <c r="B120" s="43">
        <f>'S5 Maquette'!C122</f>
        <v>0</v>
      </c>
      <c r="C120" s="42">
        <f>'S5 Maquette'!F122</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'S5 Maquette'!B123</f>
        <v>0</v>
      </c>
      <c r="B121" s="43">
        <f>'S5 Maquette'!C123</f>
        <v>0</v>
      </c>
      <c r="C121" s="42">
        <f>'S5 Maquette'!F123</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'S5 Maquette'!B124</f>
        <v>0</v>
      </c>
      <c r="B122" s="43">
        <f>'S5 Maquette'!C124</f>
        <v>0</v>
      </c>
      <c r="C122" s="42">
        <f>'S5 Maquette'!F124</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'S5 Maquette'!B125</f>
        <v>0</v>
      </c>
      <c r="B123" s="43">
        <f>'S5 Maquette'!C125</f>
        <v>0</v>
      </c>
      <c r="C123" s="42">
        <f>'S5 Maquette'!F125</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'S5 Maquette'!B126</f>
        <v>0</v>
      </c>
      <c r="B124" s="43">
        <f>'S5 Maquette'!C126</f>
        <v>0</v>
      </c>
      <c r="C124" s="42">
        <f>'S5 Maquette'!F126</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'S5 Maquette'!B127</f>
        <v>0</v>
      </c>
      <c r="B125" s="43">
        <f>'S5 Maquette'!C127</f>
        <v>0</v>
      </c>
      <c r="C125" s="42">
        <f>'S5 Maquette'!F127</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'S5 Maquette'!B128</f>
        <v>0</v>
      </c>
      <c r="B126" s="43">
        <f>'S5 Maquette'!C128</f>
        <v>0</v>
      </c>
      <c r="C126" s="42">
        <f>'S5 Maquette'!F128</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'S5 Maquette'!B129</f>
        <v>0</v>
      </c>
      <c r="B127" s="43">
        <f>'S5 Maquette'!C129</f>
        <v>0</v>
      </c>
      <c r="C127" s="42">
        <f>'S5 Maquette'!F129</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'S5 Maquette'!B130</f>
        <v>0</v>
      </c>
      <c r="B128" s="43">
        <f>'S5 Maquette'!C130</f>
        <v>0</v>
      </c>
      <c r="C128" s="42">
        <f>'S5 Maquette'!F130</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'S5 Maquette'!B131</f>
        <v>0</v>
      </c>
      <c r="B129" s="43">
        <f>'S5 Maquette'!C131</f>
        <v>0</v>
      </c>
      <c r="C129" s="42">
        <f>'S5 Maquette'!F131</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'S5 Maquette'!B132</f>
        <v>0</v>
      </c>
      <c r="B130" s="43">
        <f>'S5 Maquette'!C132</f>
        <v>0</v>
      </c>
      <c r="C130" s="42">
        <f>'S5 Maquette'!F132</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'S5 Maquette'!B133</f>
        <v>0</v>
      </c>
      <c r="B131" s="43">
        <f>'S5 Maquette'!C133</f>
        <v>0</v>
      </c>
      <c r="C131" s="42">
        <f>'S5 Maquette'!F133</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'S5 Maquette'!B134</f>
        <v>0</v>
      </c>
      <c r="B132" s="43">
        <f>'S5 Maquette'!C134</f>
        <v>0</v>
      </c>
      <c r="C132" s="42">
        <f>'S5 Maquette'!F134</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'S5 Maquette'!B135</f>
        <v>0</v>
      </c>
      <c r="B133" s="43">
        <f>'S5 Maquette'!C135</f>
        <v>0</v>
      </c>
      <c r="C133" s="42">
        <f>'S5 Maquette'!F135</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'S5 Maquette'!B136</f>
        <v>0</v>
      </c>
      <c r="B134" s="43">
        <f>'S5 Maquette'!C136</f>
        <v>0</v>
      </c>
      <c r="C134" s="42">
        <f>'S5 Maquette'!F136</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'S5 Maquette'!B137</f>
        <v>0</v>
      </c>
      <c r="B135" s="43">
        <f>'S5 Maquette'!C137</f>
        <v>0</v>
      </c>
      <c r="C135" s="42">
        <f>'S5 Maquette'!F137</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'S5 Maquette'!B138</f>
        <v>0</v>
      </c>
      <c r="B136" s="43">
        <f>'S5 Maquette'!C138</f>
        <v>0</v>
      </c>
      <c r="C136" s="42">
        <f>'S5 Maquette'!F138</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'S5 Maquette'!B139</f>
        <v>0</v>
      </c>
      <c r="B137" s="43">
        <f>'S5 Maquette'!C139</f>
        <v>0</v>
      </c>
      <c r="C137" s="42">
        <f>'S5 Maquette'!F139</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'S5 Maquette'!B140</f>
        <v>0</v>
      </c>
      <c r="B138" s="43">
        <f>'S5 Maquette'!C140</f>
        <v>0</v>
      </c>
      <c r="C138" s="42">
        <f>'S5 Maquette'!F140</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'S5 Maquette'!B141</f>
        <v>0</v>
      </c>
      <c r="B139" s="43">
        <f>'S5 Maquette'!C141</f>
        <v>0</v>
      </c>
      <c r="C139" s="42">
        <f>'S5 Maquette'!F141</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'S5 Maquette'!B142</f>
        <v>0</v>
      </c>
      <c r="B140" s="43">
        <f>'S5 Maquette'!C142</f>
        <v>0</v>
      </c>
      <c r="C140" s="42">
        <f>'S5 Maquette'!F142</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'S5 Maquette'!B143</f>
        <v>0</v>
      </c>
      <c r="B141" s="43">
        <f>'S5 Maquette'!C143</f>
        <v>0</v>
      </c>
      <c r="C141" s="42">
        <f>'S5 Maquette'!F143</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'S5 Maquette'!B144</f>
        <v>0</v>
      </c>
      <c r="B142" s="43">
        <f>'S5 Maquette'!C144</f>
        <v>0</v>
      </c>
      <c r="C142" s="42">
        <f>'S5 Maquette'!F144</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'S5 Maquette'!B145</f>
        <v>0</v>
      </c>
      <c r="B143" s="43">
        <f>'S5 Maquette'!C145</f>
        <v>0</v>
      </c>
      <c r="C143" s="42">
        <f>'S5 Maquette'!F145</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'S5 Maquette'!B146</f>
        <v>0</v>
      </c>
      <c r="B144" s="43">
        <f>'S5 Maquette'!C146</f>
        <v>0</v>
      </c>
      <c r="C144" s="42">
        <f>'S5 Maquette'!F146</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'S5 Maquette'!B147</f>
        <v>0</v>
      </c>
      <c r="B145" s="43">
        <f>'S5 Maquette'!C147</f>
        <v>0</v>
      </c>
      <c r="C145" s="42">
        <f>'S5 Maquette'!F147</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'S5 Maquette'!B148</f>
        <v>0</v>
      </c>
      <c r="B146" s="43">
        <f>'S5 Maquette'!C148</f>
        <v>0</v>
      </c>
      <c r="C146" s="42">
        <f>'S5 Maquette'!F148</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'S5 Maquette'!B149</f>
        <v>0</v>
      </c>
      <c r="B147" s="43">
        <f>'S5 Maquette'!C149</f>
        <v>0</v>
      </c>
      <c r="C147" s="42">
        <f>'S5 Maquette'!F149</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'S5 Maquette'!B150</f>
        <v>0</v>
      </c>
      <c r="B148" s="43">
        <f>'S5 Maquette'!C150</f>
        <v>0</v>
      </c>
      <c r="C148" s="42">
        <f>'S5 Maquette'!F150</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'S5 Maquette'!B151</f>
        <v>0</v>
      </c>
      <c r="B149" s="43">
        <f>'S5 Maquette'!C151</f>
        <v>0</v>
      </c>
      <c r="C149" s="42">
        <f>'S5 Maquette'!F151</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'S5 Maquette'!B152</f>
        <v>0</v>
      </c>
      <c r="B150" s="43">
        <f>'S5 Maquette'!C152</f>
        <v>0</v>
      </c>
      <c r="C150" s="42">
        <f>'S5 Maquette'!F152</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'S5 Maquette'!B153</f>
        <v>0</v>
      </c>
      <c r="B151" s="43">
        <f>'S5 Maquette'!C153</f>
        <v>0</v>
      </c>
      <c r="C151" s="42">
        <f>'S5 Maquette'!F153</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'S5 Maquette'!B154</f>
        <v>0</v>
      </c>
      <c r="B152" s="43">
        <f>'S5 Maquette'!C154</f>
        <v>0</v>
      </c>
      <c r="C152" s="42">
        <f>'S5 Maquette'!F154</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'S5 Maquette'!B155</f>
        <v>0</v>
      </c>
      <c r="B153" s="43">
        <f>'S5 Maquette'!C155</f>
        <v>0</v>
      </c>
      <c r="C153" s="42">
        <f>'S5 Maquette'!F155</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'S5 Maquette'!B156</f>
        <v>0</v>
      </c>
      <c r="B154" s="43">
        <f>'S5 Maquette'!C156</f>
        <v>0</v>
      </c>
      <c r="C154" s="42">
        <f>'S5 Maquette'!F156</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'S5 Maquette'!B157</f>
        <v>0</v>
      </c>
      <c r="B155" s="43">
        <f>'S5 Maquette'!C157</f>
        <v>0</v>
      </c>
      <c r="C155" s="42">
        <f>'S5 Maquette'!F157</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'S5 Maquette'!B158</f>
        <v>0</v>
      </c>
      <c r="B156" s="43">
        <f>'S5 Maquette'!C158</f>
        <v>0</v>
      </c>
      <c r="C156" s="42">
        <f>'S5 Maquette'!F158</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'S5 Maquette'!B159</f>
        <v>0</v>
      </c>
      <c r="B157" s="43">
        <f>'S5 Maquette'!C159</f>
        <v>0</v>
      </c>
      <c r="C157" s="42">
        <f>'S5 Maquette'!F159</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'S5 Maquette'!B160</f>
        <v>0</v>
      </c>
      <c r="B158" s="43">
        <f>'S5 Maquette'!C160</f>
        <v>0</v>
      </c>
      <c r="C158" s="42">
        <f>'S5 Maquette'!F160</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'S5 Maquette'!B161</f>
        <v>0</v>
      </c>
      <c r="B159" s="43">
        <f>'S5 Maquette'!C161</f>
        <v>0</v>
      </c>
      <c r="C159" s="42">
        <f>'S5 Maquette'!F161</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'S5 Maquette'!B162</f>
        <v>0</v>
      </c>
      <c r="B160" s="43">
        <f>'S5 Maquette'!C162</f>
        <v>0</v>
      </c>
      <c r="C160" s="42">
        <f>'S5 Maquette'!F162</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'S5 Maquette'!B163</f>
        <v>0</v>
      </c>
      <c r="B161" s="43">
        <f>'S5 Maquette'!C163</f>
        <v>0</v>
      </c>
      <c r="C161" s="42">
        <f>'S5 Maquette'!F163</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'S5 Maquette'!B164</f>
        <v>0</v>
      </c>
      <c r="B162" s="43">
        <f>'S5 Maquette'!C164</f>
        <v>0</v>
      </c>
      <c r="C162" s="42">
        <f>'S5 Maquette'!F164</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'S5 Maquette'!B165</f>
        <v>0</v>
      </c>
      <c r="B163" s="43">
        <f>'S5 Maquette'!C165</f>
        <v>0</v>
      </c>
      <c r="C163" s="42">
        <f>'S5 Maquette'!F165</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'S5 Maquette'!B166</f>
        <v>0</v>
      </c>
      <c r="B164" s="43">
        <f>'S5 Maquette'!C166</f>
        <v>0</v>
      </c>
      <c r="C164" s="42">
        <f>'S5 Maquette'!F166</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'S5 Maquette'!B167</f>
        <v>0</v>
      </c>
      <c r="B165" s="43">
        <f>'S5 Maquette'!C167</f>
        <v>0</v>
      </c>
      <c r="C165" s="42">
        <f>'S5 Maquette'!F167</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'S5 Maquette'!B168</f>
        <v>0</v>
      </c>
      <c r="B166" s="43">
        <f>'S5 Maquette'!C168</f>
        <v>0</v>
      </c>
      <c r="C166" s="42">
        <f>'S5 Maquette'!F168</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'S5 Maquette'!B169</f>
        <v>0</v>
      </c>
      <c r="B167" s="43">
        <f>'S5 Maquette'!C169</f>
        <v>0</v>
      </c>
      <c r="C167" s="42">
        <f>'S5 Maquette'!F169</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'S5 Maquette'!B170</f>
        <v>0</v>
      </c>
      <c r="B168" s="43">
        <f>'S5 Maquette'!C170</f>
        <v>0</v>
      </c>
      <c r="C168" s="42">
        <f>'S5 Maquette'!F170</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'S5 Maquette'!B171</f>
        <v>0</v>
      </c>
      <c r="B169" s="43">
        <f>'S5 Maquette'!C171</f>
        <v>0</v>
      </c>
      <c r="C169" s="42">
        <f>'S5 Maquette'!F171</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'S5 Maquette'!B172</f>
        <v>0</v>
      </c>
      <c r="B170" s="43">
        <f>'S5 Maquette'!C172</f>
        <v>0</v>
      </c>
      <c r="C170" s="42">
        <f>'S5 Maquette'!F172</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'S5 Maquette'!B173</f>
        <v>0</v>
      </c>
      <c r="B171" s="43">
        <f>'S5 Maquette'!C173</f>
        <v>0</v>
      </c>
      <c r="C171" s="42">
        <f>'S5 Maquette'!F173</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'S5 Maquette'!B174</f>
        <v>0</v>
      </c>
      <c r="B172" s="43">
        <f>'S5 Maquette'!C174</f>
        <v>0</v>
      </c>
      <c r="C172" s="42">
        <f>'S5 Maquette'!F174</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'S5 Maquette'!B175</f>
        <v>0</v>
      </c>
      <c r="B173" s="43">
        <f>'S5 Maquette'!C175</f>
        <v>0</v>
      </c>
      <c r="C173" s="42">
        <f>'S5 Maquette'!F175</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'S5 Maquette'!B176</f>
        <v>0</v>
      </c>
      <c r="B174" s="43">
        <f>'S5 Maquette'!C176</f>
        <v>0</v>
      </c>
      <c r="C174" s="42">
        <f>'S5 Maquette'!F176</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'S5 Maquette'!B177</f>
        <v>0</v>
      </c>
      <c r="B175" s="43">
        <f>'S5 Maquette'!C177</f>
        <v>0</v>
      </c>
      <c r="C175" s="42">
        <f>'S5 Maquette'!F177</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'S5 Maquette'!B178</f>
        <v>0</v>
      </c>
      <c r="B176" s="43">
        <f>'S5 Maquette'!C178</f>
        <v>0</v>
      </c>
      <c r="C176" s="42">
        <f>'S5 Maquette'!F178</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'S5 Maquette'!B179</f>
        <v>0</v>
      </c>
      <c r="B177" s="43">
        <f>'S5 Maquette'!C179</f>
        <v>0</v>
      </c>
      <c r="C177" s="42">
        <f>'S5 Maquette'!F179</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'S5 Maquette'!B180</f>
        <v>0</v>
      </c>
      <c r="B178" s="43">
        <f>'S5 Maquette'!C180</f>
        <v>0</v>
      </c>
      <c r="C178" s="42">
        <f>'S5 Maquette'!F180</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'S5 Maquette'!B181</f>
        <v>0</v>
      </c>
      <c r="B179" s="43">
        <f>'S5 Maquette'!C181</f>
        <v>0</v>
      </c>
      <c r="C179" s="42">
        <f>'S5 Maquette'!F181</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'S5 Maquette'!B182</f>
        <v>0</v>
      </c>
      <c r="B180" s="43">
        <f>'S5 Maquette'!C182</f>
        <v>0</v>
      </c>
      <c r="C180" s="42">
        <f>'S5 Maquette'!F182</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'S5 Maquette'!B183</f>
        <v>0</v>
      </c>
      <c r="B181" s="43">
        <f>'S5 Maquette'!C183</f>
        <v>0</v>
      </c>
      <c r="C181" s="42">
        <f>'S5 Maquette'!F183</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'S5 Maquette'!B184</f>
        <v>0</v>
      </c>
      <c r="B182" s="43">
        <f>'S5 Maquette'!C184</f>
        <v>0</v>
      </c>
      <c r="C182" s="42">
        <f>'S5 Maquette'!F184</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'S5 Maquette'!B185</f>
        <v>0</v>
      </c>
      <c r="B183" s="43">
        <f>'S5 Maquette'!C185</f>
        <v>0</v>
      </c>
      <c r="C183" s="42">
        <f>'S5 Maquette'!F185</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'S5 Maquette'!B186</f>
        <v>0</v>
      </c>
      <c r="B184" s="43">
        <f>'S5 Maquette'!C186</f>
        <v>0</v>
      </c>
      <c r="C184" s="42">
        <f>'S5 Maquette'!F186</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'S5 Maquette'!B187</f>
        <v>0</v>
      </c>
      <c r="B185" s="43">
        <f>'S5 Maquette'!C187</f>
        <v>0</v>
      </c>
      <c r="C185" s="42">
        <f>'S5 Maquette'!F187</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'S5 Maquette'!B188</f>
        <v>0</v>
      </c>
      <c r="B186" s="43">
        <f>'S5 Maquette'!C188</f>
        <v>0</v>
      </c>
      <c r="C186" s="42">
        <f>'S5 Maquette'!F188</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'S5 Maquette'!B189</f>
        <v>0</v>
      </c>
      <c r="B187" s="43">
        <f>'S5 Maquette'!C189</f>
        <v>0</v>
      </c>
      <c r="C187" s="42">
        <f>'S5 Maquette'!F189</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'S5 Maquette'!B190</f>
        <v>0</v>
      </c>
      <c r="B188" s="43">
        <f>'S5 Maquette'!C190</f>
        <v>0</v>
      </c>
      <c r="C188" s="42">
        <f>'S5 Maquette'!F190</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'S5 Maquette'!B191</f>
        <v>0</v>
      </c>
      <c r="B189" s="43">
        <f>'S5 Maquette'!C191</f>
        <v>0</v>
      </c>
      <c r="C189" s="42">
        <f>'S5 Maquette'!F191</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'S5 Maquette'!B192</f>
        <v>0</v>
      </c>
      <c r="B190" s="43">
        <f>'S5 Maquette'!C192</f>
        <v>0</v>
      </c>
      <c r="C190" s="42">
        <f>'S5 Maquette'!F192</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'S5 Maquette'!B193</f>
        <v>0</v>
      </c>
      <c r="B191" s="43">
        <f>'S5 Maquette'!C193</f>
        <v>0</v>
      </c>
      <c r="C191" s="42">
        <f>'S5 Maquette'!F193</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'S5 Maquette'!B194</f>
        <v>0</v>
      </c>
      <c r="B192" s="43">
        <f>'S5 Maquette'!C194</f>
        <v>0</v>
      </c>
      <c r="C192" s="42">
        <f>'S5 Maquette'!F194</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'S5 Maquette'!B195</f>
        <v>0</v>
      </c>
      <c r="B193" s="43">
        <f>'S5 Maquette'!C195</f>
        <v>0</v>
      </c>
      <c r="C193" s="42">
        <f>'S5 Maquette'!F195</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'S5 Maquette'!B196</f>
        <v>0</v>
      </c>
      <c r="B194" s="43">
        <f>'S5 Maquette'!C196</f>
        <v>0</v>
      </c>
      <c r="C194" s="42">
        <f>'S5 Maquette'!F196</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'S5 Maquette'!B197</f>
        <v>0</v>
      </c>
      <c r="B195" s="43">
        <f>'S5 Maquette'!C197</f>
        <v>0</v>
      </c>
      <c r="C195" s="42">
        <f>'S5 Maquette'!F197</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'S5 Maquette'!B198</f>
        <v>0</v>
      </c>
      <c r="B196" s="43">
        <f>'S5 Maquette'!C198</f>
        <v>0</v>
      </c>
      <c r="C196" s="42">
        <f>'S5 Maquette'!F198</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'S5 Maquette'!B199</f>
        <v>0</v>
      </c>
      <c r="B197" s="43">
        <f>'S5 Maquette'!C199</f>
        <v>0</v>
      </c>
      <c r="C197" s="42">
        <f>'S5 Maquette'!F199</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'S5 Maquette'!B200</f>
        <v>0</v>
      </c>
      <c r="B198" s="43">
        <f>'S5 Maquette'!C200</f>
        <v>0</v>
      </c>
      <c r="C198" s="42">
        <f>'S5 Maquette'!F200</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'S5 Maquette'!B201</f>
        <v>0</v>
      </c>
      <c r="B199" s="43">
        <f>'S5 Maquette'!C201</f>
        <v>0</v>
      </c>
      <c r="C199" s="42">
        <f>'S5 Maquette'!F201</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'S5 Maquette'!B202</f>
        <v>0</v>
      </c>
      <c r="B200" s="43">
        <f>'S5 Maquette'!C202</f>
        <v>0</v>
      </c>
      <c r="C200" s="42">
        <f>'S5 Maquette'!F202</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'S5 Maquette'!B203</f>
        <v>0</v>
      </c>
      <c r="B201" s="43">
        <f>'S5 Maquette'!C203</f>
        <v>0</v>
      </c>
      <c r="C201" s="42">
        <f>'S5 Maquette'!F203</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'S5 Maquette'!B204</f>
        <v>0</v>
      </c>
      <c r="B202" s="43">
        <f>'S5 Maquette'!C204</f>
        <v>0</v>
      </c>
      <c r="C202" s="42">
        <f>'S5 Maquette'!F204</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'S5 Maquette'!B205</f>
        <v>0</v>
      </c>
      <c r="B203" s="43">
        <f>'S5 Maquette'!C205</f>
        <v>0</v>
      </c>
      <c r="C203" s="42">
        <f>'S5 Maquette'!F205</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'S5 Maquette'!B206</f>
        <v>0</v>
      </c>
      <c r="B204" s="43">
        <f>'S5 Maquette'!C206</f>
        <v>0</v>
      </c>
      <c r="C204" s="42">
        <f>'S5 Maquette'!F206</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'S5 Maquette'!B207</f>
        <v>0</v>
      </c>
      <c r="B205" s="43">
        <f>'S5 Maquette'!C207</f>
        <v>0</v>
      </c>
      <c r="C205" s="42">
        <f>'S5 Maquette'!F207</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'S5 Maquette'!B208</f>
        <v>0</v>
      </c>
      <c r="B206" s="43">
        <f>'S5 Maquette'!C208</f>
        <v>0</v>
      </c>
      <c r="C206" s="42">
        <f>'S5 Maquette'!F208</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'S5 Maquette'!B209</f>
        <v>0</v>
      </c>
      <c r="B207" s="43">
        <f>'S5 Maquette'!C209</f>
        <v>0</v>
      </c>
      <c r="C207" s="42">
        <f>'S5 Maquette'!F209</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'S5 Maquette'!B210</f>
        <v>0</v>
      </c>
      <c r="B208" s="43">
        <f>'S5 Maquette'!C210</f>
        <v>0</v>
      </c>
      <c r="C208" s="42">
        <f>'S5 Maquette'!F210</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'S5 Maquette'!B211</f>
        <v>0</v>
      </c>
      <c r="B209" s="43">
        <f>'S5 Maquette'!C211</f>
        <v>0</v>
      </c>
      <c r="C209" s="42">
        <f>'S5 Maquette'!F211</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'S5 Maquette'!B212</f>
        <v>0</v>
      </c>
      <c r="B210" s="43">
        <f>'S5 Maquette'!C212</f>
        <v>0</v>
      </c>
      <c r="C210" s="42">
        <f>'S5 Maquette'!F212</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'S5 Maquette'!B213</f>
        <v>0</v>
      </c>
      <c r="B211" s="43">
        <f>'S5 Maquette'!C213</f>
        <v>0</v>
      </c>
      <c r="C211" s="42">
        <f>'S5 Maquette'!F213</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'S5 Maquette'!B214</f>
        <v>0</v>
      </c>
      <c r="B212" s="43">
        <f>'S5 Maquette'!C214</f>
        <v>0</v>
      </c>
      <c r="C212" s="42">
        <f>'S5 Maquette'!F214</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'S5 Maquette'!B215</f>
        <v>0</v>
      </c>
      <c r="B213" s="43">
        <f>'S5 Maquette'!C215</f>
        <v>0</v>
      </c>
      <c r="C213" s="42">
        <f>'S5 Maquette'!F215</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'S5 Maquette'!B216</f>
        <v>0</v>
      </c>
      <c r="B214" s="43">
        <f>'S5 Maquette'!C216</f>
        <v>0</v>
      </c>
      <c r="C214" s="42">
        <f>'S5 Maquette'!F216</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'S5 Maquette'!B217</f>
        <v>0</v>
      </c>
      <c r="B215" s="43">
        <f>'S5 Maquette'!C217</f>
        <v>0</v>
      </c>
      <c r="C215" s="42">
        <f>'S5 Maquette'!F217</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'S5 Maquette'!B218</f>
        <v>0</v>
      </c>
      <c r="B216" s="43">
        <f>'S5 Maquette'!C218</f>
        <v>0</v>
      </c>
      <c r="C216" s="42">
        <f>'S5 Maquette'!F218</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'S5 Maquette'!B219</f>
        <v>0</v>
      </c>
      <c r="B217" s="43">
        <f>'S5 Maquette'!C219</f>
        <v>0</v>
      </c>
      <c r="C217" s="42">
        <f>'S5 Maquette'!F219</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'S5 Maquette'!B220</f>
        <v>0</v>
      </c>
      <c r="B218" s="43">
        <f>'S5 Maquette'!C220</f>
        <v>0</v>
      </c>
      <c r="C218" s="42">
        <f>'S5 Maquette'!F220</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'S5 Maquette'!B221</f>
        <v>0</v>
      </c>
      <c r="B219" s="43">
        <f>'S5 Maquette'!C221</f>
        <v>0</v>
      </c>
      <c r="C219" s="42">
        <f>'S5 Maquette'!F221</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'S5 Maquette'!B222</f>
        <v>0</v>
      </c>
      <c r="B220" s="43">
        <f>'S5 Maquette'!C222</f>
        <v>0</v>
      </c>
      <c r="C220" s="42">
        <f>'S5 Maquette'!F222</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'S5 Maquette'!B223</f>
        <v>0</v>
      </c>
      <c r="B221" s="43">
        <f>'S5 Maquette'!C223</f>
        <v>0</v>
      </c>
      <c r="C221" s="42">
        <f>'S5 Maquette'!F223</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'S5 Maquette'!B224</f>
        <v>0</v>
      </c>
      <c r="B222" s="43">
        <f>'S5 Maquette'!C224</f>
        <v>0</v>
      </c>
      <c r="C222" s="42">
        <f>'S5 Maquette'!F224</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'S5 Maquette'!B225</f>
        <v>0</v>
      </c>
      <c r="B223" s="43">
        <f>'S5 Maquette'!C225</f>
        <v>0</v>
      </c>
      <c r="C223" s="42">
        <f>'S5 Maquette'!F225</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'S5 Maquette'!B226</f>
        <v>0</v>
      </c>
      <c r="B224" s="43">
        <f>'S5 Maquette'!C226</f>
        <v>0</v>
      </c>
      <c r="C224" s="42">
        <f>'S5 Maquette'!F226</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'S5 Maquette'!B227</f>
        <v>0</v>
      </c>
      <c r="B225" s="43">
        <f>'S5 Maquette'!C227</f>
        <v>0</v>
      </c>
      <c r="C225" s="42">
        <f>'S5 Maquette'!F227</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'S5 Maquette'!B228</f>
        <v>0</v>
      </c>
      <c r="B226" s="43">
        <f>'S5 Maquette'!C228</f>
        <v>0</v>
      </c>
      <c r="C226" s="42">
        <f>'S5 Maquette'!F228</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'S5 Maquette'!B229</f>
        <v>0</v>
      </c>
      <c r="B227" s="43">
        <f>'S5 Maquette'!C229</f>
        <v>0</v>
      </c>
      <c r="C227" s="42">
        <f>'S5 Maquette'!F229</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'S5 Maquette'!B230</f>
        <v>0</v>
      </c>
      <c r="B228" s="43">
        <f>'S5 Maquette'!C230</f>
        <v>0</v>
      </c>
      <c r="C228" s="42">
        <f>'S5 Maquette'!F230</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'S5 Maquette'!B231</f>
        <v>0</v>
      </c>
      <c r="B229" s="43">
        <f>'S5 Maquette'!C231</f>
        <v>0</v>
      </c>
      <c r="C229" s="42">
        <f>'S5 Maquette'!F231</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'S5 Maquette'!B232</f>
        <v>0</v>
      </c>
      <c r="B230" s="43">
        <f>'S5 Maquette'!C232</f>
        <v>0</v>
      </c>
      <c r="C230" s="42">
        <f>'S5 Maquette'!F232</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'S5 Maquette'!B233</f>
        <v>0</v>
      </c>
      <c r="B231" s="43">
        <f>'S5 Maquette'!C233</f>
        <v>0</v>
      </c>
      <c r="C231" s="42">
        <f>'S5 Maquette'!F233</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'S5 Maquette'!B234</f>
        <v>0</v>
      </c>
      <c r="B232" s="43">
        <f>'S5 Maquette'!C234</f>
        <v>0</v>
      </c>
      <c r="C232" s="42">
        <f>'S5 Maquette'!F234</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'S5 Maquette'!B235</f>
        <v>0</v>
      </c>
      <c r="B233" s="43">
        <f>'S5 Maquette'!C235</f>
        <v>0</v>
      </c>
      <c r="C233" s="42">
        <f>'S5 Maquette'!F235</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'S5 Maquette'!B236</f>
        <v>0</v>
      </c>
      <c r="B234" s="43">
        <f>'S5 Maquette'!C236</f>
        <v>0</v>
      </c>
      <c r="C234" s="42">
        <f>'S5 Maquette'!F236</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'S5 Maquette'!B237</f>
        <v>0</v>
      </c>
      <c r="B235" s="43">
        <f>'S5 Maquette'!C237</f>
        <v>0</v>
      </c>
      <c r="C235" s="42">
        <f>'S5 Maquette'!F237</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'S5 Maquette'!B238</f>
        <v>0</v>
      </c>
      <c r="B236" s="43">
        <f>'S5 Maquette'!C238</f>
        <v>0</v>
      </c>
      <c r="C236" s="42">
        <f>'S5 Maquette'!F238</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'S5 Maquette'!B239</f>
        <v>0</v>
      </c>
      <c r="B237" s="43">
        <f>'S5 Maquette'!C239</f>
        <v>0</v>
      </c>
      <c r="C237" s="42">
        <f>'S5 Maquette'!F239</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'S5 Maquette'!B240</f>
        <v>0</v>
      </c>
      <c r="B238" s="43">
        <f>'S5 Maquette'!C240</f>
        <v>0</v>
      </c>
      <c r="C238" s="42">
        <f>'S5 Maquette'!F240</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'S5 Maquette'!B241</f>
        <v>0</v>
      </c>
      <c r="B239" s="43">
        <f>'S5 Maquette'!C241</f>
        <v>0</v>
      </c>
      <c r="C239" s="42">
        <f>'S5 Maquette'!F241</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'S5 Maquette'!B242</f>
        <v>0</v>
      </c>
      <c r="B240" s="43">
        <f>'S5 Maquette'!C242</f>
        <v>0</v>
      </c>
      <c r="C240" s="42">
        <f>'S5 Maquette'!F242</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'S5 Maquette'!B243</f>
        <v>0</v>
      </c>
      <c r="B241" s="43">
        <f>'S5 Maquette'!C243</f>
        <v>0</v>
      </c>
      <c r="C241" s="42">
        <f>'S5 Maquette'!F243</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'S5 Maquette'!B244</f>
        <v>0</v>
      </c>
      <c r="B242" s="43">
        <f>'S5 Maquette'!C244</f>
        <v>0</v>
      </c>
      <c r="C242" s="42">
        <f>'S5 Maquette'!F244</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'S5 Maquette'!B245</f>
        <v>0</v>
      </c>
      <c r="B243" s="43">
        <f>'S5 Maquette'!C245</f>
        <v>0</v>
      </c>
      <c r="C243" s="42">
        <f>'S5 Maquette'!F245</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'S5 Maquette'!B246</f>
        <v>0</v>
      </c>
      <c r="B244" s="43">
        <f>'S5 Maquette'!C246</f>
        <v>0</v>
      </c>
      <c r="C244" s="42">
        <f>'S5 Maquette'!F246</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'S5 Maquette'!B247</f>
        <v>0</v>
      </c>
      <c r="B245" s="43">
        <f>'S5 Maquette'!C247</f>
        <v>0</v>
      </c>
      <c r="C245" s="42">
        <f>'S5 Maquette'!F247</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'S5 Maquette'!B248</f>
        <v>0</v>
      </c>
      <c r="B246" s="43">
        <f>'S5 Maquette'!C248</f>
        <v>0</v>
      </c>
      <c r="C246" s="42">
        <f>'S5 Maquette'!F248</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'S5 Maquette'!B249</f>
        <v>0</v>
      </c>
      <c r="B247" s="43">
        <f>'S5 Maquette'!C249</f>
        <v>0</v>
      </c>
      <c r="C247" s="42">
        <f>'S5 Maquette'!F249</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'S5 Maquette'!B250</f>
        <v>0</v>
      </c>
      <c r="B248" s="43">
        <f>'S5 Maquette'!C250</f>
        <v>0</v>
      </c>
      <c r="C248" s="42">
        <f>'S5 Maquette'!F250</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'S5 Maquette'!B251</f>
        <v>0</v>
      </c>
      <c r="B249" s="43">
        <f>'S5 Maquette'!C251</f>
        <v>0</v>
      </c>
      <c r="C249" s="42">
        <f>'S5 Maquette'!F251</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'S5 Maquette'!B252</f>
        <v>0</v>
      </c>
      <c r="B250" s="43">
        <f>'S5 Maquette'!C252</f>
        <v>0</v>
      </c>
      <c r="C250" s="42">
        <f>'S5 Maquette'!F252</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'S5 Maquette'!B253</f>
        <v>0</v>
      </c>
      <c r="B251" s="43">
        <f>'S5 Maquette'!C253</f>
        <v>0</v>
      </c>
      <c r="C251" s="42">
        <f>'S5 Maquette'!F253</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'S5 Maquette'!B254</f>
        <v>0</v>
      </c>
      <c r="B252" s="43">
        <f>'S5 Maquette'!C254</f>
        <v>0</v>
      </c>
      <c r="C252" s="42">
        <f>'S5 Maquette'!F254</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'S5 Maquette'!B255</f>
        <v>0</v>
      </c>
      <c r="B253" s="43">
        <f>'S5 Maquette'!C255</f>
        <v>0</v>
      </c>
      <c r="C253" s="42">
        <f>'S5 Maquette'!F255</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'S5 Maquette'!B256</f>
        <v>0</v>
      </c>
      <c r="B254" s="43">
        <f>'S5 Maquette'!C256</f>
        <v>0</v>
      </c>
      <c r="C254" s="42">
        <f>'S5 Maquette'!F256</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'S5 Maquette'!B257</f>
        <v>0</v>
      </c>
      <c r="B255" s="43">
        <f>'S5 Maquette'!C257</f>
        <v>0</v>
      </c>
      <c r="C255" s="42">
        <f>'S5 Maquette'!F257</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'S5 Maquette'!B258</f>
        <v>0</v>
      </c>
      <c r="B256" s="43">
        <f>'S5 Maquette'!C258</f>
        <v>0</v>
      </c>
      <c r="C256" s="42">
        <f>'S5 Maquette'!F258</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'S5 Maquette'!B259</f>
        <v>0</v>
      </c>
      <c r="B257" s="43">
        <f>'S5 Maquette'!C259</f>
        <v>0</v>
      </c>
      <c r="C257" s="42">
        <f>'S5 Maquette'!F259</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'S5 Maquette'!B260</f>
        <v>0</v>
      </c>
      <c r="B258" s="43">
        <f>'S5 Maquette'!C260</f>
        <v>0</v>
      </c>
      <c r="C258" s="42">
        <f>'S5 Maquette'!F260</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'S5 Maquette'!B261</f>
        <v>0</v>
      </c>
      <c r="B259" s="43">
        <f>'S5 Maquette'!C261</f>
        <v>0</v>
      </c>
      <c r="C259" s="42">
        <f>'S5 Maquette'!F261</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'S5 Maquette'!B262</f>
        <v>0</v>
      </c>
      <c r="B260" s="43">
        <f>'S5 Maquette'!C262</f>
        <v>0</v>
      </c>
      <c r="C260" s="42">
        <f>'S5 Maquette'!F262</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'S5 Maquette'!B263</f>
        <v>0</v>
      </c>
      <c r="B261" s="43">
        <f>'S5 Maquette'!C263</f>
        <v>0</v>
      </c>
      <c r="C261" s="42">
        <f>'S5 Maquette'!F263</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'S5 Maquette'!B264</f>
        <v>0</v>
      </c>
      <c r="B262" s="43">
        <f>'S5 Maquette'!C264</f>
        <v>0</v>
      </c>
      <c r="C262" s="42">
        <f>'S5 Maquette'!F264</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'S5 Maquette'!B265</f>
        <v>0</v>
      </c>
      <c r="B263" s="43">
        <f>'S5 Maquette'!C265</f>
        <v>0</v>
      </c>
      <c r="C263" s="42">
        <f>'S5 Maquette'!F265</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'S5 Maquette'!B266</f>
        <v>0</v>
      </c>
      <c r="B264" s="43">
        <f>'S5 Maquette'!C266</f>
        <v>0</v>
      </c>
      <c r="C264" s="42">
        <f>'S5 Maquette'!F266</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'S5 Maquette'!B267</f>
        <v>0</v>
      </c>
      <c r="B265" s="43">
        <f>'S5 Maquette'!C267</f>
        <v>0</v>
      </c>
      <c r="C265" s="42">
        <f>'S5 Maquette'!F267</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'S5 Maquette'!B268</f>
        <v>0</v>
      </c>
      <c r="B266" s="43">
        <f>'S5 Maquette'!C268</f>
        <v>0</v>
      </c>
      <c r="C266" s="42">
        <f>'S5 Maquette'!F268</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'S5 Maquette'!B269</f>
        <v>0</v>
      </c>
      <c r="B267" s="43">
        <f>'S5 Maquette'!C269</f>
        <v>0</v>
      </c>
      <c r="C267" s="42">
        <f>'S5 Maquette'!F269</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'S5 Maquette'!B270</f>
        <v>0</v>
      </c>
      <c r="B268" s="43">
        <f>'S5 Maquette'!C270</f>
        <v>0</v>
      </c>
      <c r="C268" s="42">
        <f>'S5 Maquette'!F270</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'S5 Maquette'!B271</f>
        <v>0</v>
      </c>
      <c r="B269" s="43">
        <f>'S5 Maquette'!C271</f>
        <v>0</v>
      </c>
      <c r="C269" s="42">
        <f>'S5 Maquette'!F271</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'S5 Maquette'!B272</f>
        <v>0</v>
      </c>
      <c r="B270" s="43">
        <f>'S5 Maquette'!C272</f>
        <v>0</v>
      </c>
      <c r="C270" s="42">
        <f>'S5 Maquette'!F272</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'S5 Maquette'!B273</f>
        <v>0</v>
      </c>
      <c r="B271" s="43">
        <f>'S5 Maquette'!C273</f>
        <v>0</v>
      </c>
      <c r="C271" s="42">
        <f>'S5 Maquette'!F273</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'S5 Maquette'!B274</f>
        <v>0</v>
      </c>
      <c r="B272" s="43">
        <f>'S5 Maquette'!C274</f>
        <v>0</v>
      </c>
      <c r="C272" s="42">
        <f>'S5 Maquette'!F274</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'S5 Maquette'!B275</f>
        <v>0</v>
      </c>
      <c r="B273" s="43">
        <f>'S5 Maquette'!C275</f>
        <v>0</v>
      </c>
      <c r="C273" s="42">
        <f>'S5 Maquette'!F275</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'S5 Maquette'!B276</f>
        <v>0</v>
      </c>
      <c r="B274" s="43">
        <f>'S5 Maquette'!C276</f>
        <v>0</v>
      </c>
      <c r="C274" s="42">
        <f>'S5 Maquette'!F276</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'S5 Maquette'!B277</f>
        <v>0</v>
      </c>
      <c r="B275" s="43">
        <f>'S5 Maquette'!C277</f>
        <v>0</v>
      </c>
      <c r="C275" s="42">
        <f>'S5 Maquette'!F277</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'S5 Maquette'!B278</f>
        <v>0</v>
      </c>
      <c r="B276" s="43">
        <f>'S5 Maquette'!C278</f>
        <v>0</v>
      </c>
      <c r="C276" s="42">
        <f>'S5 Maquette'!F278</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'S5 Maquette'!B279</f>
        <v>0</v>
      </c>
      <c r="B277" s="43">
        <f>'S5 Maquette'!C279</f>
        <v>0</v>
      </c>
      <c r="C277" s="42">
        <f>'S5 Maquette'!F279</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'S5 Maquette'!B280</f>
        <v>0</v>
      </c>
      <c r="B278" s="43">
        <f>'S5 Maquette'!C280</f>
        <v>0</v>
      </c>
      <c r="C278" s="42">
        <f>'S5 Maquette'!F280</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'S5 Maquette'!B281</f>
        <v>0</v>
      </c>
      <c r="B279" s="43">
        <f>'S5 Maquette'!C281</f>
        <v>0</v>
      </c>
      <c r="C279" s="42">
        <f>'S5 Maquette'!F281</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'S5 Maquette'!B282</f>
        <v>0</v>
      </c>
      <c r="B280" s="43">
        <f>'S5 Maquette'!C282</f>
        <v>0</v>
      </c>
      <c r="C280" s="42">
        <f>'S5 Maquette'!F282</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'S5 Maquette'!B283</f>
        <v>0</v>
      </c>
      <c r="B281" s="43">
        <f>'S5 Maquette'!C283</f>
        <v>0</v>
      </c>
      <c r="C281" s="42">
        <f>'S5 Maquette'!F283</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'S5 Maquette'!B284</f>
        <v>0</v>
      </c>
      <c r="B282" s="43">
        <f>'S5 Maquette'!C284</f>
        <v>0</v>
      </c>
      <c r="C282" s="42">
        <f>'S5 Maquette'!F284</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'S5 Maquette'!B285</f>
        <v>0</v>
      </c>
      <c r="B283" s="43">
        <f>'S5 Maquette'!C285</f>
        <v>0</v>
      </c>
      <c r="C283" s="42">
        <f>'S5 Maquette'!F285</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'S5 Maquette'!B286</f>
        <v>0</v>
      </c>
      <c r="B284" s="43">
        <f>'S5 Maquette'!C286</f>
        <v>0</v>
      </c>
      <c r="C284" s="42">
        <f>'S5 Maquette'!F286</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'S5 Maquette'!B287</f>
        <v>0</v>
      </c>
      <c r="B285" s="43">
        <f>'S5 Maquette'!C287</f>
        <v>0</v>
      </c>
      <c r="C285" s="42">
        <f>'S5 Maquette'!F287</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'S5 Maquette'!B288</f>
        <v>0</v>
      </c>
      <c r="B286" s="43">
        <f>'S5 Maquette'!C288</f>
        <v>0</v>
      </c>
      <c r="C286" s="42">
        <f>'S5 Maquette'!F288</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'S5 Maquette'!B289</f>
        <v>0</v>
      </c>
      <c r="B287" s="43">
        <f>'S5 Maquette'!C289</f>
        <v>0</v>
      </c>
      <c r="C287" s="42">
        <f>'S5 Maquette'!F289</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'S5 Maquette'!B290</f>
        <v>0</v>
      </c>
      <c r="B288" s="43">
        <f>'S5 Maquette'!C290</f>
        <v>0</v>
      </c>
      <c r="C288" s="42">
        <f>'S5 Maquette'!F290</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'S5 Maquette'!B291</f>
        <v>0</v>
      </c>
      <c r="B289" s="43">
        <f>'S5 Maquette'!C291</f>
        <v>0</v>
      </c>
      <c r="C289" s="42">
        <f>'S5 Maquette'!F291</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'S5 Maquette'!B292</f>
        <v>0</v>
      </c>
      <c r="B290" s="43">
        <f>'S5 Maquette'!C292</f>
        <v>0</v>
      </c>
      <c r="C290" s="42">
        <f>'S5 Maquette'!F292</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'S5 Maquette'!B293</f>
        <v>0</v>
      </c>
      <c r="B291" s="43">
        <f>'S5 Maquette'!C293</f>
        <v>0</v>
      </c>
      <c r="C291" s="42">
        <f>'S5 Maquette'!F293</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'S5 Maquette'!B294</f>
        <v>0</v>
      </c>
      <c r="B292" s="43">
        <f>'S5 Maquette'!C294</f>
        <v>0</v>
      </c>
      <c r="C292" s="42">
        <f>'S5 Maquette'!F294</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'S5 Maquette'!B295</f>
        <v>0</v>
      </c>
      <c r="B293" s="43">
        <f>'S5 Maquette'!C295</f>
        <v>0</v>
      </c>
      <c r="C293" s="42">
        <f>'S5 Maquette'!F295</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'S5 Maquette'!B296</f>
        <v>0</v>
      </c>
      <c r="B294" s="43">
        <f>'S5 Maquette'!C296</f>
        <v>0</v>
      </c>
      <c r="C294" s="42">
        <f>'S5 Maquette'!F296</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'S5 Maquette'!B297</f>
        <v>0</v>
      </c>
      <c r="B295" s="43">
        <f>'S5 Maquette'!C297</f>
        <v>0</v>
      </c>
      <c r="C295" s="42">
        <f>'S5 Maquette'!F297</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'S5 Maquette'!B298</f>
        <v>0</v>
      </c>
      <c r="B296" s="43">
        <f>'S5 Maquette'!C298</f>
        <v>0</v>
      </c>
      <c r="C296" s="42">
        <f>'S5 Maquette'!F298</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'S5 Maquette'!B299</f>
        <v>0</v>
      </c>
      <c r="B297" s="43">
        <f>'S5 Maquette'!C299</f>
        <v>0</v>
      </c>
      <c r="C297" s="42">
        <f>'S5 Maquette'!F299</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'S5 Maquette'!B300</f>
        <v>0</v>
      </c>
      <c r="B298" s="43">
        <f>'S5 Maquette'!C300</f>
        <v>0</v>
      </c>
      <c r="C298" s="42">
        <f>'S5 Maquette'!F300</f>
        <v>0</v>
      </c>
      <c r="D298" s="40"/>
      <c r="E298" s="40"/>
      <c r="F298" s="40"/>
      <c r="G298" s="40"/>
      <c r="H298" s="40"/>
      <c r="I298" s="40"/>
      <c r="J298" s="40"/>
      <c r="K298" s="40"/>
      <c r="L298" s="40"/>
      <c r="M298" s="40"/>
      <c r="N298" s="40"/>
      <c r="O298" s="40"/>
      <c r="P298" s="40"/>
      <c r="Q298" s="40"/>
      <c r="R298" s="40"/>
      <c r="S298" s="40"/>
      <c r="T298" s="40"/>
      <c r="U298" s="40"/>
      <c r="V298" s="45"/>
    </row>
  </sheetData>
  <sheetProtection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17 A299:A997">
    <cfRule type="expression" dxfId="706" priority="389">
      <formula>$C1="Parcours Pédagogique"</formula>
    </cfRule>
    <cfRule type="expression" dxfId="705" priority="390">
      <formula>$C1="BLOC"</formula>
    </cfRule>
    <cfRule type="expression" dxfId="704" priority="391">
      <formula>$C1="OPTION"</formula>
    </cfRule>
  </conditionalFormatting>
  <conditionalFormatting sqref="A32">
    <cfRule type="expression" dxfId="703" priority="118">
      <formula>$F32="Fermeture"</formula>
    </cfRule>
    <cfRule type="expression" dxfId="702" priority="119">
      <formula>$F32="Modification"</formula>
    </cfRule>
    <cfRule type="expression" dxfId="701" priority="120">
      <formula>$F32="Création"</formula>
    </cfRule>
  </conditionalFormatting>
  <conditionalFormatting sqref="A31:I31 A33:U33">
    <cfRule type="expression" dxfId="700" priority="287">
      <formula>$C31="Modification MCC"</formula>
    </cfRule>
    <cfRule type="expression" dxfId="699" priority="288">
      <formula>$C31="Modification"</formula>
    </cfRule>
    <cfRule type="expression" dxfId="698" priority="289">
      <formula>$C31="Création"</formula>
    </cfRule>
    <cfRule type="expression" dxfId="697" priority="290">
      <formula>$C31="Fermeture"</formula>
    </cfRule>
  </conditionalFormatting>
  <conditionalFormatting sqref="A34:I34">
    <cfRule type="expression" dxfId="696" priority="222">
      <formula>$C34="Modification MCC"</formula>
    </cfRule>
    <cfRule type="expression" dxfId="695" priority="223">
      <formula>$C34="Modification"</formula>
    </cfRule>
    <cfRule type="expression" dxfId="694" priority="224">
      <formula>$C34="Création"</formula>
    </cfRule>
    <cfRule type="expression" dxfId="693" priority="225">
      <formula>$C34="Fermeture"</formula>
    </cfRule>
  </conditionalFormatting>
  <conditionalFormatting sqref="A16:U22 A35 A47:U296 K29:U29 A23:C23 U32 A45:C46 B32:C32 V16 A44 U34:U35 A26:C30 B24:C25">
    <cfRule type="expression" dxfId="692" priority="394">
      <formula>$C16="Modification MCC"</formula>
    </cfRule>
  </conditionalFormatting>
  <conditionalFormatting sqref="A18:U22 A23:C23 K29:U29 B32:C32 U32 A35 A45:C46 A47:U298 V18 A44 U34:U35 A26:C30 B24:C25">
    <cfRule type="expression" dxfId="691" priority="398">
      <formula>$C18="Modification"</formula>
    </cfRule>
  </conditionalFormatting>
  <conditionalFormatting sqref="B1:U9 B10:E10 J10:U11 B11:D11 B12:M12 R12 B13:L13 B14:N14 P14 R14:U17 B15:M17 B299:U997">
    <cfRule type="expression" dxfId="690" priority="396">
      <formula>$D1="Création"</formula>
    </cfRule>
    <cfRule type="expression" dxfId="689" priority="397">
      <formula>$D1="Fermeture"</formula>
    </cfRule>
  </conditionalFormatting>
  <conditionalFormatting sqref="C32 C34:I34">
    <cfRule type="expression" dxfId="688" priority="221">
      <formula>$B32="Option"</formula>
    </cfRule>
  </conditionalFormatting>
  <conditionalFormatting sqref="C1:U11 C12:M12 R12:U13 C13:L13 U35">
    <cfRule type="expression" dxfId="687" priority="381">
      <formula>$B1="Option"</formula>
    </cfRule>
  </conditionalFormatting>
  <conditionalFormatting sqref="C14:U24 C26:U30 C25:D25">
    <cfRule type="expression" dxfId="686" priority="306">
      <formula>$B14="Option"</formula>
    </cfRule>
  </conditionalFormatting>
  <conditionalFormatting sqref="D30:I30">
    <cfRule type="expression" dxfId="685" priority="319">
      <formula>$C30="Modification MCC"</formula>
    </cfRule>
    <cfRule type="expression" dxfId="684" priority="320">
      <formula>$C30="Modification"</formula>
    </cfRule>
    <cfRule type="expression" dxfId="683" priority="321">
      <formula>$C30="Création"</formula>
    </cfRule>
    <cfRule type="expression" dxfId="682" priority="322">
      <formula>$C30="Fermeture"</formula>
    </cfRule>
  </conditionalFormatting>
  <conditionalFormatting sqref="D29:J29">
    <cfRule type="expression" dxfId="681" priority="344">
      <formula>$C29="Modification MCC"</formula>
    </cfRule>
    <cfRule type="expression" dxfId="680" priority="345">
      <formula>$C29="Modification"</formula>
    </cfRule>
    <cfRule type="expression" dxfId="679" priority="346">
      <formula>$C29="Création"</formula>
    </cfRule>
    <cfRule type="expression" dxfId="678" priority="347">
      <formula>$C29="Fermeture"</formula>
    </cfRule>
  </conditionalFormatting>
  <conditionalFormatting sqref="D23:O24 D26:O28 D25">
    <cfRule type="expression" dxfId="677" priority="370">
      <formula>$C23="Modification MCC"</formula>
    </cfRule>
    <cfRule type="expression" dxfId="676" priority="371">
      <formula>$C23="Modification"</formula>
    </cfRule>
    <cfRule type="expression" dxfId="675" priority="372">
      <formula>$C23="Création"</formula>
    </cfRule>
    <cfRule type="expression" dxfId="674" priority="373">
      <formula>$C23="Fermeture"</formula>
    </cfRule>
  </conditionalFormatting>
  <conditionalFormatting sqref="E32:S32">
    <cfRule type="expression" dxfId="673" priority="108">
      <formula>$B32="Option"</formula>
    </cfRule>
    <cfRule type="expression" dxfId="672" priority="110">
      <formula>$C32="Modification MCC"</formula>
    </cfRule>
    <cfRule type="expression" dxfId="671" priority="111">
      <formula>$C32="Modification"</formula>
    </cfRule>
    <cfRule type="expression" dxfId="670" priority="112">
      <formula>$C32="Création"</formula>
    </cfRule>
    <cfRule type="expression" dxfId="669" priority="113">
      <formula>$C32="Fermeture"</formula>
    </cfRule>
  </conditionalFormatting>
  <conditionalFormatting sqref="G45:K46 M45:S46">
    <cfRule type="expression" dxfId="668" priority="128">
      <formula>$B45="Option"</formula>
    </cfRule>
    <cfRule type="expression" dxfId="667" priority="129">
      <formula>$C45="Modification MCC"</formula>
    </cfRule>
    <cfRule type="expression" dxfId="666" priority="130">
      <formula>$C45="Modification"</formula>
    </cfRule>
    <cfRule type="expression" dxfId="665" priority="131">
      <formula>$C45="Création"</formula>
    </cfRule>
    <cfRule type="expression" dxfId="664" priority="132">
      <formula>$C45="Fermeture"</formula>
    </cfRule>
  </conditionalFormatting>
  <conditionalFormatting sqref="J1:J22 J45:J997 J33">
    <cfRule type="expression" dxfId="663" priority="387">
      <formula>$I1="NON"</formula>
    </cfRule>
  </conditionalFormatting>
  <conditionalFormatting sqref="J23:J24 J26:J31">
    <cfRule type="expression" dxfId="662" priority="331">
      <formula>$I23="NON"</formula>
    </cfRule>
  </conditionalFormatting>
  <conditionalFormatting sqref="J30">
    <cfRule type="expression" dxfId="661" priority="332">
      <formula>$C30="Modification MCC"</formula>
    </cfRule>
    <cfRule type="expression" dxfId="660" priority="333">
      <formula>$C30="Modification"</formula>
    </cfRule>
    <cfRule type="expression" dxfId="659" priority="334">
      <formula>$C30="Création"</formula>
    </cfRule>
    <cfRule type="expression" dxfId="658" priority="335">
      <formula>$C30="Fermeture"</formula>
    </cfRule>
  </conditionalFormatting>
  <conditionalFormatting sqref="J31 U31">
    <cfRule type="expression" dxfId="657" priority="671">
      <formula>#REF!="Modification MCC"</formula>
    </cfRule>
    <cfRule type="expression" dxfId="656" priority="672">
      <formula>#REF!="Modification"</formula>
    </cfRule>
    <cfRule type="expression" dxfId="655" priority="673">
      <formula>#REF!="Option"</formula>
    </cfRule>
    <cfRule type="expression" dxfId="654" priority="674">
      <formula>#REF!="Création"</formula>
    </cfRule>
    <cfRule type="expression" dxfId="653" priority="675">
      <formula>#REF!="Fermeture"</formula>
    </cfRule>
  </conditionalFormatting>
  <conditionalFormatting sqref="J32">
    <cfRule type="expression" dxfId="652" priority="109">
      <formula>$I32="NON"</formula>
    </cfRule>
  </conditionalFormatting>
  <conditionalFormatting sqref="J34">
    <cfRule type="expression" dxfId="651" priority="235">
      <formula>$I34="NON"</formula>
    </cfRule>
  </conditionalFormatting>
  <conditionalFormatting sqref="J34:Q34">
    <cfRule type="expression" dxfId="650" priority="232">
      <formula>$B34="Option"</formula>
    </cfRule>
    <cfRule type="expression" dxfId="649" priority="236">
      <formula>$C34="Modification MCC"</formula>
    </cfRule>
    <cfRule type="expression" dxfId="648" priority="237">
      <formula>$C34="Modification"</formula>
    </cfRule>
    <cfRule type="expression" dxfId="647" priority="238">
      <formula>$C34="Création"</formula>
    </cfRule>
    <cfRule type="expression" dxfId="646" priority="239">
      <formula>$C34="Fermeture"</formula>
    </cfRule>
  </conditionalFormatting>
  <conditionalFormatting sqref="K30:Q30">
    <cfRule type="expression" dxfId="645" priority="314">
      <formula>$C30="Modification MCC"</formula>
    </cfRule>
    <cfRule type="expression" dxfId="644" priority="315">
      <formula>$C30="Modification"</formula>
    </cfRule>
    <cfRule type="expression" dxfId="643" priority="316">
      <formula>$C30="Création"</formula>
    </cfRule>
    <cfRule type="expression" dxfId="642" priority="317">
      <formula>$C30="Fermeture"</formula>
    </cfRule>
  </conditionalFormatting>
  <conditionalFormatting sqref="K31:Q31">
    <cfRule type="expression" dxfId="641" priority="280">
      <formula>$B31="Option"</formula>
    </cfRule>
    <cfRule type="expression" dxfId="640" priority="281">
      <formula>$C31="Modification MCC"</formula>
    </cfRule>
    <cfRule type="expression" dxfId="639" priority="282">
      <formula>$C31="Modification"</formula>
    </cfRule>
    <cfRule type="expression" dxfId="638" priority="283">
      <formula>$C31="Création"</formula>
    </cfRule>
    <cfRule type="expression" dxfId="637" priority="284">
      <formula>$C31="Fermeture"</formula>
    </cfRule>
  </conditionalFormatting>
  <conditionalFormatting sqref="L18:L24 N18:O24 P33:Q34 N45:O298 L47:L298 N26:O34 L26:L34">
    <cfRule type="expression" dxfId="636" priority="325">
      <formula>$K18="CCI (CC Intégral)"</formula>
    </cfRule>
  </conditionalFormatting>
  <conditionalFormatting sqref="L23:L24">
    <cfRule type="expression" dxfId="635" priority="351">
      <formula>$K23="CT (Contrôle terminal)"</formula>
    </cfRule>
    <cfRule type="expression" dxfId="634" priority="368">
      <formula>$K6="CT (Contrôle terminal)"</formula>
    </cfRule>
    <cfRule type="expression" dxfId="633" priority="369">
      <formula>$K6="CCI (CC Intégral)"</formula>
    </cfRule>
  </conditionalFormatting>
  <conditionalFormatting sqref="L30">
    <cfRule type="expression" dxfId="632" priority="312">
      <formula>$K11="CT (Contrôle terminal)"</formula>
    </cfRule>
    <cfRule type="expression" dxfId="631" priority="313">
      <formula>$K11="CCI (CC Intégral)"</formula>
    </cfRule>
    <cfRule type="expression" dxfId="630" priority="326">
      <formula>$K30="CT (Contrôle terminal)"</formula>
    </cfRule>
  </conditionalFormatting>
  <conditionalFormatting sqref="L31 L26:L28">
    <cfRule type="expression" dxfId="629" priority="294">
      <formula>$K26="CT (Contrôle terminal)"</formula>
    </cfRule>
    <cfRule type="expression" dxfId="628" priority="295">
      <formula>$K7="CT (Contrôle terminal)"</formula>
    </cfRule>
    <cfRule type="expression" dxfId="627" priority="296">
      <formula>$K7="CCI (CC Intégral)"</formula>
    </cfRule>
  </conditionalFormatting>
  <conditionalFormatting sqref="L32">
    <cfRule type="expression" dxfId="626" priority="450">
      <formula>$K30="CT (Contrôle terminal)"</formula>
    </cfRule>
    <cfRule type="expression" dxfId="625" priority="451">
      <formula>$K30="CCI (CC Intégral)"</formula>
    </cfRule>
  </conditionalFormatting>
  <conditionalFormatting sqref="L32:L34 L47:M298 P47:Q298">
    <cfRule type="expression" dxfId="624" priority="228">
      <formula>$K32="CT (Contrôle terminal)"</formula>
    </cfRule>
  </conditionalFormatting>
  <conditionalFormatting sqref="L33">
    <cfRule type="expression" dxfId="623" priority="176">
      <formula>$K31="CT (Contrôle terminal)"</formula>
    </cfRule>
    <cfRule type="expression" dxfId="622" priority="177">
      <formula>$K31="CCI (CC Intégral)"</formula>
    </cfRule>
    <cfRule type="expression" dxfId="621" priority="687">
      <formula>$K15="CT (Contrôle terminal)"</formula>
    </cfRule>
    <cfRule type="expression" dxfId="620" priority="688">
      <formula>$K15="CCI (CC Intégral)"</formula>
    </cfRule>
  </conditionalFormatting>
  <conditionalFormatting sqref="L34">
    <cfRule type="expression" dxfId="619" priority="229">
      <formula>$K15="CT (Contrôle terminal)"</formula>
    </cfRule>
    <cfRule type="expression" dxfId="618" priority="230">
      <formula>$K15="CCI (CC Intégral)"</formula>
    </cfRule>
  </conditionalFormatting>
  <conditionalFormatting sqref="L18:M22 L29:M29">
    <cfRule type="expression" dxfId="617" priority="383">
      <formula>$K18="CT (Contrôle terminal)"</formula>
    </cfRule>
  </conditionalFormatting>
  <conditionalFormatting sqref="M23:M24 M32:M33 M45:M46 M26:M28">
    <cfRule type="expression" dxfId="616" priority="367">
      <formula>$K23="CT (Contrôle terminal)"</formula>
    </cfRule>
  </conditionalFormatting>
  <conditionalFormatting sqref="M30">
    <cfRule type="expression" dxfId="615" priority="311">
      <formula>$K30="CT (Contrôle terminal)"</formula>
    </cfRule>
  </conditionalFormatting>
  <conditionalFormatting sqref="M31">
    <cfRule type="expression" dxfId="614" priority="285">
      <formula>$K31="CT (Contrôle terminal)"</formula>
    </cfRule>
  </conditionalFormatting>
  <conditionalFormatting sqref="M34">
    <cfRule type="expression" dxfId="613" priority="220">
      <formula>$K34="CT (Contrôle terminal)"</formula>
    </cfRule>
  </conditionalFormatting>
  <conditionalFormatting sqref="N31:T31">
    <cfRule type="expression" dxfId="612" priority="270">
      <formula>$B31="Option"</formula>
    </cfRule>
    <cfRule type="expression" dxfId="611" priority="271">
      <formula>$C31="Modification MCC"</formula>
    </cfRule>
    <cfRule type="expression" dxfId="610" priority="272">
      <formula>$C31="Modification"</formula>
    </cfRule>
    <cfRule type="expression" dxfId="609" priority="273">
      <formula>$C31="Création"</formula>
    </cfRule>
    <cfRule type="expression" dxfId="608" priority="274">
      <formula>$C31="Fermeture"</formula>
    </cfRule>
  </conditionalFormatting>
  <conditionalFormatting sqref="N34:T34">
    <cfRule type="expression" dxfId="607" priority="211">
      <formula>$C34="Modification MCC"</formula>
    </cfRule>
    <cfRule type="expression" dxfId="606" priority="212">
      <formula>$C34="Modification"</formula>
    </cfRule>
    <cfRule type="expression" dxfId="605" priority="213">
      <formula>$C34="Création"</formula>
    </cfRule>
    <cfRule type="expression" dxfId="604" priority="214">
      <formula>$C34="Fermeture"</formula>
    </cfRule>
  </conditionalFormatting>
  <conditionalFormatting sqref="N34:U34">
    <cfRule type="expression" dxfId="603" priority="210">
      <formula>$B34="Option"</formula>
    </cfRule>
  </conditionalFormatting>
  <conditionalFormatting sqref="P18:Q24 P26:Q29">
    <cfRule type="expression" dxfId="602" priority="297">
      <formula>$K18="CC&amp;CT"</formula>
    </cfRule>
    <cfRule type="expression" dxfId="601" priority="299">
      <formula>$K18="CT (Contrôle terminal)"</formula>
    </cfRule>
  </conditionalFormatting>
  <conditionalFormatting sqref="P26:Q28 T33">
    <cfRule type="expression" dxfId="600" priority="185">
      <formula>$K26="CCI (CC Intégral)"</formula>
    </cfRule>
    <cfRule type="expression" dxfId="599" priority="186">
      <formula>$C26="Modification MCC"</formula>
    </cfRule>
    <cfRule type="expression" dxfId="598" priority="187">
      <formula>$C26="Modification"</formula>
    </cfRule>
    <cfRule type="expression" dxfId="597" priority="188">
      <formula>$C26="Création"</formula>
    </cfRule>
    <cfRule type="expression" dxfId="596" priority="189">
      <formula>$C26="Fermeture"</formula>
    </cfRule>
  </conditionalFormatting>
  <conditionalFormatting sqref="P30:Q31">
    <cfRule type="expression" dxfId="595" priority="183">
      <formula>$K30="CCI (CC Intégral)"</formula>
    </cfRule>
  </conditionalFormatting>
  <conditionalFormatting sqref="P33:Q33">
    <cfRule type="expression" dxfId="594" priority="153">
      <formula>$C33="Modification MCC"</formula>
    </cfRule>
    <cfRule type="expression" dxfId="593" priority="154">
      <formula>$C33="Modification"</formula>
    </cfRule>
    <cfRule type="expression" dxfId="592" priority="155">
      <formula>$C33="Création"</formula>
    </cfRule>
    <cfRule type="expression" dxfId="591" priority="156">
      <formula>$C33="Fermeture"</formula>
    </cfRule>
    <cfRule type="expression" dxfId="590" priority="166">
      <formula>$K33="CC&amp;CT"</formula>
    </cfRule>
    <cfRule type="expression" dxfId="589" priority="168">
      <formula>$K33="CT (Contrôle terminal)"</formula>
    </cfRule>
  </conditionalFormatting>
  <conditionalFormatting sqref="P47:Q298">
    <cfRule type="expression" dxfId="588" priority="380">
      <formula>$K47="CC&amp;CT"</formula>
    </cfRule>
  </conditionalFormatting>
  <conditionalFormatting sqref="P23:U24">
    <cfRule type="expression" dxfId="587" priority="376">
      <formula>$C23="Modification MCC"</formula>
    </cfRule>
    <cfRule type="expression" dxfId="586" priority="377">
      <formula>$C23="Modification"</formula>
    </cfRule>
    <cfRule type="expression" dxfId="585" priority="378">
      <formula>$C23="Création"</formula>
    </cfRule>
    <cfRule type="expression" dxfId="584" priority="379">
      <formula>$C23="Fermeture"</formula>
    </cfRule>
  </conditionalFormatting>
  <conditionalFormatting sqref="P26:U28">
    <cfRule type="expression" dxfId="583" priority="362">
      <formula>$C26="Modification MCC"</formula>
    </cfRule>
    <cfRule type="expression" dxfId="582" priority="363">
      <formula>$C26="Modification"</formula>
    </cfRule>
    <cfRule type="expression" dxfId="581" priority="364">
      <formula>$C26="Création"</formula>
    </cfRule>
    <cfRule type="expression" dxfId="580" priority="365">
      <formula>$C26="Fermeture"</formula>
    </cfRule>
  </conditionalFormatting>
  <conditionalFormatting sqref="Q45:R46 Q32:R32">
    <cfRule type="expression" dxfId="579" priority="199">
      <formula>$P32="Autres"</formula>
    </cfRule>
  </conditionalFormatting>
  <conditionalFormatting sqref="R14:U17 B15:M17 B1:U9 J10:U11 B12:M12 B13:L13 B14:N14 B299:U997 B10:E10 B11:D11 R12 P14">
    <cfRule type="expression" dxfId="578" priority="395">
      <formula>$D1="Modification"</formula>
    </cfRule>
  </conditionalFormatting>
  <conditionalFormatting sqref="R30:U30">
    <cfRule type="expression" dxfId="577" priority="307">
      <formula>$C30="Modification MCC"</formula>
    </cfRule>
    <cfRule type="expression" dxfId="576" priority="308">
      <formula>$C30="Modification"</formula>
    </cfRule>
    <cfRule type="expression" dxfId="575" priority="309">
      <formula>$C30="Création"</formula>
    </cfRule>
    <cfRule type="expression" dxfId="574" priority="310">
      <formula>$C30="Fermeture"</formula>
    </cfRule>
  </conditionalFormatting>
  <conditionalFormatting sqref="S45:S46 S32 U33">
    <cfRule type="expression" dxfId="573" priority="200">
      <formula>$P32="CT (Contrôle terminal)"</formula>
    </cfRule>
  </conditionalFormatting>
  <conditionalFormatting sqref="S1:T24 S47:T997">
    <cfRule type="expression" dxfId="572" priority="374">
      <formula>$R1="Autres"</formula>
    </cfRule>
  </conditionalFormatting>
  <conditionalFormatting sqref="S29:T29">
    <cfRule type="expression" dxfId="571" priority="384">
      <formula>$R29="Autres"</formula>
    </cfRule>
  </conditionalFormatting>
  <conditionalFormatting sqref="S30:T30">
    <cfRule type="expression" dxfId="570" priority="323">
      <formula>$P30="Autres"</formula>
    </cfRule>
  </conditionalFormatting>
  <conditionalFormatting sqref="S31:T31">
    <cfRule type="expression" dxfId="569" priority="291">
      <formula>$P31="Autres"</formula>
    </cfRule>
  </conditionalFormatting>
  <conditionalFormatting sqref="S33:T33 S26:T28">
    <cfRule type="expression" dxfId="568" priority="348">
      <formula>$P26="Autres"</formula>
    </cfRule>
  </conditionalFormatting>
  <conditionalFormatting sqref="S34:T34">
    <cfRule type="expression" dxfId="567" priority="226">
      <formula>$P34="Autres"</formula>
    </cfRule>
  </conditionalFormatting>
  <conditionalFormatting sqref="U1:U24 U34:U35 U47:U997">
    <cfRule type="expression" dxfId="566" priority="375">
      <formula>$R1="CT (Contrôle terminal)"</formula>
    </cfRule>
  </conditionalFormatting>
  <conditionalFormatting sqref="U26:U28">
    <cfRule type="expression" dxfId="565" priority="349">
      <formula>$P26="CT (Contrôle terminal)"</formula>
    </cfRule>
  </conditionalFormatting>
  <conditionalFormatting sqref="U30:U31">
    <cfRule type="expression" dxfId="564" priority="292">
      <formula>$P30="CT (Contrôle terminal)"</formula>
    </cfRule>
  </conditionalFormatting>
  <conditionalFormatting sqref="U36:U46 C33:U33 U32 C31:I31 C45:C46 C47:U997">
    <cfRule type="expression" dxfId="563" priority="286">
      <formula>$B31="Option"</formula>
    </cfRule>
  </conditionalFormatting>
  <conditionalFormatting sqref="U36:U46">
    <cfRule type="expression" dxfId="562" priority="191">
      <formula>$P36="CT (Contrôle terminal)"</formula>
    </cfRule>
    <cfRule type="expression" dxfId="561" priority="192">
      <formula>$C36="Modification MCC"</formula>
    </cfRule>
    <cfRule type="expression" dxfId="560" priority="193">
      <formula>$C36="Modification"</formula>
    </cfRule>
    <cfRule type="expression" dxfId="559" priority="194">
      <formula>$C36="Création"</formula>
    </cfRule>
    <cfRule type="expression" dxfId="558" priority="195">
      <formula>$C36="Fermeture"</formula>
    </cfRule>
  </conditionalFormatting>
  <conditionalFormatting sqref="U32">
    <cfRule type="expression" dxfId="557" priority="103">
      <formula>$R32="CT (Contrôle terminal)"</formula>
    </cfRule>
  </conditionalFormatting>
  <conditionalFormatting sqref="V18 A18:U22 A23:C23 K29:U29 B32:C32 U32 A35 A45:C46 A47:U298 A44 U34:U35 A26:C30 B24:C25">
    <cfRule type="expression" dxfId="556" priority="399">
      <formula>$C18="Création"</formula>
    </cfRule>
    <cfRule type="expression" dxfId="555" priority="400">
      <formula>$C18="Fermeture"</formula>
    </cfRule>
  </conditionalFormatting>
  <conditionalFormatting sqref="V18 U29">
    <cfRule type="expression" dxfId="554" priority="385">
      <formula>$R18="CT (Contrôle terminal)"</formula>
    </cfRule>
  </conditionalFormatting>
  <conditionalFormatting sqref="V28">
    <cfRule type="expression" dxfId="553" priority="355">
      <formula>$B28="Option"</formula>
    </cfRule>
    <cfRule type="expression" dxfId="552" priority="356">
      <formula>$P28="CT (Contrôle terminal)"</formula>
    </cfRule>
    <cfRule type="expression" dxfId="551" priority="357">
      <formula>$C28="Modification MCC"</formula>
    </cfRule>
    <cfRule type="expression" dxfId="550" priority="358">
      <formula>$C28="Modification"</formula>
    </cfRule>
    <cfRule type="expression" dxfId="549" priority="359">
      <formula>$C28="Création"</formula>
    </cfRule>
    <cfRule type="expression" dxfId="548" priority="360">
      <formula>$C28="Fermeture"</formula>
    </cfRule>
  </conditionalFormatting>
  <conditionalFormatting sqref="M35 M39:M42 M44">
    <cfRule type="expression" dxfId="547" priority="96">
      <formula>$K35="CT (Contrôle terminal)"</formula>
    </cfRule>
  </conditionalFormatting>
  <conditionalFormatting sqref="B35:S35 B40:K40 B44:K44 B41:D43 J41:K42 B39:D39 J39:R39 B36:C37 M44:S44 M40:S42 L40:L46 C38">
    <cfRule type="expression" dxfId="546" priority="100">
      <formula>$C35="Modification"</formula>
    </cfRule>
    <cfRule type="expression" dxfId="545" priority="101">
      <formula>$C35="Création"</formula>
    </cfRule>
    <cfRule type="expression" dxfId="544" priority="102">
      <formula>$C35="Fermeture"</formula>
    </cfRule>
  </conditionalFormatting>
  <conditionalFormatting sqref="L35 L39:L42">
    <cfRule type="expression" dxfId="543" priority="97">
      <formula>$K16="CT (Contrôle terminal)"</formula>
    </cfRule>
  </conditionalFormatting>
  <conditionalFormatting sqref="L35 L39:L42">
    <cfRule type="expression" dxfId="542" priority="98">
      <formula>$K16="CCI (CC Intégral)"</formula>
    </cfRule>
  </conditionalFormatting>
  <conditionalFormatting sqref="J35 J39:J42 J44">
    <cfRule type="expression" dxfId="541" priority="95">
      <formula>$I35="NON"</formula>
    </cfRule>
  </conditionalFormatting>
  <conditionalFormatting sqref="N35:O35 N39:O42 N44:O44">
    <cfRule type="expression" dxfId="540" priority="94">
      <formula>$K35="CCI (CC Intégral)"</formula>
    </cfRule>
  </conditionalFormatting>
  <conditionalFormatting sqref="S35 S40:S42 S44">
    <cfRule type="expression" dxfId="539" priority="93">
      <formula>$P35="CT (Contrôle terminal)"</formula>
    </cfRule>
  </conditionalFormatting>
  <conditionalFormatting sqref="Q35:R35 Q39:R42 Q44:R44">
    <cfRule type="expression" dxfId="538" priority="92">
      <formula>$P35="Autres"</formula>
    </cfRule>
  </conditionalFormatting>
  <conditionalFormatting sqref="L35 L39:L46">
    <cfRule type="expression" dxfId="537" priority="90">
      <formula>$K35="CCI (CC Intégral)"</formula>
    </cfRule>
    <cfRule type="expression" dxfId="536" priority="91">
      <formula>$K35="CT (Contrôle terminal)"</formula>
    </cfRule>
  </conditionalFormatting>
  <conditionalFormatting sqref="B35:S35 B40:K40 B44:K44 B41:D43 J41:K42 B39:D39 J39:R39 B36:C37 M44:S44 M40:S42 L40:L46 C38">
    <cfRule type="expression" dxfId="535" priority="99">
      <formula>$C35="Modification MCC"</formula>
    </cfRule>
  </conditionalFormatting>
  <conditionalFormatting sqref="C35:S35 C40:K40 C44:K44 C41:D43 J41:K42 C39:D39 J39:R39 C36:C38 M44:S44 M40:S42 L40:L46">
    <cfRule type="expression" dxfId="534" priority="89">
      <formula>$B35="Option"</formula>
    </cfRule>
  </conditionalFormatting>
  <conditionalFormatting sqref="D36:S37 S39 D38">
    <cfRule type="expression" dxfId="533" priority="85">
      <formula>$C36="Modification MCC"</formula>
    </cfRule>
  </conditionalFormatting>
  <conditionalFormatting sqref="D36:S37 S39 D38">
    <cfRule type="expression" dxfId="532" priority="86">
      <formula>$C36="Modification"</formula>
    </cfRule>
  </conditionalFormatting>
  <conditionalFormatting sqref="D36:S37 S39 D38">
    <cfRule type="expression" dxfId="531" priority="75">
      <formula>$B36="Option"</formula>
    </cfRule>
  </conditionalFormatting>
  <conditionalFormatting sqref="J36:J37">
    <cfRule type="expression" dxfId="530" priority="81">
      <formula>$I36="NON"</formula>
    </cfRule>
  </conditionalFormatting>
  <conditionalFormatting sqref="L36:L37">
    <cfRule type="expression" dxfId="529" priority="76">
      <formula>$K36="CCI (CC Intégral)"</formula>
    </cfRule>
    <cfRule type="expression" dxfId="528" priority="77">
      <formula>$K36="CT (Contrôle terminal)"</formula>
    </cfRule>
  </conditionalFormatting>
  <conditionalFormatting sqref="L36:L37">
    <cfRule type="expression" dxfId="527" priority="83">
      <formula>$K17="CT (Contrôle terminal)"</formula>
    </cfRule>
  </conditionalFormatting>
  <conditionalFormatting sqref="L36:L37">
    <cfRule type="expression" dxfId="526" priority="84">
      <formula>$K17="CCI (CC Intégral)"</formula>
    </cfRule>
  </conditionalFormatting>
  <conditionalFormatting sqref="M36:M37">
    <cfRule type="expression" dxfId="525" priority="82">
      <formula>$K36="CT (Contrôle terminal)"</formula>
    </cfRule>
  </conditionalFormatting>
  <conditionalFormatting sqref="N36:O37">
    <cfRule type="expression" dxfId="524" priority="80">
      <formula>$K36="CCI (CC Intégral)"</formula>
    </cfRule>
  </conditionalFormatting>
  <conditionalFormatting sqref="Q36:R37">
    <cfRule type="expression" dxfId="523" priority="78">
      <formula>$P36="Autres"</formula>
    </cfRule>
  </conditionalFormatting>
  <conditionalFormatting sqref="S36:S37 S39">
    <cfRule type="expression" dxfId="522" priority="79">
      <formula>$P36="CT (Contrôle terminal)"</formula>
    </cfRule>
  </conditionalFormatting>
  <conditionalFormatting sqref="D36:S37 S39 D38">
    <cfRule type="expression" dxfId="521" priority="87">
      <formula>$C36="Création"</formula>
    </cfRule>
    <cfRule type="expression" dxfId="520" priority="88">
      <formula>$C36="Fermeture"</formula>
    </cfRule>
  </conditionalFormatting>
  <conditionalFormatting sqref="E43:K43 M43:S43">
    <cfRule type="expression" dxfId="519" priority="71">
      <formula>$C43="Modification MCC"</formula>
    </cfRule>
  </conditionalFormatting>
  <conditionalFormatting sqref="E43:K43 M43:S43">
    <cfRule type="expression" dxfId="518" priority="72">
      <formula>$C43="Modification"</formula>
    </cfRule>
  </conditionalFormatting>
  <conditionalFormatting sqref="E43:K43 M43:S43">
    <cfRule type="expression" dxfId="517" priority="61">
      <formula>$B43="Option"</formula>
    </cfRule>
  </conditionalFormatting>
  <conditionalFormatting sqref="J43">
    <cfRule type="expression" dxfId="516" priority="67">
      <formula>$I43="NON"</formula>
    </cfRule>
  </conditionalFormatting>
  <conditionalFormatting sqref="M43">
    <cfRule type="expression" dxfId="515" priority="68">
      <formula>$K43="CT (Contrôle terminal)"</formula>
    </cfRule>
  </conditionalFormatting>
  <conditionalFormatting sqref="N43:O43">
    <cfRule type="expression" dxfId="514" priority="66">
      <formula>$K43="CCI (CC Intégral)"</formula>
    </cfRule>
  </conditionalFormatting>
  <conditionalFormatting sqref="Q43:R43">
    <cfRule type="expression" dxfId="513" priority="64">
      <formula>$P43="Autres"</formula>
    </cfRule>
  </conditionalFormatting>
  <conditionalFormatting sqref="S43">
    <cfRule type="expression" dxfId="512" priority="65">
      <formula>$P43="CT (Contrôle terminal)"</formula>
    </cfRule>
  </conditionalFormatting>
  <conditionalFormatting sqref="E43:K43 M43:S43">
    <cfRule type="expression" dxfId="511" priority="73">
      <formula>$C43="Création"</formula>
    </cfRule>
    <cfRule type="expression" dxfId="510" priority="74">
      <formula>$C43="Fermeture"</formula>
    </cfRule>
  </conditionalFormatting>
  <conditionalFormatting sqref="E41:I41">
    <cfRule type="expression" dxfId="509" priority="57">
      <formula>$C41="Modification MCC"</formula>
    </cfRule>
  </conditionalFormatting>
  <conditionalFormatting sqref="E41:I41">
    <cfRule type="expression" dxfId="508" priority="58">
      <formula>$C41="Modification"</formula>
    </cfRule>
  </conditionalFormatting>
  <conditionalFormatting sqref="E41:I41">
    <cfRule type="expression" dxfId="507" priority="56">
      <formula>$B41="Option"</formula>
    </cfRule>
  </conditionalFormatting>
  <conditionalFormatting sqref="E41:I41">
    <cfRule type="expression" dxfId="506" priority="59">
      <formula>$C41="Création"</formula>
    </cfRule>
    <cfRule type="expression" dxfId="505" priority="60">
      <formula>$C41="Fermeture"</formula>
    </cfRule>
  </conditionalFormatting>
  <conditionalFormatting sqref="E42:I42">
    <cfRule type="expression" dxfId="504" priority="52">
      <formula>$C42="Modification MCC"</formula>
    </cfRule>
  </conditionalFormatting>
  <conditionalFormatting sqref="E42:I42">
    <cfRule type="expression" dxfId="503" priority="53">
      <formula>$C42="Modification"</formula>
    </cfRule>
  </conditionalFormatting>
  <conditionalFormatting sqref="E42:I42">
    <cfRule type="expression" dxfId="502" priority="51">
      <formula>$B42="Option"</formula>
    </cfRule>
  </conditionalFormatting>
  <conditionalFormatting sqref="E42:I42">
    <cfRule type="expression" dxfId="501" priority="54">
      <formula>$C42="Création"</formula>
    </cfRule>
    <cfRule type="expression" dxfId="500" priority="55">
      <formula>$C42="Fermeture"</formula>
    </cfRule>
  </conditionalFormatting>
  <conditionalFormatting sqref="E39:I39">
    <cfRule type="expression" dxfId="499" priority="47">
      <formula>$C39="Modification MCC"</formula>
    </cfRule>
  </conditionalFormatting>
  <conditionalFormatting sqref="E39:I39">
    <cfRule type="expression" dxfId="498" priority="48">
      <formula>$C39="Modification"</formula>
    </cfRule>
  </conditionalFormatting>
  <conditionalFormatting sqref="E39:I39">
    <cfRule type="expression" dxfId="497" priority="46">
      <formula>$B39="Option"</formula>
    </cfRule>
  </conditionalFormatting>
  <conditionalFormatting sqref="E39:I39">
    <cfRule type="expression" dxfId="496" priority="49">
      <formula>$C39="Création"</formula>
    </cfRule>
    <cfRule type="expression" dxfId="495" priority="50">
      <formula>$C39="Fermeture"</formula>
    </cfRule>
  </conditionalFormatting>
  <conditionalFormatting sqref="A36:A43">
    <cfRule type="expression" dxfId="494" priority="43">
      <formula>$C36="Modification"</formula>
    </cfRule>
    <cfRule type="expression" dxfId="493" priority="44">
      <formula>$C36="Création"</formula>
    </cfRule>
    <cfRule type="expression" dxfId="492" priority="45">
      <formula>$C36="Fermeture"</formula>
    </cfRule>
  </conditionalFormatting>
  <conditionalFormatting sqref="A36:A43">
    <cfRule type="expression" dxfId="491" priority="42">
      <formula>$C36="Modification MCC"</formula>
    </cfRule>
  </conditionalFormatting>
  <conditionalFormatting sqref="E38:S38">
    <cfRule type="expression" dxfId="490" priority="24">
      <formula>$B38="Option"</formula>
    </cfRule>
  </conditionalFormatting>
  <conditionalFormatting sqref="B38">
    <cfRule type="expression" dxfId="489" priority="38">
      <formula>$C38="Modification MCC"</formula>
    </cfRule>
    <cfRule type="expression" dxfId="488" priority="39">
      <formula>$C38="Modification"</formula>
    </cfRule>
    <cfRule type="expression" dxfId="487" priority="40">
      <formula>$C38="Création"</formula>
    </cfRule>
    <cfRule type="expression" dxfId="486" priority="41">
      <formula>$C38="Fermeture"</formula>
    </cfRule>
  </conditionalFormatting>
  <conditionalFormatting sqref="E38:S38">
    <cfRule type="expression" dxfId="485" priority="34">
      <formula>$C38="Modification MCC"</formula>
    </cfRule>
  </conditionalFormatting>
  <conditionalFormatting sqref="E38:S38">
    <cfRule type="expression" dxfId="484" priority="35">
      <formula>$C38="Modification"</formula>
    </cfRule>
  </conditionalFormatting>
  <conditionalFormatting sqref="J38">
    <cfRule type="expression" dxfId="483" priority="30">
      <formula>$I38="NON"</formula>
    </cfRule>
  </conditionalFormatting>
  <conditionalFormatting sqref="L38">
    <cfRule type="expression" dxfId="482" priority="25">
      <formula>$K38="CCI (CC Intégral)"</formula>
    </cfRule>
    <cfRule type="expression" dxfId="481" priority="26">
      <formula>$K38="CT (Contrôle terminal)"</formula>
    </cfRule>
  </conditionalFormatting>
  <conditionalFormatting sqref="L38">
    <cfRule type="expression" dxfId="480" priority="32">
      <formula>$K19="CT (Contrôle terminal)"</formula>
    </cfRule>
  </conditionalFormatting>
  <conditionalFormatting sqref="L38">
    <cfRule type="expression" dxfId="479" priority="33">
      <formula>$K19="CCI (CC Intégral)"</formula>
    </cfRule>
  </conditionalFormatting>
  <conditionalFormatting sqref="M38">
    <cfRule type="expression" dxfId="478" priority="31">
      <formula>$K38="CT (Contrôle terminal)"</formula>
    </cfRule>
  </conditionalFormatting>
  <conditionalFormatting sqref="N38:O38">
    <cfRule type="expression" dxfId="477" priority="29">
      <formula>$K38="CCI (CC Intégral)"</formula>
    </cfRule>
  </conditionalFormatting>
  <conditionalFormatting sqref="Q38:R38">
    <cfRule type="expression" dxfId="476" priority="27">
      <formula>$P38="Autres"</formula>
    </cfRule>
  </conditionalFormatting>
  <conditionalFormatting sqref="S38">
    <cfRule type="expression" dxfId="475" priority="28">
      <formula>$P38="CT (Contrôle terminal)"</formula>
    </cfRule>
  </conditionalFormatting>
  <conditionalFormatting sqref="E38:S38">
    <cfRule type="expression" dxfId="474" priority="36">
      <formula>$C38="Création"</formula>
    </cfRule>
    <cfRule type="expression" dxfId="473" priority="37">
      <formula>$C38="Fermeture"</formula>
    </cfRule>
  </conditionalFormatting>
  <conditionalFormatting sqref="L43:L46">
    <cfRule type="expression" dxfId="472" priority="974">
      <formula>$K26="CT (Contrôle terminal)"</formula>
    </cfRule>
  </conditionalFormatting>
  <conditionalFormatting sqref="L43:L46">
    <cfRule type="expression" dxfId="471" priority="976">
      <formula>$K26="CCI (CC Intégral)"</formula>
    </cfRule>
  </conditionalFormatting>
  <conditionalFormatting sqref="A24">
    <cfRule type="expression" dxfId="470" priority="21">
      <formula>$F24="Fermeture"</formula>
    </cfRule>
    <cfRule type="expression" dxfId="469" priority="22">
      <formula>$F24="Modification"</formula>
    </cfRule>
    <cfRule type="expression" dxfId="468" priority="23">
      <formula>$F24="Création"</formula>
    </cfRule>
  </conditionalFormatting>
  <conditionalFormatting sqref="A25">
    <cfRule type="expression" dxfId="467" priority="17">
      <formula>$C25="Modification MCC"</formula>
    </cfRule>
  </conditionalFormatting>
  <conditionalFormatting sqref="A25">
    <cfRule type="expression" dxfId="466" priority="18">
      <formula>$C25="Modification"</formula>
    </cfRule>
  </conditionalFormatting>
  <conditionalFormatting sqref="A25">
    <cfRule type="expression" dxfId="465" priority="19">
      <formula>$C25="Création"</formula>
    </cfRule>
    <cfRule type="expression" dxfId="464" priority="20">
      <formula>$C25="Fermeture"</formula>
    </cfRule>
  </conditionalFormatting>
  <conditionalFormatting sqref="K25:U25">
    <cfRule type="expression" dxfId="463" priority="13">
      <formula>$C25="Modification MCC"</formula>
    </cfRule>
  </conditionalFormatting>
  <conditionalFormatting sqref="K25:U25">
    <cfRule type="expression" dxfId="462" priority="14">
      <formula>$C25="Modification"</formula>
    </cfRule>
  </conditionalFormatting>
  <conditionalFormatting sqref="E25:U25">
    <cfRule type="expression" dxfId="461" priority="3">
      <formula>$B25="Option"</formula>
    </cfRule>
  </conditionalFormatting>
  <conditionalFormatting sqref="E25:J25">
    <cfRule type="expression" dxfId="460" priority="6">
      <formula>$C25="Modification MCC"</formula>
    </cfRule>
    <cfRule type="expression" dxfId="459" priority="7">
      <formula>$C25="Modification"</formula>
    </cfRule>
    <cfRule type="expression" dxfId="458" priority="8">
      <formula>$C25="Création"</formula>
    </cfRule>
    <cfRule type="expression" dxfId="457" priority="9">
      <formula>$C25="Fermeture"</formula>
    </cfRule>
  </conditionalFormatting>
  <conditionalFormatting sqref="J25">
    <cfRule type="expression" dxfId="456" priority="5">
      <formula>$I25="NON"</formula>
    </cfRule>
  </conditionalFormatting>
  <conditionalFormatting sqref="N25:O25 L25">
    <cfRule type="expression" dxfId="455" priority="4">
      <formula>$K25="CCI (CC Intégral)"</formula>
    </cfRule>
  </conditionalFormatting>
  <conditionalFormatting sqref="L25:M25">
    <cfRule type="expression" dxfId="454" priority="10">
      <formula>$K25="CT (Contrôle terminal)"</formula>
    </cfRule>
  </conditionalFormatting>
  <conditionalFormatting sqref="P25:Q25">
    <cfRule type="expression" dxfId="453" priority="1">
      <formula>$K25="CC&amp;CT"</formula>
    </cfRule>
    <cfRule type="expression" dxfId="452" priority="2">
      <formula>$K25="CT (Contrôle terminal)"</formula>
    </cfRule>
  </conditionalFormatting>
  <conditionalFormatting sqref="S25:T25">
    <cfRule type="expression" dxfId="451" priority="11">
      <formula>$R25="Autres"</formula>
    </cfRule>
  </conditionalFormatting>
  <conditionalFormatting sqref="K25:U25">
    <cfRule type="expression" dxfId="450" priority="15">
      <formula>$C25="Création"</formula>
    </cfRule>
    <cfRule type="expression" dxfId="449" priority="16">
      <formula>$C25="Fermeture"</formula>
    </cfRule>
  </conditionalFormatting>
  <conditionalFormatting sqref="U25">
    <cfRule type="expression" dxfId="448" priority="12">
      <formula>$R25="CT (Contrôle terminal)"</formula>
    </cfRule>
  </conditionalFormatting>
  <dataValidations count="6">
    <dataValidation type="list" allowBlank="1" showInputMessage="1" showErrorMessage="1" sqref="G19 E47:I298 G23:G46 H19:I46 E19:F46" xr:uid="{00000000-0002-0000-0400-000000000000}">
      <formula1>"OUI, NON"</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P35:P44 R45:R298 R19:R34" xr:uid="{00000000-0002-0000-0400-000001000000}">
      <formula1>"CT (Contrôle terminal), Autres"</formula1>
    </dataValidation>
    <dataValidation type="list" allowBlank="1" showInputMessage="1" showErrorMessage="1" sqref="C19:C298" xr:uid="{00000000-0002-0000-0400-000003000000}">
      <formula1>"Modification MCC"</formula1>
    </dataValidation>
    <dataValidation type="list" allowBlank="1" showInputMessage="1" showErrorMessage="1" sqref="K19:K298" xr:uid="{00000000-0002-0000-0400-000004000000}">
      <formula1>List_Controle2</formula1>
    </dataValidation>
    <dataValidation type="list" allowBlank="1" showInputMessage="1" showErrorMessage="1" sqref="S45:S298 Q35:Q44 N19:N298 S19:S34" xr:uid="{00000000-0002-0000-0400-000005000000}">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P311"/>
  <sheetViews>
    <sheetView topLeftCell="B3" zoomScale="60" zoomScaleNormal="60" workbookViewId="0">
      <selection activeCell="H36" sqref="H36"/>
    </sheetView>
  </sheetViews>
  <sheetFormatPr defaultColWidth="11.42578125" defaultRowHeight="14.45"/>
  <cols>
    <col min="1" max="1" width="18.5703125" style="16" customWidth="1"/>
    <col min="2" max="2" width="60.710937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6"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 min="16" max="16" width="31.7109375" customWidth="1"/>
  </cols>
  <sheetData>
    <row r="1" spans="1:10">
      <c r="A1" s="222"/>
      <c r="B1" s="222"/>
      <c r="C1" s="222"/>
      <c r="D1" s="222"/>
      <c r="E1" s="222"/>
      <c r="F1" s="222"/>
      <c r="G1" s="222"/>
      <c r="H1" s="222"/>
      <c r="I1" s="222"/>
      <c r="J1" s="222"/>
    </row>
    <row r="2" spans="1:10">
      <c r="A2" s="222"/>
      <c r="B2" s="222"/>
      <c r="C2" s="222"/>
      <c r="D2" s="222"/>
      <c r="E2" s="222"/>
      <c r="F2" s="222"/>
      <c r="G2" s="222"/>
      <c r="H2" s="222"/>
      <c r="I2" s="222"/>
      <c r="J2" s="222"/>
    </row>
    <row r="3" spans="1:10">
      <c r="A3" s="222"/>
      <c r="B3" s="222"/>
      <c r="C3" s="222"/>
      <c r="D3" s="222"/>
      <c r="E3" s="222"/>
      <c r="F3" s="222"/>
      <c r="G3" s="222"/>
      <c r="H3" s="222"/>
      <c r="I3" s="222"/>
      <c r="J3" s="222"/>
    </row>
    <row r="4" spans="1:10">
      <c r="A4" s="222"/>
      <c r="B4" s="222"/>
      <c r="C4" s="222"/>
      <c r="D4" s="222"/>
      <c r="E4" s="222"/>
      <c r="F4" s="222"/>
      <c r="G4" s="222"/>
      <c r="H4" s="222"/>
      <c r="I4" s="222"/>
      <c r="J4" s="222"/>
    </row>
    <row r="5" spans="1:10">
      <c r="A5" s="222"/>
      <c r="B5" s="222"/>
      <c r="C5" s="222"/>
      <c r="D5" s="222"/>
      <c r="E5" s="222"/>
      <c r="F5" s="222"/>
      <c r="G5" s="222"/>
      <c r="H5" s="222"/>
      <c r="I5" s="222"/>
      <c r="J5" s="222"/>
    </row>
    <row r="6" spans="1:10">
      <c r="A6" s="222"/>
      <c r="B6" s="222"/>
      <c r="C6" s="222"/>
      <c r="D6" s="222"/>
      <c r="E6" s="222"/>
      <c r="F6" s="222"/>
      <c r="G6" s="222"/>
      <c r="H6" s="222"/>
      <c r="I6" s="222"/>
      <c r="J6" s="222"/>
    </row>
    <row r="7" spans="1:10" ht="18" customHeight="1">
      <c r="A7" s="224" t="s">
        <v>264</v>
      </c>
      <c r="B7" s="218" t="str">
        <f>'Fiche Générale'!B3</f>
        <v>Portail_SV</v>
      </c>
      <c r="C7" s="224" t="s">
        <v>265</v>
      </c>
      <c r="D7" s="224"/>
      <c r="E7" s="232" t="str">
        <f>'Fiche Générale'!B4</f>
        <v>Sciences de la vie</v>
      </c>
      <c r="F7" s="218"/>
      <c r="G7" s="224" t="s">
        <v>266</v>
      </c>
      <c r="H7" s="262">
        <f>'Fiche Générale'!B5</f>
        <v>0</v>
      </c>
      <c r="I7" s="262"/>
      <c r="J7" s="262"/>
    </row>
    <row r="8" spans="1:10" ht="18" customHeight="1">
      <c r="A8" s="224"/>
      <c r="B8" s="219"/>
      <c r="C8" s="224"/>
      <c r="D8" s="224"/>
      <c r="E8" s="233"/>
      <c r="F8" s="219"/>
      <c r="G8" s="224"/>
      <c r="H8" s="262"/>
      <c r="I8" s="262"/>
      <c r="J8" s="262"/>
    </row>
    <row r="9" spans="1:10" ht="18" customHeight="1">
      <c r="A9" s="224"/>
      <c r="B9" s="219"/>
      <c r="C9" s="224"/>
      <c r="D9" s="224"/>
      <c r="E9" s="234"/>
      <c r="F9" s="220"/>
      <c r="G9" s="224"/>
      <c r="H9" s="262"/>
      <c r="I9" s="262"/>
      <c r="J9" s="262"/>
    </row>
    <row r="10" spans="1:10" ht="18" customHeight="1">
      <c r="A10" s="224"/>
      <c r="B10" s="219"/>
      <c r="C10" s="231" t="s">
        <v>267</v>
      </c>
      <c r="D10" s="231"/>
      <c r="E10" s="235" t="str">
        <f>'Fiche Générale'!B9</f>
        <v>Préparation au CRPE (Sciences de la vie)</v>
      </c>
      <c r="F10" s="236"/>
      <c r="G10" s="236"/>
      <c r="H10" s="236"/>
      <c r="I10" s="236"/>
      <c r="J10" s="237"/>
    </row>
    <row r="11" spans="1:10" ht="18" customHeight="1">
      <c r="A11" s="224"/>
      <c r="B11" s="220"/>
      <c r="C11" s="231"/>
      <c r="D11" s="231"/>
      <c r="E11" s="238"/>
      <c r="F11" s="239"/>
      <c r="G11" s="239"/>
      <c r="H11" s="239"/>
      <c r="I11" s="239"/>
      <c r="J11" s="240"/>
    </row>
    <row r="13" spans="1:10">
      <c r="A13" s="223" t="s">
        <v>268</v>
      </c>
      <c r="B13" s="254" t="str">
        <f>'S5 Maquette'!B13:B14</f>
        <v>3 ème Année de Licence</v>
      </c>
      <c r="C13" s="223" t="s">
        <v>270</v>
      </c>
      <c r="D13" s="223"/>
      <c r="E13" s="247">
        <f>'S5 Maquette'!E13:F14</f>
        <v>0</v>
      </c>
      <c r="F13" s="247"/>
      <c r="G13" s="223" t="s">
        <v>200</v>
      </c>
      <c r="H13" s="180" t="e">
        <f>Calcul!D7</f>
        <v>#REF!</v>
      </c>
      <c r="I13" s="180"/>
    </row>
    <row r="14" spans="1:10">
      <c r="A14" s="223"/>
      <c r="B14" s="256"/>
      <c r="C14" s="223"/>
      <c r="D14" s="223"/>
      <c r="E14" s="247"/>
      <c r="F14" s="247"/>
      <c r="G14" s="223"/>
      <c r="H14" s="180"/>
      <c r="I14" s="180"/>
    </row>
    <row r="15" spans="1:10">
      <c r="A15" s="223" t="s">
        <v>271</v>
      </c>
      <c r="B15" s="225" t="s">
        <v>186</v>
      </c>
      <c r="C15" s="227" t="s">
        <v>272</v>
      </c>
      <c r="D15" s="228"/>
      <c r="E15" s="223"/>
      <c r="F15" s="223"/>
      <c r="G15" s="223" t="s">
        <v>201</v>
      </c>
      <c r="H15" s="180" t="e">
        <f>Calcul!D20</f>
        <v>#REF!</v>
      </c>
      <c r="I15" s="180"/>
    </row>
    <row r="16" spans="1:10">
      <c r="A16" s="223"/>
      <c r="B16" s="226"/>
      <c r="C16" s="229"/>
      <c r="D16" s="230"/>
      <c r="E16" s="223"/>
      <c r="F16" s="223"/>
      <c r="G16" s="223"/>
      <c r="H16" s="180"/>
      <c r="I16" s="180"/>
    </row>
    <row r="17" spans="1:16">
      <c r="I17" s="17"/>
      <c r="J17" s="17"/>
      <c r="K17" s="17"/>
      <c r="L17" s="17"/>
      <c r="M17" s="17"/>
      <c r="N17" s="17"/>
    </row>
    <row r="18" spans="1:16" ht="49.15" customHeight="1">
      <c r="A18" s="3" t="s">
        <v>273</v>
      </c>
      <c r="B18" s="3" t="s">
        <v>274</v>
      </c>
      <c r="C18" s="3" t="s">
        <v>3</v>
      </c>
      <c r="D18" s="3" t="s">
        <v>275</v>
      </c>
      <c r="E18" s="3" t="s">
        <v>6</v>
      </c>
      <c r="F18" s="3" t="s">
        <v>5</v>
      </c>
      <c r="G18" s="3" t="s">
        <v>276</v>
      </c>
      <c r="H18" s="3" t="s">
        <v>116</v>
      </c>
      <c r="I18" s="3" t="s">
        <v>184</v>
      </c>
      <c r="J18" s="3" t="s">
        <v>187</v>
      </c>
      <c r="K18" s="3" t="s">
        <v>188</v>
      </c>
      <c r="L18" s="3" t="s">
        <v>277</v>
      </c>
      <c r="M18" s="3" t="s">
        <v>4</v>
      </c>
      <c r="N18" s="3" t="s">
        <v>278</v>
      </c>
      <c r="O18" s="4" t="s">
        <v>279</v>
      </c>
    </row>
    <row r="19" spans="1:16" ht="43.15" customHeight="1">
      <c r="A19" s="52">
        <v>0</v>
      </c>
      <c r="B19" s="50" t="s">
        <v>390</v>
      </c>
      <c r="C19" s="52" t="s">
        <v>13</v>
      </c>
      <c r="D19" s="52">
        <v>6</v>
      </c>
      <c r="E19" s="66"/>
      <c r="F19" s="66"/>
      <c r="G19" s="66"/>
      <c r="H19" s="67"/>
      <c r="I19" s="67"/>
      <c r="J19" s="67"/>
      <c r="K19" s="67"/>
      <c r="L19" s="67"/>
      <c r="M19" s="67"/>
      <c r="N19" s="66"/>
      <c r="O19" s="5" t="s">
        <v>281</v>
      </c>
    </row>
    <row r="20" spans="1:16" ht="43.15" customHeight="1">
      <c r="A20" s="52" t="s">
        <v>282</v>
      </c>
      <c r="B20" s="50" t="s">
        <v>283</v>
      </c>
      <c r="C20" s="52" t="s">
        <v>23</v>
      </c>
      <c r="D20" s="67"/>
      <c r="E20" s="66"/>
      <c r="F20" s="66"/>
      <c r="G20" s="66"/>
      <c r="H20" s="67"/>
      <c r="I20" s="67"/>
      <c r="J20" s="67"/>
      <c r="K20" s="67"/>
      <c r="L20" s="67"/>
      <c r="M20" s="67"/>
      <c r="N20" s="66"/>
      <c r="O20" s="91" t="s">
        <v>391</v>
      </c>
    </row>
    <row r="21" spans="1:16" ht="43.15" customHeight="1">
      <c r="A21" s="52" t="s">
        <v>285</v>
      </c>
      <c r="B21" s="50" t="s">
        <v>286</v>
      </c>
      <c r="C21" s="52" t="s">
        <v>23</v>
      </c>
      <c r="D21" s="67"/>
      <c r="E21" s="66"/>
      <c r="F21" s="66"/>
      <c r="G21" s="66"/>
      <c r="H21" s="67"/>
      <c r="I21" s="67"/>
      <c r="J21" s="67"/>
      <c r="K21" s="67"/>
      <c r="L21" s="67"/>
      <c r="M21" s="67"/>
      <c r="N21" s="66"/>
      <c r="O21" s="5"/>
    </row>
    <row r="22" spans="1:16" ht="43.15" customHeight="1">
      <c r="A22" s="52" t="s">
        <v>287</v>
      </c>
      <c r="B22" s="51" t="s">
        <v>392</v>
      </c>
      <c r="C22" s="52" t="s">
        <v>23</v>
      </c>
      <c r="D22" s="67"/>
      <c r="E22" s="66"/>
      <c r="F22" s="66"/>
      <c r="G22" s="66"/>
      <c r="H22" s="67"/>
      <c r="I22" s="67"/>
      <c r="J22" s="67"/>
      <c r="K22" s="67"/>
      <c r="L22" s="67"/>
      <c r="M22" s="67"/>
      <c r="N22" s="66"/>
      <c r="O22" s="5" t="s">
        <v>393</v>
      </c>
    </row>
    <row r="23" spans="1:16" ht="43.15" customHeight="1">
      <c r="A23" s="61"/>
      <c r="B23" s="140" t="s">
        <v>394</v>
      </c>
      <c r="C23" s="63"/>
      <c r="D23" s="63"/>
      <c r="E23" s="55"/>
      <c r="F23" s="55" t="s">
        <v>15</v>
      </c>
      <c r="G23" s="55"/>
      <c r="H23" s="63"/>
      <c r="I23" s="63"/>
      <c r="J23" s="63"/>
      <c r="K23" s="63"/>
      <c r="L23" s="63"/>
      <c r="M23" s="63"/>
      <c r="N23" s="55"/>
      <c r="O23" s="55"/>
    </row>
    <row r="24" spans="1:16" ht="43.15" customHeight="1">
      <c r="A24" s="61"/>
      <c r="B24" s="157" t="s">
        <v>395</v>
      </c>
      <c r="C24" s="158" t="s">
        <v>23</v>
      </c>
      <c r="D24" s="158"/>
      <c r="E24" s="148"/>
      <c r="F24" s="148" t="s">
        <v>15</v>
      </c>
      <c r="G24" s="148" t="s">
        <v>396</v>
      </c>
      <c r="H24" s="158"/>
      <c r="I24" s="158"/>
      <c r="J24" s="159">
        <v>10</v>
      </c>
      <c r="K24" s="158"/>
      <c r="L24" s="158"/>
      <c r="M24" s="158"/>
      <c r="N24" s="148"/>
      <c r="O24" s="148" t="s">
        <v>397</v>
      </c>
    </row>
    <row r="25" spans="1:16" ht="43.15" customHeight="1">
      <c r="A25" s="61"/>
      <c r="B25" s="156"/>
      <c r="C25" s="63"/>
      <c r="D25" s="63"/>
      <c r="E25" s="55"/>
      <c r="F25" s="55"/>
      <c r="G25" s="63"/>
      <c r="H25" s="63"/>
      <c r="I25" s="63"/>
      <c r="J25" s="63"/>
      <c r="K25" s="63"/>
      <c r="L25" s="63"/>
      <c r="M25" s="63"/>
      <c r="N25" s="55"/>
      <c r="O25" s="55"/>
    </row>
    <row r="26" spans="1:16" ht="43.15" customHeight="1">
      <c r="A26" s="153">
        <v>1</v>
      </c>
      <c r="B26" s="88" t="s">
        <v>398</v>
      </c>
      <c r="C26" s="154" t="s">
        <v>13</v>
      </c>
      <c r="D26" s="154">
        <v>6</v>
      </c>
      <c r="E26" s="155"/>
      <c r="F26" s="55"/>
      <c r="G26" s="63"/>
      <c r="H26" s="63"/>
      <c r="I26" s="63"/>
      <c r="J26" s="63"/>
      <c r="K26" s="63"/>
      <c r="L26" s="63"/>
      <c r="M26" s="63"/>
      <c r="N26" s="55"/>
      <c r="O26" s="55"/>
    </row>
    <row r="27" spans="1:16" ht="43.15" customHeight="1">
      <c r="A27" s="61" t="s">
        <v>296</v>
      </c>
      <c r="B27" s="62" t="s">
        <v>399</v>
      </c>
      <c r="C27" s="63" t="s">
        <v>23</v>
      </c>
      <c r="D27" s="63"/>
      <c r="E27" s="55"/>
      <c r="F27" s="55"/>
      <c r="G27" s="63"/>
      <c r="H27" s="63" t="s">
        <v>151</v>
      </c>
      <c r="I27" s="63">
        <v>16</v>
      </c>
      <c r="J27" s="63">
        <v>4</v>
      </c>
      <c r="K27" s="63">
        <v>12</v>
      </c>
      <c r="L27" s="63"/>
      <c r="M27" s="63" t="s">
        <v>24</v>
      </c>
      <c r="N27" s="55" t="s">
        <v>298</v>
      </c>
      <c r="O27" s="5" t="s">
        <v>301</v>
      </c>
    </row>
    <row r="28" spans="1:16" ht="43.15" customHeight="1">
      <c r="A28" s="61" t="s">
        <v>299</v>
      </c>
      <c r="B28" s="62" t="s">
        <v>400</v>
      </c>
      <c r="C28" s="63" t="s">
        <v>23</v>
      </c>
      <c r="D28" s="63"/>
      <c r="E28" s="55"/>
      <c r="F28" s="55"/>
      <c r="G28" s="63"/>
      <c r="H28" s="63" t="s">
        <v>170</v>
      </c>
      <c r="I28" s="63">
        <v>20</v>
      </c>
      <c r="J28" s="63">
        <v>8</v>
      </c>
      <c r="K28" s="63">
        <v>8</v>
      </c>
      <c r="L28" s="63"/>
      <c r="M28" s="63" t="s">
        <v>24</v>
      </c>
      <c r="N28" s="55" t="s">
        <v>298</v>
      </c>
      <c r="O28" s="5" t="s">
        <v>301</v>
      </c>
    </row>
    <row r="29" spans="1:16" ht="43.15" customHeight="1">
      <c r="A29" s="61">
        <v>2</v>
      </c>
      <c r="B29" s="85" t="s">
        <v>401</v>
      </c>
      <c r="C29" s="7" t="s">
        <v>13</v>
      </c>
      <c r="D29" s="7">
        <v>6</v>
      </c>
      <c r="E29" s="5"/>
      <c r="F29" s="5"/>
      <c r="G29" s="7"/>
      <c r="H29" s="7"/>
      <c r="I29" s="7"/>
      <c r="J29" s="7"/>
      <c r="K29" s="7"/>
      <c r="L29" s="7"/>
      <c r="M29" s="7"/>
      <c r="N29" s="5"/>
      <c r="O29" s="55"/>
    </row>
    <row r="30" spans="1:16" ht="43.15" customHeight="1">
      <c r="A30" s="24" t="s">
        <v>305</v>
      </c>
      <c r="B30" s="89" t="s">
        <v>402</v>
      </c>
      <c r="C30" s="7" t="s">
        <v>23</v>
      </c>
      <c r="D30" s="7"/>
      <c r="E30" s="5"/>
      <c r="F30" s="5"/>
      <c r="G30" s="7"/>
      <c r="H30" s="7" t="s">
        <v>169</v>
      </c>
      <c r="I30" s="7">
        <v>16</v>
      </c>
      <c r="J30" s="7">
        <v>6</v>
      </c>
      <c r="K30" s="7">
        <v>15</v>
      </c>
      <c r="L30" s="7"/>
      <c r="M30" s="63" t="s">
        <v>24</v>
      </c>
      <c r="N30" s="55" t="s">
        <v>298</v>
      </c>
      <c r="O30" s="55" t="s">
        <v>403</v>
      </c>
    </row>
    <row r="31" spans="1:16" ht="43.15" customHeight="1">
      <c r="A31" s="24" t="s">
        <v>309</v>
      </c>
      <c r="B31" s="6" t="s">
        <v>404</v>
      </c>
      <c r="C31" s="7" t="s">
        <v>23</v>
      </c>
      <c r="D31" s="7"/>
      <c r="E31" s="5"/>
      <c r="F31" s="5"/>
      <c r="G31" s="7"/>
      <c r="H31" s="7" t="s">
        <v>170</v>
      </c>
      <c r="I31" s="7">
        <v>24</v>
      </c>
      <c r="J31" s="7">
        <v>0</v>
      </c>
      <c r="K31" s="7">
        <v>18</v>
      </c>
      <c r="L31" s="7"/>
      <c r="M31" s="63" t="s">
        <v>24</v>
      </c>
      <c r="N31" s="55" t="s">
        <v>298</v>
      </c>
      <c r="O31" s="55" t="s">
        <v>405</v>
      </c>
    </row>
    <row r="32" spans="1:16" ht="43.15" customHeight="1">
      <c r="A32" s="25">
        <v>3</v>
      </c>
      <c r="B32" s="85" t="s">
        <v>406</v>
      </c>
      <c r="C32" s="7" t="s">
        <v>13</v>
      </c>
      <c r="D32" s="7">
        <v>6</v>
      </c>
      <c r="E32" s="5"/>
      <c r="F32" s="5"/>
      <c r="G32" s="7"/>
      <c r="H32" s="7"/>
      <c r="I32" s="7"/>
      <c r="J32" s="7"/>
      <c r="K32" s="7"/>
      <c r="L32" s="7"/>
      <c r="M32" s="7" t="s">
        <v>24</v>
      </c>
      <c r="N32" s="5" t="s">
        <v>307</v>
      </c>
      <c r="O32" s="135"/>
      <c r="P32" s="121"/>
    </row>
    <row r="33" spans="1:16" ht="43.15" customHeight="1">
      <c r="A33" s="25" t="s">
        <v>312</v>
      </c>
      <c r="B33" s="6" t="s">
        <v>407</v>
      </c>
      <c r="C33" s="7" t="s">
        <v>23</v>
      </c>
      <c r="D33" s="7"/>
      <c r="E33" s="5"/>
      <c r="F33" s="5"/>
      <c r="G33" s="7"/>
      <c r="H33" s="7" t="s">
        <v>170</v>
      </c>
      <c r="I33" s="7">
        <v>20</v>
      </c>
      <c r="J33" s="7">
        <v>6</v>
      </c>
      <c r="K33" s="7">
        <v>9</v>
      </c>
      <c r="L33" s="7"/>
      <c r="M33" s="7" t="s">
        <v>24</v>
      </c>
      <c r="N33" s="5" t="s">
        <v>307</v>
      </c>
      <c r="O33" s="5" t="s">
        <v>408</v>
      </c>
      <c r="P33" s="121"/>
    </row>
    <row r="34" spans="1:16" ht="43.15" customHeight="1">
      <c r="A34" s="25" t="s">
        <v>315</v>
      </c>
      <c r="B34" s="6" t="s">
        <v>409</v>
      </c>
      <c r="C34" s="7" t="s">
        <v>23</v>
      </c>
      <c r="D34" s="7"/>
      <c r="E34" s="5"/>
      <c r="F34" s="5"/>
      <c r="G34" s="7"/>
      <c r="H34" s="7" t="s">
        <v>170</v>
      </c>
      <c r="I34" s="127">
        <v>26</v>
      </c>
      <c r="J34" s="7">
        <v>4</v>
      </c>
      <c r="K34" s="7">
        <v>7</v>
      </c>
      <c r="L34" s="7"/>
      <c r="M34" s="7" t="s">
        <v>24</v>
      </c>
      <c r="N34" s="5" t="s">
        <v>307</v>
      </c>
      <c r="O34" s="5" t="s">
        <v>410</v>
      </c>
      <c r="P34" s="121"/>
    </row>
    <row r="35" spans="1:16" ht="59.25" customHeight="1" thickBot="1">
      <c r="A35" s="24">
        <v>4</v>
      </c>
      <c r="B35" s="140" t="s">
        <v>411</v>
      </c>
      <c r="C35" s="7" t="s">
        <v>13</v>
      </c>
      <c r="D35" s="7">
        <v>6</v>
      </c>
      <c r="E35" s="5"/>
      <c r="F35" s="5" t="s">
        <v>15</v>
      </c>
      <c r="G35" s="5" t="s">
        <v>412</v>
      </c>
      <c r="H35" s="7"/>
      <c r="I35" s="7"/>
      <c r="J35" s="7"/>
      <c r="K35" s="7"/>
      <c r="L35" s="7"/>
      <c r="M35" s="7"/>
      <c r="N35" s="5"/>
      <c r="O35" s="141" t="s">
        <v>413</v>
      </c>
    </row>
    <row r="36" spans="1:16" ht="43.15" customHeight="1">
      <c r="A36" s="24" t="s">
        <v>321</v>
      </c>
      <c r="B36" s="160" t="s">
        <v>322</v>
      </c>
      <c r="C36" s="7" t="s">
        <v>23</v>
      </c>
      <c r="D36" s="7"/>
      <c r="E36" s="5"/>
      <c r="F36" s="5" t="s">
        <v>15</v>
      </c>
      <c r="G36" s="5" t="s">
        <v>414</v>
      </c>
      <c r="H36" s="7"/>
      <c r="I36" s="14"/>
      <c r="J36" s="143">
        <v>18</v>
      </c>
      <c r="K36" s="7"/>
      <c r="L36" s="7"/>
      <c r="M36" s="7" t="s">
        <v>24</v>
      </c>
      <c r="N36" s="148" t="s">
        <v>293</v>
      </c>
      <c r="O36" s="141" t="s">
        <v>415</v>
      </c>
    </row>
    <row r="37" spans="1:16" ht="43.15" customHeight="1">
      <c r="A37" s="24" t="s">
        <v>324</v>
      </c>
      <c r="B37" s="161" t="s">
        <v>416</v>
      </c>
      <c r="C37" s="7" t="s">
        <v>23</v>
      </c>
      <c r="D37" s="7"/>
      <c r="E37" s="5"/>
      <c r="F37" s="5" t="s">
        <v>15</v>
      </c>
      <c r="G37" s="5" t="s">
        <v>417</v>
      </c>
      <c r="H37" s="7"/>
      <c r="I37" s="7"/>
      <c r="J37" s="162">
        <v>34</v>
      </c>
      <c r="K37" s="7"/>
      <c r="L37" s="7"/>
      <c r="M37" s="7" t="s">
        <v>24</v>
      </c>
      <c r="N37" s="148" t="s">
        <v>293</v>
      </c>
      <c r="O37" s="5"/>
    </row>
    <row r="38" spans="1:16" ht="43.15" customHeight="1" thickBot="1">
      <c r="A38" s="24" t="s">
        <v>327</v>
      </c>
      <c r="B38" s="163" t="s">
        <v>418</v>
      </c>
      <c r="C38" s="7" t="s">
        <v>23</v>
      </c>
      <c r="D38" s="7"/>
      <c r="E38" s="5"/>
      <c r="F38" s="5" t="s">
        <v>15</v>
      </c>
      <c r="G38" s="5" t="s">
        <v>419</v>
      </c>
      <c r="H38" s="7"/>
      <c r="I38" s="7"/>
      <c r="J38" s="143">
        <v>16</v>
      </c>
      <c r="K38" s="7"/>
      <c r="L38" s="7"/>
      <c r="M38" s="7" t="s">
        <v>24</v>
      </c>
      <c r="N38" s="148" t="s">
        <v>293</v>
      </c>
      <c r="O38" s="141" t="s">
        <v>420</v>
      </c>
    </row>
    <row r="39" spans="1:16" ht="43.15" customHeight="1" thickBot="1">
      <c r="A39" s="24" t="s">
        <v>331</v>
      </c>
      <c r="B39" s="163" t="s">
        <v>421</v>
      </c>
      <c r="C39" s="7" t="s">
        <v>23</v>
      </c>
      <c r="D39" s="7"/>
      <c r="E39" s="5"/>
      <c r="F39" s="5" t="s">
        <v>15</v>
      </c>
      <c r="G39" s="5" t="s">
        <v>422</v>
      </c>
      <c r="H39" s="7"/>
      <c r="I39" s="7"/>
      <c r="J39" s="143">
        <v>16</v>
      </c>
      <c r="K39" s="7"/>
      <c r="L39" s="7"/>
      <c r="M39" s="7" t="s">
        <v>24</v>
      </c>
      <c r="N39" s="148" t="s">
        <v>293</v>
      </c>
      <c r="O39" s="5" t="s">
        <v>72</v>
      </c>
    </row>
    <row r="40" spans="1:16" ht="43.15" customHeight="1" thickBot="1">
      <c r="A40" s="24" t="s">
        <v>342</v>
      </c>
      <c r="B40" s="163" t="s">
        <v>423</v>
      </c>
      <c r="C40" s="7" t="s">
        <v>23</v>
      </c>
      <c r="D40" s="7"/>
      <c r="E40" s="5"/>
      <c r="F40" s="5" t="s">
        <v>15</v>
      </c>
      <c r="G40" s="5" t="s">
        <v>424</v>
      </c>
      <c r="H40" s="7"/>
      <c r="I40" s="14"/>
      <c r="J40" s="14"/>
      <c r="K40" s="7"/>
      <c r="L40" s="7"/>
      <c r="M40" s="7" t="s">
        <v>24</v>
      </c>
      <c r="N40" s="148" t="s">
        <v>293</v>
      </c>
      <c r="O40" s="146" t="s">
        <v>425</v>
      </c>
    </row>
    <row r="41" spans="1:16" ht="43.15" customHeight="1">
      <c r="A41" s="24"/>
      <c r="B41" s="164" t="s">
        <v>335</v>
      </c>
      <c r="C41" s="165" t="s">
        <v>38</v>
      </c>
      <c r="D41" s="7"/>
      <c r="E41" s="5"/>
      <c r="F41" s="5" t="s">
        <v>15</v>
      </c>
      <c r="G41" s="5"/>
      <c r="H41" s="7"/>
      <c r="I41" s="7"/>
      <c r="J41" s="7"/>
      <c r="K41" s="7"/>
      <c r="L41" s="7"/>
      <c r="M41" s="7"/>
      <c r="N41" s="5"/>
      <c r="O41" s="5"/>
    </row>
    <row r="42" spans="1:16" ht="43.15" customHeight="1">
      <c r="A42" s="24" t="s">
        <v>426</v>
      </c>
      <c r="B42" s="6" t="s">
        <v>427</v>
      </c>
      <c r="C42" s="7" t="s">
        <v>23</v>
      </c>
      <c r="D42" s="7"/>
      <c r="E42" s="5"/>
      <c r="F42" s="5" t="s">
        <v>15</v>
      </c>
      <c r="G42" s="5" t="s">
        <v>428</v>
      </c>
      <c r="H42" s="7"/>
      <c r="I42" s="7"/>
      <c r="J42" s="143">
        <v>18</v>
      </c>
      <c r="K42" s="7"/>
      <c r="L42" s="7"/>
      <c r="M42" s="7" t="s">
        <v>24</v>
      </c>
      <c r="N42" s="148" t="s">
        <v>293</v>
      </c>
      <c r="O42" s="5"/>
    </row>
    <row r="43" spans="1:16" ht="43.15" customHeight="1">
      <c r="A43" s="24" t="s">
        <v>429</v>
      </c>
      <c r="B43" s="6" t="s">
        <v>430</v>
      </c>
      <c r="C43" s="7" t="s">
        <v>23</v>
      </c>
      <c r="D43" s="7"/>
      <c r="E43" s="5"/>
      <c r="F43" s="5" t="s">
        <v>15</v>
      </c>
      <c r="G43" s="5" t="s">
        <v>431</v>
      </c>
      <c r="H43" s="7"/>
      <c r="I43" s="7"/>
      <c r="J43" s="143">
        <v>18</v>
      </c>
      <c r="K43" s="7"/>
      <c r="L43" s="7"/>
      <c r="M43" s="7" t="s">
        <v>24</v>
      </c>
      <c r="N43" s="148" t="s">
        <v>293</v>
      </c>
      <c r="O43" s="5"/>
    </row>
    <row r="44" spans="1:16" ht="43.15" customHeight="1">
      <c r="A44" s="24" t="s">
        <v>346</v>
      </c>
      <c r="B44" s="166" t="s">
        <v>332</v>
      </c>
      <c r="C44" s="7" t="s">
        <v>23</v>
      </c>
      <c r="D44" s="7"/>
      <c r="E44" s="5"/>
      <c r="F44" s="5" t="s">
        <v>15</v>
      </c>
      <c r="G44" s="5" t="s">
        <v>432</v>
      </c>
      <c r="H44" s="7"/>
      <c r="I44" s="7"/>
      <c r="J44" s="14"/>
      <c r="K44" s="7"/>
      <c r="L44" s="7"/>
      <c r="M44" s="7" t="s">
        <v>24</v>
      </c>
      <c r="N44" s="148" t="s">
        <v>293</v>
      </c>
      <c r="O44" s="146" t="s">
        <v>433</v>
      </c>
    </row>
    <row r="45" spans="1:16" ht="43.15" customHeight="1">
      <c r="A45" s="24"/>
      <c r="B45" s="6" t="s">
        <v>335</v>
      </c>
      <c r="C45" s="7" t="s">
        <v>38</v>
      </c>
      <c r="D45" s="7"/>
      <c r="E45" s="5"/>
      <c r="F45" s="5" t="s">
        <v>15</v>
      </c>
      <c r="G45" s="5"/>
      <c r="H45" s="7"/>
      <c r="I45" s="7"/>
      <c r="J45" s="7"/>
      <c r="K45" s="7"/>
      <c r="L45" s="7"/>
      <c r="M45" s="7"/>
      <c r="N45" s="5"/>
      <c r="O45" s="5"/>
    </row>
    <row r="46" spans="1:16" ht="43.15" customHeight="1">
      <c r="A46" s="24" t="s">
        <v>434</v>
      </c>
      <c r="B46" s="6" t="s">
        <v>435</v>
      </c>
      <c r="C46" s="7" t="s">
        <v>23</v>
      </c>
      <c r="D46" s="7"/>
      <c r="E46" s="5"/>
      <c r="F46" s="5" t="s">
        <v>15</v>
      </c>
      <c r="G46" s="5" t="s">
        <v>436</v>
      </c>
      <c r="H46" s="7"/>
      <c r="I46" s="7"/>
      <c r="J46" s="143">
        <v>16</v>
      </c>
      <c r="K46" s="7"/>
      <c r="L46" s="7"/>
      <c r="M46" s="7" t="s">
        <v>24</v>
      </c>
      <c r="N46" s="148" t="s">
        <v>293</v>
      </c>
      <c r="O46" s="5"/>
    </row>
    <row r="47" spans="1:16" ht="43.15" customHeight="1">
      <c r="A47" s="24" t="s">
        <v>437</v>
      </c>
      <c r="B47" s="6" t="s">
        <v>438</v>
      </c>
      <c r="C47" s="7" t="s">
        <v>23</v>
      </c>
      <c r="D47" s="7"/>
      <c r="E47" s="5"/>
      <c r="F47" s="5" t="s">
        <v>15</v>
      </c>
      <c r="G47" s="5" t="s">
        <v>439</v>
      </c>
      <c r="H47" s="7"/>
      <c r="I47" s="7"/>
      <c r="J47" s="143">
        <v>16</v>
      </c>
      <c r="K47" s="7"/>
      <c r="L47" s="7"/>
      <c r="M47" s="7" t="s">
        <v>24</v>
      </c>
      <c r="N47" s="148" t="s">
        <v>293</v>
      </c>
      <c r="O47" s="5"/>
    </row>
    <row r="48" spans="1:16" ht="43.15" customHeight="1">
      <c r="A48" s="24" t="s">
        <v>440</v>
      </c>
      <c r="B48" s="167" t="s">
        <v>441</v>
      </c>
      <c r="C48" s="7" t="s">
        <v>32</v>
      </c>
      <c r="D48" s="7"/>
      <c r="E48" s="5"/>
      <c r="F48" s="5" t="s">
        <v>15</v>
      </c>
      <c r="G48" s="5" t="s">
        <v>442</v>
      </c>
      <c r="H48" s="7"/>
      <c r="I48" s="7"/>
      <c r="J48" s="143">
        <v>26</v>
      </c>
      <c r="K48" s="7"/>
      <c r="L48" s="7"/>
      <c r="M48" s="7" t="s">
        <v>24</v>
      </c>
      <c r="N48" s="148" t="s">
        <v>293</v>
      </c>
      <c r="O48" s="146"/>
    </row>
    <row r="49" spans="1:15" ht="43.15" customHeight="1">
      <c r="A49" s="24" t="s">
        <v>443</v>
      </c>
      <c r="B49" s="167" t="s">
        <v>444</v>
      </c>
      <c r="C49" s="7" t="s">
        <v>23</v>
      </c>
      <c r="D49" s="7"/>
      <c r="E49" s="5"/>
      <c r="F49" s="5" t="s">
        <v>15</v>
      </c>
      <c r="G49" s="5" t="s">
        <v>445</v>
      </c>
      <c r="H49" s="7"/>
      <c r="I49" s="7"/>
      <c r="J49" s="143">
        <v>20</v>
      </c>
      <c r="K49" s="7"/>
      <c r="L49" s="7"/>
      <c r="M49" s="7" t="s">
        <v>24</v>
      </c>
      <c r="N49" s="148" t="s">
        <v>293</v>
      </c>
      <c r="O49" s="146" t="s">
        <v>446</v>
      </c>
    </row>
    <row r="50" spans="1:15" ht="43.15" customHeight="1">
      <c r="A50" s="24" t="s">
        <v>447</v>
      </c>
      <c r="B50" s="167" t="s">
        <v>448</v>
      </c>
      <c r="C50" s="7" t="s">
        <v>23</v>
      </c>
      <c r="D50" s="7"/>
      <c r="E50" s="5"/>
      <c r="F50" s="5" t="s">
        <v>15</v>
      </c>
      <c r="G50" s="5" t="s">
        <v>449</v>
      </c>
      <c r="H50" s="7"/>
      <c r="I50" s="7"/>
      <c r="J50" s="14"/>
      <c r="K50" s="7"/>
      <c r="L50" s="7"/>
      <c r="M50" s="7" t="s">
        <v>24</v>
      </c>
      <c r="N50" s="148" t="s">
        <v>293</v>
      </c>
      <c r="O50" s="146" t="s">
        <v>450</v>
      </c>
    </row>
    <row r="51" spans="1:15" ht="43.15" customHeight="1">
      <c r="A51" s="25" t="s">
        <v>451</v>
      </c>
      <c r="B51" s="178" t="s">
        <v>452</v>
      </c>
      <c r="C51" s="7" t="s">
        <v>23</v>
      </c>
      <c r="D51" s="11"/>
      <c r="E51" s="168"/>
      <c r="F51" s="8" t="s">
        <v>15</v>
      </c>
      <c r="G51" s="8" t="s">
        <v>453</v>
      </c>
      <c r="H51" s="11"/>
      <c r="I51" s="7"/>
      <c r="J51" s="143">
        <v>10</v>
      </c>
      <c r="K51" s="7"/>
      <c r="L51" s="7"/>
      <c r="M51" s="7" t="s">
        <v>24</v>
      </c>
      <c r="N51" s="148" t="s">
        <v>293</v>
      </c>
      <c r="O51" s="179" t="s">
        <v>454</v>
      </c>
    </row>
    <row r="52" spans="1:15" ht="43.15" customHeight="1">
      <c r="A52" s="25" t="s">
        <v>455</v>
      </c>
      <c r="B52" s="178" t="s">
        <v>456</v>
      </c>
      <c r="C52" s="7" t="s">
        <v>23</v>
      </c>
      <c r="D52" s="11"/>
      <c r="E52" s="8"/>
      <c r="F52" s="8" t="s">
        <v>15</v>
      </c>
      <c r="G52" s="8" t="s">
        <v>457</v>
      </c>
      <c r="H52" s="11"/>
      <c r="I52" s="7"/>
      <c r="J52" s="143">
        <v>10</v>
      </c>
      <c r="K52" s="7"/>
      <c r="L52" s="7"/>
      <c r="M52" s="7" t="s">
        <v>24</v>
      </c>
      <c r="N52" s="148" t="s">
        <v>293</v>
      </c>
      <c r="O52" s="179" t="s">
        <v>454</v>
      </c>
    </row>
    <row r="53" spans="1:15" ht="43.15" customHeight="1">
      <c r="A53" s="25"/>
      <c r="B53" s="28"/>
      <c r="C53" s="7"/>
      <c r="D53" s="11"/>
      <c r="E53" s="8"/>
      <c r="F53" s="8"/>
      <c r="G53" s="5"/>
      <c r="H53" s="11"/>
      <c r="I53" s="7"/>
      <c r="J53" s="143"/>
      <c r="K53" s="7"/>
      <c r="L53" s="7"/>
      <c r="M53" s="7"/>
      <c r="N53" s="148"/>
      <c r="O53" s="8"/>
    </row>
    <row r="54" spans="1:15" ht="43.15" customHeight="1">
      <c r="A54" s="25"/>
      <c r="B54" s="28"/>
      <c r="C54" s="7"/>
      <c r="D54" s="11"/>
      <c r="E54" s="8"/>
      <c r="F54" s="8"/>
      <c r="G54" s="8"/>
      <c r="H54" s="11"/>
      <c r="I54" s="7"/>
      <c r="J54" s="143"/>
      <c r="K54" s="7"/>
      <c r="L54" s="7"/>
      <c r="M54" s="7"/>
      <c r="N54" s="148"/>
      <c r="O54" s="8"/>
    </row>
    <row r="55" spans="1:15" ht="43.15" customHeight="1">
      <c r="A55" s="24"/>
      <c r="B55" s="24"/>
      <c r="C55" s="24"/>
      <c r="D55" s="24"/>
      <c r="E55" s="24"/>
      <c r="F55" s="24"/>
      <c r="G55" s="24"/>
      <c r="H55" s="24"/>
      <c r="I55" s="24"/>
      <c r="J55" s="24"/>
      <c r="K55" s="24"/>
      <c r="L55" s="24"/>
      <c r="M55" s="7"/>
      <c r="N55" s="55"/>
      <c r="O55" s="5"/>
    </row>
    <row r="56" spans="1:15" ht="43.15" customHeight="1">
      <c r="A56" s="24"/>
      <c r="B56" s="24"/>
      <c r="C56" s="24"/>
      <c r="D56" s="24"/>
      <c r="E56" s="24"/>
      <c r="F56" s="24"/>
      <c r="G56" s="24"/>
      <c r="H56" s="24"/>
      <c r="I56" s="24"/>
      <c r="J56" s="24"/>
      <c r="K56" s="24"/>
      <c r="L56" s="24"/>
      <c r="M56" s="7"/>
      <c r="N56" s="55"/>
      <c r="O56" s="5"/>
    </row>
    <row r="57" spans="1:15">
      <c r="A57" s="45"/>
      <c r="B57" s="45"/>
      <c r="C57" s="45"/>
      <c r="D57" s="45"/>
      <c r="E57" s="45"/>
      <c r="F57" s="45"/>
      <c r="G57" s="45"/>
      <c r="H57" s="45"/>
      <c r="I57" s="45"/>
      <c r="J57" s="45"/>
      <c r="K57" s="45"/>
      <c r="L57" s="45"/>
      <c r="M57" s="45"/>
      <c r="N57" s="45"/>
      <c r="O57" s="45"/>
    </row>
    <row r="58" spans="1:15" ht="43.15" customHeight="1">
      <c r="A58" s="25"/>
      <c r="B58" s="123" t="s">
        <v>390</v>
      </c>
      <c r="C58" s="113" t="s">
        <v>13</v>
      </c>
      <c r="D58" s="113">
        <v>3</v>
      </c>
      <c r="E58" s="111"/>
      <c r="F58" s="111"/>
      <c r="G58" s="111"/>
      <c r="H58" s="112"/>
      <c r="I58" s="113"/>
      <c r="J58" s="113"/>
      <c r="K58" s="113"/>
      <c r="L58" s="113"/>
      <c r="M58" s="113"/>
      <c r="N58" s="111"/>
      <c r="O58" s="8"/>
    </row>
    <row r="59" spans="1:15" ht="43.15" customHeight="1">
      <c r="A59" s="25"/>
      <c r="B59" s="114" t="s">
        <v>458</v>
      </c>
      <c r="C59" s="113"/>
      <c r="D59" s="112"/>
      <c r="E59" s="111"/>
      <c r="F59" s="111"/>
      <c r="G59" s="111"/>
      <c r="H59" s="112"/>
      <c r="I59" s="115"/>
      <c r="J59" s="115"/>
      <c r="K59" s="113"/>
      <c r="L59" s="113"/>
      <c r="M59" s="113"/>
      <c r="N59" s="111"/>
      <c r="O59" s="8"/>
    </row>
    <row r="60" spans="1:15" ht="43.15" customHeight="1">
      <c r="A60" s="25"/>
      <c r="B60" s="114" t="s">
        <v>459</v>
      </c>
      <c r="C60" s="113" t="s">
        <v>13</v>
      </c>
      <c r="D60" s="112"/>
      <c r="E60" s="111"/>
      <c r="F60" s="111"/>
      <c r="G60" s="111"/>
      <c r="H60" s="112"/>
      <c r="I60" s="113"/>
      <c r="J60" s="113">
        <v>4</v>
      </c>
      <c r="K60" s="113"/>
      <c r="L60" s="113"/>
      <c r="M60" s="113" t="s">
        <v>14</v>
      </c>
      <c r="N60" s="113"/>
      <c r="O60" s="8"/>
    </row>
    <row r="61" spans="1:15" ht="43.15" customHeight="1">
      <c r="A61" s="25"/>
      <c r="B61" s="123" t="s">
        <v>460</v>
      </c>
      <c r="C61" s="113" t="s">
        <v>13</v>
      </c>
      <c r="D61" s="112"/>
      <c r="E61" s="111"/>
      <c r="F61" s="111"/>
      <c r="G61" s="111"/>
      <c r="H61" s="112"/>
      <c r="I61" s="113">
        <v>8</v>
      </c>
      <c r="J61" s="113"/>
      <c r="K61" s="113">
        <v>22</v>
      </c>
      <c r="L61" s="113"/>
      <c r="M61" s="113" t="s">
        <v>14</v>
      </c>
      <c r="N61" s="113"/>
      <c r="O61" s="120" t="s">
        <v>461</v>
      </c>
    </row>
    <row r="62" spans="1:15" ht="43.15" customHeight="1">
      <c r="A62" s="26"/>
      <c r="B62" s="116" t="s">
        <v>462</v>
      </c>
      <c r="C62" s="117" t="s">
        <v>13</v>
      </c>
      <c r="D62" s="118"/>
      <c r="E62" s="119"/>
      <c r="F62" s="119"/>
      <c r="G62" s="119"/>
      <c r="H62" s="118"/>
      <c r="I62" s="117"/>
      <c r="J62" s="117"/>
      <c r="K62" s="117"/>
      <c r="L62" s="117"/>
      <c r="M62" s="117" t="s">
        <v>24</v>
      </c>
      <c r="N62" s="119"/>
      <c r="O62" s="9"/>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11"/>
      <c r="I162" s="7"/>
      <c r="J162" s="7"/>
      <c r="K162" s="7"/>
      <c r="L162" s="7"/>
      <c r="M162" s="7"/>
      <c r="N162" s="8"/>
      <c r="O162" s="8"/>
    </row>
    <row r="163" spans="1:15" ht="43.15" customHeight="1">
      <c r="A163" s="25"/>
      <c r="B163" s="28"/>
      <c r="C163" s="7"/>
      <c r="D163" s="11"/>
      <c r="E163" s="8"/>
      <c r="F163" s="8"/>
      <c r="G163" s="8"/>
      <c r="H163" s="11"/>
      <c r="I163" s="7"/>
      <c r="J163" s="7"/>
      <c r="K163" s="7"/>
      <c r="L163" s="7"/>
      <c r="M163" s="7"/>
      <c r="N163" s="8"/>
      <c r="O163" s="8"/>
    </row>
    <row r="164" spans="1:15" ht="43.15" customHeight="1">
      <c r="A164" s="25"/>
      <c r="B164" s="28"/>
      <c r="C164" s="7"/>
      <c r="D164" s="11"/>
      <c r="E164" s="8"/>
      <c r="F164" s="8"/>
      <c r="G164" s="8"/>
      <c r="H164" s="11"/>
      <c r="I164" s="7"/>
      <c r="J164" s="7"/>
      <c r="K164" s="7"/>
      <c r="L164" s="7"/>
      <c r="M164" s="7"/>
      <c r="N164" s="8"/>
      <c r="O164" s="8"/>
    </row>
    <row r="165" spans="1:15" ht="43.15" customHeight="1">
      <c r="A165" s="25"/>
      <c r="B165" s="28"/>
      <c r="C165" s="7"/>
      <c r="D165" s="11"/>
      <c r="E165" s="8"/>
      <c r="F165" s="8"/>
      <c r="G165" s="8"/>
      <c r="H165" s="11"/>
      <c r="I165" s="7"/>
      <c r="J165" s="7"/>
      <c r="K165" s="7"/>
      <c r="L165" s="7"/>
      <c r="M165" s="7"/>
      <c r="N165" s="8"/>
      <c r="O165" s="8"/>
    </row>
    <row r="166" spans="1:15" ht="43.15" customHeight="1">
      <c r="A166" s="25"/>
      <c r="B166" s="28"/>
      <c r="C166" s="7"/>
      <c r="D166" s="11"/>
      <c r="E166" s="8"/>
      <c r="F166" s="8"/>
      <c r="G166" s="8"/>
      <c r="H166" s="11"/>
      <c r="I166" s="7"/>
      <c r="J166" s="7"/>
      <c r="K166" s="7"/>
      <c r="L166" s="7"/>
      <c r="M166" s="7"/>
      <c r="N166" s="8"/>
      <c r="O166" s="8"/>
    </row>
    <row r="167" spans="1:15" ht="43.15" customHeight="1">
      <c r="A167" s="25"/>
      <c r="B167" s="28"/>
      <c r="C167" s="7"/>
      <c r="D167" s="11"/>
      <c r="E167" s="8"/>
      <c r="F167" s="8"/>
      <c r="G167" s="8"/>
      <c r="H167" s="11"/>
      <c r="I167" s="7"/>
      <c r="J167" s="7"/>
      <c r="K167" s="7"/>
      <c r="L167" s="7"/>
      <c r="M167" s="7"/>
      <c r="N167" s="8"/>
      <c r="O167" s="8"/>
    </row>
    <row r="168" spans="1:15" ht="43.15" customHeight="1">
      <c r="A168" s="25"/>
      <c r="B168" s="28"/>
      <c r="C168" s="7"/>
      <c r="D168" s="11"/>
      <c r="E168" s="8"/>
      <c r="F168" s="8"/>
      <c r="G168" s="8"/>
      <c r="H168" s="11"/>
      <c r="I168" s="7"/>
      <c r="J168" s="7"/>
      <c r="K168" s="7"/>
      <c r="L168" s="7"/>
      <c r="M168" s="7"/>
      <c r="N168" s="8"/>
      <c r="O168" s="8"/>
    </row>
    <row r="169" spans="1:15" ht="43.15" customHeight="1">
      <c r="A169" s="25"/>
      <c r="B169" s="28"/>
      <c r="C169" s="7"/>
      <c r="D169" s="11"/>
      <c r="E169" s="8"/>
      <c r="F169" s="8"/>
      <c r="G169" s="8"/>
      <c r="H169" s="11"/>
      <c r="I169" s="7"/>
      <c r="J169" s="7"/>
      <c r="K169" s="7"/>
      <c r="L169" s="7"/>
      <c r="M169" s="7"/>
      <c r="N169" s="8"/>
      <c r="O169" s="8"/>
    </row>
    <row r="170" spans="1:15" ht="43.15" customHeight="1">
      <c r="A170" s="25"/>
      <c r="B170" s="28"/>
      <c r="C170" s="7"/>
      <c r="D170" s="11"/>
      <c r="E170" s="8"/>
      <c r="F170" s="8"/>
      <c r="G170" s="8"/>
      <c r="H170" s="11"/>
      <c r="I170" s="7"/>
      <c r="J170" s="7"/>
      <c r="K170" s="7"/>
      <c r="L170" s="7"/>
      <c r="M170" s="7"/>
      <c r="N170" s="8"/>
      <c r="O170" s="8"/>
    </row>
    <row r="171" spans="1:15" ht="43.15" customHeight="1">
      <c r="A171" s="25"/>
      <c r="B171" s="28"/>
      <c r="C171" s="7"/>
      <c r="D171" s="11"/>
      <c r="E171" s="8"/>
      <c r="F171" s="8"/>
      <c r="G171" s="8"/>
      <c r="H171" s="11"/>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11"/>
      <c r="E298" s="8"/>
      <c r="F298" s="8"/>
      <c r="G298" s="8"/>
      <c r="H298" s="8"/>
      <c r="I298" s="7"/>
      <c r="J298" s="7"/>
      <c r="K298" s="7"/>
      <c r="L298" s="7"/>
      <c r="M298" s="7"/>
      <c r="N298" s="8"/>
      <c r="O298" s="8"/>
    </row>
    <row r="299" spans="1:15" ht="43.15" customHeight="1">
      <c r="A299" s="25"/>
      <c r="B299" s="28"/>
      <c r="C299" s="7"/>
      <c r="D299" s="11"/>
      <c r="E299" s="8"/>
      <c r="F299" s="8"/>
      <c r="G299" s="8"/>
      <c r="H299" s="8"/>
      <c r="I299" s="7"/>
      <c r="J299" s="7"/>
      <c r="K299" s="7"/>
      <c r="L299" s="7"/>
      <c r="M299" s="7"/>
      <c r="N299" s="8"/>
      <c r="O299" s="8"/>
    </row>
    <row r="300" spans="1:15" ht="43.15" customHeight="1">
      <c r="A300" s="25"/>
      <c r="B300" s="28"/>
      <c r="C300" s="7"/>
      <c r="D300" s="11"/>
      <c r="E300" s="8"/>
      <c r="F300" s="8"/>
      <c r="G300" s="8"/>
      <c r="H300" s="8"/>
      <c r="I300" s="7"/>
      <c r="J300" s="7"/>
      <c r="K300" s="7"/>
      <c r="L300" s="7"/>
      <c r="M300" s="7"/>
      <c r="N300" s="8"/>
      <c r="O300" s="8"/>
    </row>
    <row r="301" spans="1:15" ht="43.15" customHeight="1">
      <c r="A301" s="25"/>
      <c r="B301" s="28"/>
      <c r="C301" s="7"/>
      <c r="D301" s="11"/>
      <c r="E301" s="8"/>
      <c r="F301" s="8"/>
      <c r="G301" s="8"/>
      <c r="H301" s="8"/>
      <c r="I301" s="7"/>
      <c r="J301" s="7"/>
      <c r="K301" s="7"/>
      <c r="L301" s="7"/>
      <c r="M301" s="7"/>
      <c r="N301" s="8"/>
      <c r="O301" s="8"/>
    </row>
    <row r="302" spans="1:15" ht="43.15" customHeight="1">
      <c r="A302" s="25"/>
      <c r="B302" s="28"/>
      <c r="C302" s="7"/>
      <c r="D302" s="11"/>
      <c r="E302" s="8"/>
      <c r="F302" s="8"/>
      <c r="G302" s="8"/>
      <c r="H302" s="8"/>
      <c r="I302" s="7"/>
      <c r="J302" s="7"/>
      <c r="K302" s="7"/>
      <c r="L302" s="7"/>
      <c r="M302" s="7"/>
      <c r="N302" s="8"/>
      <c r="O302" s="8"/>
    </row>
    <row r="303" spans="1:15" ht="43.15" customHeight="1">
      <c r="A303" s="25"/>
      <c r="B303" s="28"/>
      <c r="C303" s="7"/>
      <c r="D303" s="11"/>
      <c r="E303" s="8"/>
      <c r="F303" s="8"/>
      <c r="G303" s="8"/>
      <c r="H303" s="8"/>
      <c r="I303" s="7"/>
      <c r="J303" s="7"/>
      <c r="K303" s="7"/>
      <c r="L303" s="7"/>
      <c r="M303" s="7"/>
      <c r="N303" s="8"/>
      <c r="O303" s="8"/>
    </row>
    <row r="304" spans="1:15" ht="43.15" customHeight="1">
      <c r="A304" s="25"/>
      <c r="B304" s="28"/>
      <c r="C304" s="7"/>
      <c r="D304" s="11"/>
      <c r="E304" s="8"/>
      <c r="F304" s="8"/>
      <c r="G304" s="8"/>
      <c r="H304" s="8"/>
      <c r="I304" s="7"/>
      <c r="J304" s="7"/>
      <c r="K304" s="7"/>
      <c r="L304" s="7"/>
      <c r="M304" s="7"/>
      <c r="N304" s="8"/>
      <c r="O304" s="8"/>
    </row>
    <row r="305" spans="1:15" ht="43.15" customHeight="1">
      <c r="A305" s="25"/>
      <c r="B305" s="28"/>
      <c r="C305" s="7"/>
      <c r="D305" s="11"/>
      <c r="E305" s="8"/>
      <c r="F305" s="8"/>
      <c r="G305" s="8"/>
      <c r="H305" s="8"/>
      <c r="I305" s="7"/>
      <c r="J305" s="7"/>
      <c r="K305" s="7"/>
      <c r="L305" s="7"/>
      <c r="M305" s="7"/>
      <c r="N305" s="8"/>
      <c r="O305" s="8"/>
    </row>
    <row r="306" spans="1:15" ht="43.15" customHeight="1">
      <c r="A306" s="25"/>
      <c r="B306" s="28"/>
      <c r="C306" s="7"/>
      <c r="D306" s="11"/>
      <c r="E306" s="8"/>
      <c r="F306" s="8"/>
      <c r="G306" s="8"/>
      <c r="H306" s="8"/>
      <c r="I306" s="7"/>
      <c r="J306" s="7"/>
      <c r="K306" s="7"/>
      <c r="L306" s="7"/>
      <c r="M306" s="7"/>
      <c r="N306" s="8"/>
      <c r="O306" s="8"/>
    </row>
    <row r="307" spans="1:15" ht="43.15" customHeight="1">
      <c r="A307" s="25"/>
      <c r="B307" s="28"/>
      <c r="C307" s="7"/>
      <c r="D307" s="11"/>
      <c r="E307" s="8"/>
      <c r="F307" s="8"/>
      <c r="G307" s="8"/>
      <c r="H307" s="8"/>
      <c r="I307" s="7"/>
      <c r="J307" s="7"/>
      <c r="K307" s="7"/>
      <c r="L307" s="7"/>
      <c r="M307" s="7"/>
      <c r="N307" s="8"/>
      <c r="O307" s="8"/>
    </row>
    <row r="308" spans="1:15" ht="43.15" customHeight="1">
      <c r="A308" s="25"/>
      <c r="B308" s="28"/>
      <c r="C308" s="7"/>
      <c r="D308" s="7"/>
      <c r="E308" s="8"/>
      <c r="F308" s="8"/>
      <c r="G308" s="8"/>
      <c r="H308" s="8"/>
      <c r="I308" s="7"/>
      <c r="J308" s="7"/>
      <c r="K308" s="7"/>
      <c r="L308" s="7"/>
      <c r="M308" s="7"/>
      <c r="N308" s="8"/>
      <c r="O308" s="8"/>
    </row>
    <row r="309" spans="1:15" ht="43.15" customHeight="1">
      <c r="A309" s="25"/>
      <c r="B309" s="28"/>
      <c r="C309" s="7"/>
      <c r="D309" s="7"/>
      <c r="E309" s="8"/>
      <c r="F309" s="8"/>
      <c r="G309" s="8"/>
      <c r="H309" s="8"/>
      <c r="I309" s="7"/>
      <c r="J309" s="7"/>
      <c r="K309" s="7"/>
      <c r="L309" s="7"/>
      <c r="M309" s="7"/>
      <c r="N309" s="8"/>
      <c r="O309" s="8"/>
    </row>
    <row r="310" spans="1:15" ht="43.15" customHeight="1">
      <c r="A310" s="25"/>
      <c r="B310" s="28"/>
      <c r="C310" s="7"/>
      <c r="D310" s="7"/>
      <c r="E310" s="8"/>
      <c r="F310" s="8"/>
      <c r="G310" s="8"/>
      <c r="H310" s="8"/>
      <c r="I310" s="7"/>
      <c r="J310" s="7"/>
      <c r="K310" s="7"/>
      <c r="L310" s="7"/>
      <c r="M310" s="7"/>
      <c r="N310" s="8"/>
      <c r="O310" s="8"/>
    </row>
    <row r="311" spans="1:15" ht="43.15" customHeight="1">
      <c r="A311" s="25"/>
      <c r="B311" s="28"/>
      <c r="C311" s="7"/>
      <c r="D311" s="7"/>
      <c r="E311" s="8"/>
      <c r="F311" s="8"/>
      <c r="G311" s="8"/>
      <c r="H311" s="8"/>
      <c r="I311" s="7"/>
      <c r="J311" s="7"/>
      <c r="K311" s="7"/>
      <c r="L311" s="7"/>
      <c r="M311" s="7"/>
      <c r="N311" s="8"/>
      <c r="O311"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23:A25 D25:N25 D27:O28 A29:A34 A58:A59">
    <cfRule type="expression" dxfId="447" priority="583">
      <formula>$F23="Modification"</formula>
    </cfRule>
    <cfRule type="expression" dxfId="446" priority="584">
      <formula>$F23="Création"</formula>
    </cfRule>
  </conditionalFormatting>
  <conditionalFormatting sqref="A32:A34 A58:A62 A1:O9 K10:O11 A12:O12 J13:O16 A17:O18 A13:H13 A15:H15 A63:O1010 A10:E10 A11:D11 A14:F14 A16:F16">
    <cfRule type="expression" dxfId="445" priority="602">
      <formula>$F1="Fermeture"</formula>
    </cfRule>
  </conditionalFormatting>
  <conditionalFormatting sqref="C55:M56 O55:O56 A51:A54">
    <cfRule type="expression" dxfId="444" priority="402">
      <formula>$F51="Fermeture"</formula>
    </cfRule>
    <cfRule type="expression" dxfId="443" priority="403">
      <formula>$F51="Modification"</formula>
    </cfRule>
    <cfRule type="expression" dxfId="442" priority="404">
      <formula>$F51="Création"</formula>
    </cfRule>
  </conditionalFormatting>
  <conditionalFormatting sqref="A55:L56">
    <cfRule type="expression" dxfId="441" priority="725">
      <formula>#REF!="Fermeture"</formula>
    </cfRule>
    <cfRule type="expression" dxfId="440" priority="726">
      <formula>#REF!="Modification"</formula>
    </cfRule>
    <cfRule type="expression" dxfId="439" priority="727">
      <formula>#REF!="Création"</formula>
    </cfRule>
    <cfRule type="expression" dxfId="438" priority="732">
      <formula>#REF!="Option"</formula>
    </cfRule>
  </conditionalFormatting>
  <conditionalFormatting sqref="A27:B28">
    <cfRule type="expression" dxfId="437" priority="575">
      <formula>$F27="Fermeture"</formula>
    </cfRule>
    <cfRule type="expression" dxfId="436" priority="576">
      <formula>$F27="Modification"</formula>
    </cfRule>
    <cfRule type="expression" dxfId="435" priority="577">
      <formula>$F27="Création"</formula>
    </cfRule>
  </conditionalFormatting>
  <conditionalFormatting sqref="A19:N22">
    <cfRule type="expression" dxfId="434" priority="589">
      <formula>$F19="Fermeture"</formula>
    </cfRule>
    <cfRule type="expression" dxfId="433" priority="590">
      <formula>$F19="Modification"</formula>
    </cfRule>
    <cfRule type="expression" dxfId="432" priority="591">
      <formula>$F19="Création"</formula>
    </cfRule>
  </conditionalFormatting>
  <conditionalFormatting sqref="A1:O9 A10:E10 K10:O11 A11:D11 A12:O12 A13:H13 J13:O16 A14:F14 A15:H15 A16:F16 A17:O18 A60:A62 A63:O1010">
    <cfRule type="expression" dxfId="431" priority="603">
      <formula>$F1="Modification"</formula>
    </cfRule>
    <cfRule type="expression" dxfId="430" priority="604">
      <formula>$F1="Création"</formula>
    </cfRule>
  </conditionalFormatting>
  <conditionalFormatting sqref="B59">
    <cfRule type="expression" dxfId="429" priority="462">
      <formula>$F59="Fermeture"</formula>
    </cfRule>
    <cfRule type="expression" dxfId="428" priority="463">
      <formula>$F59="Modification"</formula>
    </cfRule>
    <cfRule type="expression" dxfId="427" priority="464">
      <formula>$F59="Création"</formula>
    </cfRule>
  </conditionalFormatting>
  <conditionalFormatting sqref="B61">
    <cfRule type="expression" dxfId="426" priority="459">
      <formula>$F61="Fermeture"</formula>
    </cfRule>
    <cfRule type="expression" dxfId="425" priority="460">
      <formula>$F61="Modification"</formula>
    </cfRule>
    <cfRule type="expression" dxfId="424" priority="461">
      <formula>$F61="Création"</formula>
    </cfRule>
  </conditionalFormatting>
  <conditionalFormatting sqref="B58:D58">
    <cfRule type="expression" dxfId="423" priority="465">
      <formula>$F58="Fermeture"</formula>
    </cfRule>
    <cfRule type="expression" dxfId="422" priority="466">
      <formula>$F58="Modification"</formula>
    </cfRule>
    <cfRule type="expression" dxfId="421" priority="467">
      <formula>$F58="Création"</formula>
    </cfRule>
  </conditionalFormatting>
  <conditionalFormatting sqref="B32:F34">
    <cfRule type="expression" dxfId="420" priority="453">
      <formula>$F32="Fermeture"</formula>
    </cfRule>
    <cfRule type="expression" dxfId="419" priority="454">
      <formula>$F32="Modification"</formula>
    </cfRule>
    <cfRule type="expression" dxfId="418" priority="455">
      <formula>$F32="Création"</formula>
    </cfRule>
  </conditionalFormatting>
  <conditionalFormatting sqref="B29:O31">
    <cfRule type="expression" dxfId="417" priority="559">
      <formula>$F29="Fermeture"</formula>
    </cfRule>
    <cfRule type="expression" dxfId="416" priority="560">
      <formula>$F29="Modification"</formula>
    </cfRule>
    <cfRule type="expression" dxfId="415" priority="561">
      <formula>$F29="Création"</formula>
    </cfRule>
  </conditionalFormatting>
  <conditionalFormatting sqref="C25 C27:C28">
    <cfRule type="expression" dxfId="414" priority="578">
      <formula>$F25="Fermeture"</formula>
    </cfRule>
    <cfRule type="expression" dxfId="413" priority="579">
      <formula>$F25="Modification"</formula>
    </cfRule>
    <cfRule type="expression" dxfId="412" priority="580">
      <formula>$F25="Création"</formula>
    </cfRule>
  </conditionalFormatting>
  <conditionalFormatting sqref="D1:E22 A1:A25 D27:E34 D25:E25 A27:A34 G55:M56 D53:E56 A51:A54">
    <cfRule type="expression" dxfId="411" priority="449">
      <formula>$C1="Option"</formula>
    </cfRule>
  </conditionalFormatting>
  <conditionalFormatting sqref="G1:N22 A58:A1010 G27:N34 G25:N25">
    <cfRule type="expression" dxfId="410" priority="545">
      <formula>$C1="Option"</formula>
    </cfRule>
  </conditionalFormatting>
  <conditionalFormatting sqref="D58:E1010 G58:N1010">
    <cfRule type="expression" dxfId="409" priority="468">
      <formula>$C58="Option"</formula>
    </cfRule>
  </conditionalFormatting>
  <conditionalFormatting sqref="D25:N25 D27:O28 A23:A25">
    <cfRule type="expression" dxfId="408" priority="582">
      <formula>$F23="Fermeture"</formula>
    </cfRule>
  </conditionalFormatting>
  <conditionalFormatting sqref="E58:O58 C59:O59 B60:O60 C61:O61 B62:O62">
    <cfRule type="expression" dxfId="407" priority="470">
      <formula>$F58="Fermeture"</formula>
    </cfRule>
    <cfRule type="expression" dxfId="406" priority="471">
      <formula>$F58="Modification"</formula>
    </cfRule>
    <cfRule type="expression" dxfId="405" priority="472">
      <formula>$F58="Création"</formula>
    </cfRule>
  </conditionalFormatting>
  <conditionalFormatting sqref="G32:N32 G33:O34 A29:A31">
    <cfRule type="expression" dxfId="404" priority="547">
      <formula>$F29="Fermeture"</formula>
    </cfRule>
  </conditionalFormatting>
  <conditionalFormatting sqref="G32:N32 G33:O34">
    <cfRule type="expression" dxfId="403" priority="548">
      <formula>$F32="Modification"</formula>
    </cfRule>
    <cfRule type="expression" dxfId="402" priority="549">
      <formula>$F32="Création"</formula>
    </cfRule>
  </conditionalFormatting>
  <conditionalFormatting sqref="M30:N31">
    <cfRule type="expression" dxfId="401" priority="502">
      <formula>$F30="Fermeture"</formula>
    </cfRule>
    <cfRule type="expression" dxfId="400" priority="503">
      <formula>$F30="Modification"</formula>
    </cfRule>
    <cfRule type="expression" dxfId="399" priority="504">
      <formula>$F30="Création"</formula>
    </cfRule>
  </conditionalFormatting>
  <conditionalFormatting sqref="N1:N22 N27:N34 N25">
    <cfRule type="expression" dxfId="398" priority="558">
      <formula>$M1="Porteuse"</formula>
    </cfRule>
  </conditionalFormatting>
  <conditionalFormatting sqref="N55:N56">
    <cfRule type="expression" dxfId="397" priority="532">
      <formula>#REF!="Option"</formula>
    </cfRule>
    <cfRule type="expression" dxfId="396" priority="533">
      <formula>#REF!="Modification"</formula>
    </cfRule>
    <cfRule type="expression" dxfId="395" priority="534">
      <formula>#REF!="Création"</formula>
    </cfRule>
    <cfRule type="expression" dxfId="394" priority="537">
      <formula>#REF!="Fermeture"</formula>
    </cfRule>
    <cfRule type="expression" dxfId="393" priority="538">
      <formula>#REF!="Porteuse"</formula>
    </cfRule>
  </conditionalFormatting>
  <conditionalFormatting sqref="N58:N1010">
    <cfRule type="expression" dxfId="392" priority="469">
      <formula>$M58="Porteuse"</formula>
    </cfRule>
  </conditionalFormatting>
  <conditionalFormatting sqref="O19">
    <cfRule type="expression" dxfId="391" priority="539">
      <formula>$F19="Fermeture"</formula>
    </cfRule>
    <cfRule type="expression" dxfId="390" priority="540">
      <formula>$F19="Modification"</formula>
    </cfRule>
    <cfRule type="expression" dxfId="389" priority="541">
      <formula>$F19="Création"</formula>
    </cfRule>
  </conditionalFormatting>
  <conditionalFormatting sqref="O21:O22 O25">
    <cfRule type="expression" dxfId="388" priority="508">
      <formula>$F21="Fermeture"</formula>
    </cfRule>
    <cfRule type="expression" dxfId="387" priority="509">
      <formula>$F21="Modification"</formula>
    </cfRule>
    <cfRule type="expression" dxfId="386" priority="510">
      <formula>$F21="Création"</formula>
    </cfRule>
  </conditionalFormatting>
  <conditionalFormatting sqref="O55:O56">
    <cfRule type="expression" dxfId="385" priority="521">
      <formula>#REF!="Fermeture"</formula>
    </cfRule>
    <cfRule type="expression" dxfId="384" priority="522">
      <formula>#REF!="Modification"</formula>
    </cfRule>
    <cfRule type="expression" dxfId="383" priority="523">
      <formula>#REF!="Création"</formula>
    </cfRule>
  </conditionalFormatting>
  <conditionalFormatting sqref="A26 D26:N26">
    <cfRule type="expression" dxfId="382" priority="436">
      <formula>$F26="Modification"</formula>
    </cfRule>
    <cfRule type="expression" dxfId="381" priority="437">
      <formula>$F26="Création"</formula>
    </cfRule>
  </conditionalFormatting>
  <conditionalFormatting sqref="C26">
    <cfRule type="expression" dxfId="380" priority="432">
      <formula>$F26="Fermeture"</formula>
    </cfRule>
    <cfRule type="expression" dxfId="379" priority="433">
      <formula>$F26="Modification"</formula>
    </cfRule>
    <cfRule type="expression" dxfId="378" priority="434">
      <formula>$F26="Création"</formula>
    </cfRule>
  </conditionalFormatting>
  <conditionalFormatting sqref="D26:E26 A26">
    <cfRule type="expression" dxfId="377" priority="426">
      <formula>$C26="Option"</formula>
    </cfRule>
  </conditionalFormatting>
  <conditionalFormatting sqref="G26:N26">
    <cfRule type="expression" dxfId="376" priority="430">
      <formula>$C26="Option"</formula>
    </cfRule>
  </conditionalFormatting>
  <conditionalFormatting sqref="D26:N26 A26">
    <cfRule type="expression" dxfId="375" priority="435">
      <formula>$F26="Fermeture"</formula>
    </cfRule>
  </conditionalFormatting>
  <conditionalFormatting sqref="N26">
    <cfRule type="expression" dxfId="374" priority="431">
      <formula>$M26="Porteuse"</formula>
    </cfRule>
  </conditionalFormatting>
  <conditionalFormatting sqref="O26">
    <cfRule type="expression" dxfId="373" priority="427">
      <formula>$F26="Fermeture"</formula>
    </cfRule>
    <cfRule type="expression" dxfId="372" priority="428">
      <formula>$F26="Modification"</formula>
    </cfRule>
    <cfRule type="expression" dxfId="371" priority="429">
      <formula>$F26="Création"</formula>
    </cfRule>
  </conditionalFormatting>
  <conditionalFormatting sqref="C23">
    <cfRule type="expression" dxfId="370" priority="418">
      <formula>$F23="Fermeture"</formula>
    </cfRule>
    <cfRule type="expression" dxfId="369" priority="419">
      <formula>$F23="Modification"</formula>
    </cfRule>
    <cfRule type="expression" dxfId="368" priority="420">
      <formula>$F23="Création"</formula>
    </cfRule>
  </conditionalFormatting>
  <conditionalFormatting sqref="D23:O23">
    <cfRule type="expression" dxfId="367" priority="424">
      <formula>$F23="Modification"</formula>
    </cfRule>
    <cfRule type="expression" dxfId="366" priority="425">
      <formula>$F23="Création"</formula>
    </cfRule>
  </conditionalFormatting>
  <conditionalFormatting sqref="D23:O23">
    <cfRule type="expression" dxfId="365" priority="423">
      <formula>$F23="Fermeture"</formula>
    </cfRule>
  </conditionalFormatting>
  <conditionalFormatting sqref="D23:E23 G23:N23">
    <cfRule type="expression" dxfId="364" priority="421">
      <formula>$C23="Option"</formula>
    </cfRule>
  </conditionalFormatting>
  <conditionalFormatting sqref="N23">
    <cfRule type="expression" dxfId="363" priority="422">
      <formula>$M23="Porteuse"</formula>
    </cfRule>
  </conditionalFormatting>
  <conditionalFormatting sqref="B23">
    <cfRule type="expression" dxfId="362" priority="415">
      <formula>$F23="Fermeture"</formula>
    </cfRule>
    <cfRule type="expression" dxfId="361" priority="416">
      <formula>$F23="Modification"</formula>
    </cfRule>
    <cfRule type="expression" dxfId="360" priority="417">
      <formula>$F23="Création"</formula>
    </cfRule>
  </conditionalFormatting>
  <conditionalFormatting sqref="C24">
    <cfRule type="expression" dxfId="359" priority="407">
      <formula>$F24="Fermeture"</formula>
    </cfRule>
    <cfRule type="expression" dxfId="358" priority="408">
      <formula>$F24="Modification"</formula>
    </cfRule>
    <cfRule type="expression" dxfId="357" priority="409">
      <formula>$F24="Création"</formula>
    </cfRule>
  </conditionalFormatting>
  <conditionalFormatting sqref="D24:O24">
    <cfRule type="expression" dxfId="356" priority="413">
      <formula>$F24="Modification"</formula>
    </cfRule>
    <cfRule type="expression" dxfId="355" priority="414">
      <formula>$F24="Création"</formula>
    </cfRule>
  </conditionalFormatting>
  <conditionalFormatting sqref="D24:O24">
    <cfRule type="expression" dxfId="354" priority="412">
      <formula>$F24="Fermeture"</formula>
    </cfRule>
  </conditionalFormatting>
  <conditionalFormatting sqref="D24:E24 G24:N24">
    <cfRule type="expression" dxfId="353" priority="410">
      <formula>$C24="Option"</formula>
    </cfRule>
  </conditionalFormatting>
  <conditionalFormatting sqref="N24">
    <cfRule type="expression" dxfId="352" priority="411">
      <formula>$M24="Porteuse"</formula>
    </cfRule>
  </conditionalFormatting>
  <conditionalFormatting sqref="B24">
    <cfRule type="expression" dxfId="351" priority="405">
      <formula>$F24="Modification"</formula>
    </cfRule>
    <cfRule type="expression" dxfId="350" priority="406">
      <formula>$F24="Création"</formula>
    </cfRule>
    <cfRule type="expression" dxfId="349" priority="760">
      <formula>$F24="Fermeture"</formula>
    </cfRule>
  </conditionalFormatting>
  <conditionalFormatting sqref="H41:N41 B54:L54 O53:O54 H42:L43 B53:F53 H51:L53">
    <cfRule type="expression" dxfId="348" priority="401">
      <formula>$F41="Fermeture"</formula>
    </cfRule>
    <cfRule type="expression" dxfId="347" priority="761">
      <formula>$F41="Modification"</formula>
    </cfRule>
    <cfRule type="expression" dxfId="346" priority="761">
      <formula>$F41="Création"</formula>
    </cfRule>
  </conditionalFormatting>
  <conditionalFormatting sqref="N41">
    <cfRule type="expression" dxfId="345" priority="400">
      <formula>$M41="Porteuse"</formula>
    </cfRule>
  </conditionalFormatting>
  <conditionalFormatting sqref="H41:N41 G54:L54 H42:L43 H51:L53">
    <cfRule type="expression" dxfId="344" priority="399">
      <formula>$C41="Option"</formula>
    </cfRule>
  </conditionalFormatting>
  <conditionalFormatting sqref="H35:N35">
    <cfRule type="expression" dxfId="343" priority="397">
      <formula>$F35="Modification"</formula>
    </cfRule>
    <cfRule type="expression" dxfId="342" priority="398">
      <formula>$F35="Création"</formula>
    </cfRule>
  </conditionalFormatting>
  <conditionalFormatting sqref="H35:N35">
    <cfRule type="expression" dxfId="341" priority="396">
      <formula>$F35="Fermeture"</formula>
    </cfRule>
  </conditionalFormatting>
  <conditionalFormatting sqref="H35:N35">
    <cfRule type="expression" dxfId="340" priority="394">
      <formula>$C35="Option"</formula>
    </cfRule>
  </conditionalFormatting>
  <conditionalFormatting sqref="N35">
    <cfRule type="expression" dxfId="339" priority="395">
      <formula>$M35="Porteuse"</formula>
    </cfRule>
  </conditionalFormatting>
  <conditionalFormatting sqref="H36:M36">
    <cfRule type="expression" dxfId="338" priority="389">
      <formula>$F36="Modification"</formula>
    </cfRule>
    <cfRule type="expression" dxfId="337" priority="390">
      <formula>$F36="Création"</formula>
    </cfRule>
  </conditionalFormatting>
  <conditionalFormatting sqref="H36:M36">
    <cfRule type="expression" dxfId="336" priority="388">
      <formula>$F36="Fermeture"</formula>
    </cfRule>
  </conditionalFormatting>
  <conditionalFormatting sqref="H36:M36">
    <cfRule type="expression" dxfId="335" priority="387">
      <formula>$C36="Option"</formula>
    </cfRule>
  </conditionalFormatting>
  <conditionalFormatting sqref="H37:L37">
    <cfRule type="expression" dxfId="334" priority="385">
      <formula>$F37="Modification"</formula>
    </cfRule>
    <cfRule type="expression" dxfId="333" priority="386">
      <formula>$F37="Création"</formula>
    </cfRule>
  </conditionalFormatting>
  <conditionalFormatting sqref="H37:L37">
    <cfRule type="expression" dxfId="332" priority="384">
      <formula>$F37="Fermeture"</formula>
    </cfRule>
  </conditionalFormatting>
  <conditionalFormatting sqref="H37:L37">
    <cfRule type="expression" dxfId="331" priority="383">
      <formula>$C37="Option"</formula>
    </cfRule>
  </conditionalFormatting>
  <conditionalFormatting sqref="H38:L38">
    <cfRule type="expression" dxfId="330" priority="381">
      <formula>$F38="Modification"</formula>
    </cfRule>
    <cfRule type="expression" dxfId="329" priority="382">
      <formula>$F38="Création"</formula>
    </cfRule>
  </conditionalFormatting>
  <conditionalFormatting sqref="H38:L38">
    <cfRule type="expression" dxfId="328" priority="380">
      <formula>$F38="Fermeture"</formula>
    </cfRule>
  </conditionalFormatting>
  <conditionalFormatting sqref="H38:L38">
    <cfRule type="expression" dxfId="327" priority="379">
      <formula>$C38="Option"</formula>
    </cfRule>
  </conditionalFormatting>
  <conditionalFormatting sqref="H39:L39">
    <cfRule type="expression" dxfId="326" priority="377">
      <formula>$F39="Modification"</formula>
    </cfRule>
    <cfRule type="expression" dxfId="325" priority="378">
      <formula>$F39="Création"</formula>
    </cfRule>
  </conditionalFormatting>
  <conditionalFormatting sqref="H39:L39">
    <cfRule type="expression" dxfId="324" priority="376">
      <formula>$F39="Fermeture"</formula>
    </cfRule>
  </conditionalFormatting>
  <conditionalFormatting sqref="H39:L39">
    <cfRule type="expression" dxfId="323" priority="375">
      <formula>$C39="Option"</formula>
    </cfRule>
  </conditionalFormatting>
  <conditionalFormatting sqref="H40:L40">
    <cfRule type="expression" dxfId="322" priority="370">
      <formula>$F40="Modification"</formula>
    </cfRule>
    <cfRule type="expression" dxfId="321" priority="371">
      <formula>$F40="Création"</formula>
    </cfRule>
  </conditionalFormatting>
  <conditionalFormatting sqref="H40:L40">
    <cfRule type="expression" dxfId="320" priority="369">
      <formula>$F40="Fermeture"</formula>
    </cfRule>
  </conditionalFormatting>
  <conditionalFormatting sqref="H40:L40">
    <cfRule type="expression" dxfId="319" priority="368">
      <formula>$C40="Option"</formula>
    </cfRule>
  </conditionalFormatting>
  <conditionalFormatting sqref="H44:L44">
    <cfRule type="expression" dxfId="318" priority="357">
      <formula>$F44="Modification"</formula>
    </cfRule>
    <cfRule type="expression" dxfId="317" priority="358">
      <formula>$F44="Création"</formula>
    </cfRule>
  </conditionalFormatting>
  <conditionalFormatting sqref="H44:L44">
    <cfRule type="expression" dxfId="316" priority="356">
      <formula>$F44="Fermeture"</formula>
    </cfRule>
  </conditionalFormatting>
  <conditionalFormatting sqref="H44:L44">
    <cfRule type="expression" dxfId="315" priority="355">
      <formula>$C44="Option"</formula>
    </cfRule>
  </conditionalFormatting>
  <conditionalFormatting sqref="H45:N45">
    <cfRule type="expression" dxfId="314" priority="349">
      <formula>$F45="Fermeture"</formula>
    </cfRule>
    <cfRule type="expression" dxfId="313" priority="350">
      <formula>$F45="Modification"</formula>
    </cfRule>
    <cfRule type="expression" dxfId="312" priority="351">
      <formula>$F45="Création"</formula>
    </cfRule>
  </conditionalFormatting>
  <conditionalFormatting sqref="N45">
    <cfRule type="expression" dxfId="311" priority="348">
      <formula>$M45="Porteuse"</formula>
    </cfRule>
  </conditionalFormatting>
  <conditionalFormatting sqref="H45:N45">
    <cfRule type="expression" dxfId="310" priority="347">
      <formula>$C45="Option"</formula>
    </cfRule>
  </conditionalFormatting>
  <conditionalFormatting sqref="H46:L47">
    <cfRule type="expression" dxfId="309" priority="344">
      <formula>$F46="Fermeture"</formula>
    </cfRule>
    <cfRule type="expression" dxfId="308" priority="345">
      <formula>$F46="Modification"</formula>
    </cfRule>
    <cfRule type="expression" dxfId="307" priority="346">
      <formula>$F46="Création"</formula>
    </cfRule>
  </conditionalFormatting>
  <conditionalFormatting sqref="H46:L47">
    <cfRule type="expression" dxfId="306" priority="343">
      <formula>$C46="Option"</formula>
    </cfRule>
  </conditionalFormatting>
  <conditionalFormatting sqref="H48:L48">
    <cfRule type="expression" dxfId="305" priority="328">
      <formula>$F48="Modification"</formula>
    </cfRule>
    <cfRule type="expression" dxfId="304" priority="329">
      <formula>$F48="Création"</formula>
    </cfRule>
  </conditionalFormatting>
  <conditionalFormatting sqref="H48:L48">
    <cfRule type="expression" dxfId="303" priority="327">
      <formula>$F48="Fermeture"</formula>
    </cfRule>
  </conditionalFormatting>
  <conditionalFormatting sqref="H48:L48">
    <cfRule type="expression" dxfId="302" priority="326">
      <formula>$C48="Option"</formula>
    </cfRule>
  </conditionalFormatting>
  <conditionalFormatting sqref="H49:L49">
    <cfRule type="expression" dxfId="301" priority="318">
      <formula>$F49="Modification"</formula>
    </cfRule>
    <cfRule type="expression" dxfId="300" priority="319">
      <formula>$F49="Création"</formula>
    </cfRule>
  </conditionalFormatting>
  <conditionalFormatting sqref="H49:L49">
    <cfRule type="expression" dxfId="299" priority="317">
      <formula>$F49="Fermeture"</formula>
    </cfRule>
  </conditionalFormatting>
  <conditionalFormatting sqref="H49:L49">
    <cfRule type="expression" dxfId="298" priority="316">
      <formula>$C49="Option"</formula>
    </cfRule>
  </conditionalFormatting>
  <conditionalFormatting sqref="H50:L50">
    <cfRule type="expression" dxfId="297" priority="305">
      <formula>$F50="Modification"</formula>
    </cfRule>
    <cfRule type="expression" dxfId="296" priority="306">
      <formula>$F50="Création"</formula>
    </cfRule>
  </conditionalFormatting>
  <conditionalFormatting sqref="H50:L50">
    <cfRule type="expression" dxfId="295" priority="304">
      <formula>$F50="Fermeture"</formula>
    </cfRule>
  </conditionalFormatting>
  <conditionalFormatting sqref="H50:L50">
    <cfRule type="expression" dxfId="294" priority="303">
      <formula>$C50="Option"</formula>
    </cfRule>
  </conditionalFormatting>
  <conditionalFormatting sqref="N36">
    <cfRule type="expression" dxfId="293" priority="248">
      <formula>$F36="Modification"</formula>
    </cfRule>
    <cfRule type="expression" dxfId="292" priority="249">
      <formula>$F36="Création"</formula>
    </cfRule>
  </conditionalFormatting>
  <conditionalFormatting sqref="N36">
    <cfRule type="expression" dxfId="291" priority="247">
      <formula>$F36="Fermeture"</formula>
    </cfRule>
  </conditionalFormatting>
  <conditionalFormatting sqref="N36">
    <cfRule type="expression" dxfId="290" priority="245">
      <formula>$C36="Option"</formula>
    </cfRule>
  </conditionalFormatting>
  <conditionalFormatting sqref="N36">
    <cfRule type="expression" dxfId="289" priority="246">
      <formula>$M36="Porteuse"</formula>
    </cfRule>
  </conditionalFormatting>
  <conditionalFormatting sqref="A41:A44">
    <cfRule type="expression" dxfId="288" priority="232">
      <formula>$F41="Fermeture"</formula>
    </cfRule>
    <cfRule type="expression" dxfId="287" priority="233">
      <formula>$F41="Modification"</formula>
    </cfRule>
    <cfRule type="expression" dxfId="286" priority="234">
      <formula>$F41="Création"</formula>
    </cfRule>
  </conditionalFormatting>
  <conditionalFormatting sqref="A41:A44">
    <cfRule type="expression" dxfId="285" priority="231">
      <formula>$C41="Option"</formula>
    </cfRule>
  </conditionalFormatting>
  <conditionalFormatting sqref="A35">
    <cfRule type="expression" dxfId="284" priority="227">
      <formula>$C35="Option"</formula>
    </cfRule>
  </conditionalFormatting>
  <conditionalFormatting sqref="A35">
    <cfRule type="expression" dxfId="283" priority="229">
      <formula>$F35="Modification"</formula>
    </cfRule>
    <cfRule type="expression" dxfId="282" priority="230">
      <formula>$F35="Création"</formula>
    </cfRule>
  </conditionalFormatting>
  <conditionalFormatting sqref="A35">
    <cfRule type="expression" dxfId="281" priority="228">
      <formula>$F35="Fermeture"</formula>
    </cfRule>
  </conditionalFormatting>
  <conditionalFormatting sqref="A36:A40">
    <cfRule type="expression" dxfId="280" priority="223">
      <formula>$C36="Option"</formula>
    </cfRule>
  </conditionalFormatting>
  <conditionalFormatting sqref="A36:A40">
    <cfRule type="expression" dxfId="279" priority="225">
      <formula>$F36="Modification"</formula>
    </cfRule>
    <cfRule type="expression" dxfId="278" priority="226">
      <formula>$F36="Création"</formula>
    </cfRule>
  </conditionalFormatting>
  <conditionalFormatting sqref="A36:A40">
    <cfRule type="expression" dxfId="277" priority="224">
      <formula>$F36="Fermeture"</formula>
    </cfRule>
  </conditionalFormatting>
  <conditionalFormatting sqref="A45">
    <cfRule type="expression" dxfId="276" priority="204">
      <formula>$F45="Fermeture"</formula>
    </cfRule>
    <cfRule type="expression" dxfId="275" priority="205">
      <formula>$F45="Modification"</formula>
    </cfRule>
    <cfRule type="expression" dxfId="274" priority="206">
      <formula>$F45="Création"</formula>
    </cfRule>
  </conditionalFormatting>
  <conditionalFormatting sqref="A45">
    <cfRule type="expression" dxfId="273" priority="203">
      <formula>$C45="Option"</formula>
    </cfRule>
  </conditionalFormatting>
  <conditionalFormatting sqref="A46:A47">
    <cfRule type="expression" dxfId="272" priority="200">
      <formula>$F46="Fermeture"</formula>
    </cfRule>
    <cfRule type="expression" dxfId="271" priority="201">
      <formula>$F46="Modification"</formula>
    </cfRule>
    <cfRule type="expression" dxfId="270" priority="202">
      <formula>$F46="Création"</formula>
    </cfRule>
  </conditionalFormatting>
  <conditionalFormatting sqref="A46:A47">
    <cfRule type="expression" dxfId="269" priority="199">
      <formula>$C46="Option"</formula>
    </cfRule>
  </conditionalFormatting>
  <conditionalFormatting sqref="A48:A50">
    <cfRule type="expression" dxfId="268" priority="195">
      <formula>$C48="Option"</formula>
    </cfRule>
  </conditionalFormatting>
  <conditionalFormatting sqref="A48:A50">
    <cfRule type="expression" dxfId="267" priority="197">
      <formula>$F48="Modification"</formula>
    </cfRule>
    <cfRule type="expression" dxfId="266" priority="198">
      <formula>$F48="Création"</formula>
    </cfRule>
  </conditionalFormatting>
  <conditionalFormatting sqref="A48:A50">
    <cfRule type="expression" dxfId="265" priority="196">
      <formula>$F48="Fermeture"</formula>
    </cfRule>
  </conditionalFormatting>
  <conditionalFormatting sqref="M37:M40">
    <cfRule type="expression" dxfId="264" priority="185">
      <formula>$F37="Modification"</formula>
    </cfRule>
    <cfRule type="expression" dxfId="263" priority="186">
      <formula>$F37="Création"</formula>
    </cfRule>
  </conditionalFormatting>
  <conditionalFormatting sqref="M37:M40">
    <cfRule type="expression" dxfId="262" priority="184">
      <formula>$F37="Fermeture"</formula>
    </cfRule>
  </conditionalFormatting>
  <conditionalFormatting sqref="M37:M40">
    <cfRule type="expression" dxfId="261" priority="183">
      <formula>$C37="Option"</formula>
    </cfRule>
  </conditionalFormatting>
  <conditionalFormatting sqref="N37:N40">
    <cfRule type="expression" dxfId="260" priority="181">
      <formula>$F37="Modification"</formula>
    </cfRule>
    <cfRule type="expression" dxfId="259" priority="182">
      <formula>$F37="Création"</formula>
    </cfRule>
  </conditionalFormatting>
  <conditionalFormatting sqref="N37:N40">
    <cfRule type="expression" dxfId="258" priority="180">
      <formula>$F37="Fermeture"</formula>
    </cfRule>
  </conditionalFormatting>
  <conditionalFormatting sqref="N37:N40">
    <cfRule type="expression" dxfId="257" priority="178">
      <formula>$C37="Option"</formula>
    </cfRule>
  </conditionalFormatting>
  <conditionalFormatting sqref="N37:N40">
    <cfRule type="expression" dxfId="256" priority="179">
      <formula>$M37="Porteuse"</formula>
    </cfRule>
  </conditionalFormatting>
  <conditionalFormatting sqref="M42:M44">
    <cfRule type="expression" dxfId="255" priority="176">
      <formula>$F42="Modification"</formula>
    </cfRule>
    <cfRule type="expression" dxfId="254" priority="177">
      <formula>$F42="Création"</formula>
    </cfRule>
  </conditionalFormatting>
  <conditionalFormatting sqref="M42:M44">
    <cfRule type="expression" dxfId="253" priority="175">
      <formula>$F42="Fermeture"</formula>
    </cfRule>
  </conditionalFormatting>
  <conditionalFormatting sqref="M42:M44">
    <cfRule type="expression" dxfId="252" priority="174">
      <formula>$C42="Option"</formula>
    </cfRule>
  </conditionalFormatting>
  <conditionalFormatting sqref="N42:N44">
    <cfRule type="expression" dxfId="251" priority="172">
      <formula>$F42="Modification"</formula>
    </cfRule>
    <cfRule type="expression" dxfId="250" priority="173">
      <formula>$F42="Création"</formula>
    </cfRule>
  </conditionalFormatting>
  <conditionalFormatting sqref="N42:N44">
    <cfRule type="expression" dxfId="249" priority="171">
      <formula>$F42="Fermeture"</formula>
    </cfRule>
  </conditionalFormatting>
  <conditionalFormatting sqref="N42:N44">
    <cfRule type="expression" dxfId="248" priority="169">
      <formula>$C42="Option"</formula>
    </cfRule>
  </conditionalFormatting>
  <conditionalFormatting sqref="N42:N44">
    <cfRule type="expression" dxfId="247" priority="170">
      <formula>$M42="Porteuse"</formula>
    </cfRule>
  </conditionalFormatting>
  <conditionalFormatting sqref="M46:M50">
    <cfRule type="expression" dxfId="246" priority="167">
      <formula>$F46="Modification"</formula>
    </cfRule>
    <cfRule type="expression" dxfId="245" priority="168">
      <formula>$F46="Création"</formula>
    </cfRule>
  </conditionalFormatting>
  <conditionalFormatting sqref="M46:M50">
    <cfRule type="expression" dxfId="244" priority="166">
      <formula>$F46="Fermeture"</formula>
    </cfRule>
  </conditionalFormatting>
  <conditionalFormatting sqref="M46:M50">
    <cfRule type="expression" dxfId="243" priority="165">
      <formula>$C46="Option"</formula>
    </cfRule>
  </conditionalFormatting>
  <conditionalFormatting sqref="N46:N50">
    <cfRule type="expression" dxfId="242" priority="163">
      <formula>$F46="Modification"</formula>
    </cfRule>
    <cfRule type="expression" dxfId="241" priority="164">
      <formula>$F46="Création"</formula>
    </cfRule>
  </conditionalFormatting>
  <conditionalFormatting sqref="N46:N50">
    <cfRule type="expression" dxfId="240" priority="162">
      <formula>$F46="Fermeture"</formula>
    </cfRule>
  </conditionalFormatting>
  <conditionalFormatting sqref="N46:N50">
    <cfRule type="expression" dxfId="239" priority="160">
      <formula>$C46="Option"</formula>
    </cfRule>
  </conditionalFormatting>
  <conditionalFormatting sqref="N46:N50">
    <cfRule type="expression" dxfId="238" priority="161">
      <formula>$M46="Porteuse"</formula>
    </cfRule>
  </conditionalFormatting>
  <conditionalFormatting sqref="M51:M54">
    <cfRule type="expression" dxfId="237" priority="158">
      <formula>$F51="Modification"</formula>
    </cfRule>
    <cfRule type="expression" dxfId="236" priority="159">
      <formula>$F51="Création"</formula>
    </cfRule>
  </conditionalFormatting>
  <conditionalFormatting sqref="M51:M54">
    <cfRule type="expression" dxfId="235" priority="157">
      <formula>$F51="Fermeture"</formula>
    </cfRule>
  </conditionalFormatting>
  <conditionalFormatting sqref="M51:M54">
    <cfRule type="expression" dxfId="234" priority="156">
      <formula>$C51="Option"</formula>
    </cfRule>
  </conditionalFormatting>
  <conditionalFormatting sqref="N51:N54">
    <cfRule type="expression" dxfId="233" priority="154">
      <formula>$F51="Modification"</formula>
    </cfRule>
    <cfRule type="expression" dxfId="232" priority="155">
      <formula>$F51="Création"</formula>
    </cfRule>
  </conditionalFormatting>
  <conditionalFormatting sqref="N51:N54">
    <cfRule type="expression" dxfId="231" priority="153">
      <formula>$F51="Fermeture"</formula>
    </cfRule>
  </conditionalFormatting>
  <conditionalFormatting sqref="N51:N54">
    <cfRule type="expression" dxfId="230" priority="151">
      <formula>$C51="Option"</formula>
    </cfRule>
  </conditionalFormatting>
  <conditionalFormatting sqref="N51:N54">
    <cfRule type="expression" dxfId="229" priority="152">
      <formula>$M51="Porteuse"</formula>
    </cfRule>
  </conditionalFormatting>
  <conditionalFormatting sqref="B35">
    <cfRule type="expression" dxfId="228" priority="142">
      <formula>$F35="Fermeture"</formula>
    </cfRule>
    <cfRule type="expression" dxfId="227" priority="143">
      <formula>$F35="Modification"</formula>
    </cfRule>
    <cfRule type="expression" dxfId="226" priority="144">
      <formula>$F35="Création"</formula>
    </cfRule>
  </conditionalFormatting>
  <conditionalFormatting sqref="B39:B41">
    <cfRule type="expression" dxfId="225" priority="133">
      <formula>$F39="Fermeture"</formula>
    </cfRule>
    <cfRule type="expression" dxfId="224" priority="134">
      <formula>$F39="Modification"</formula>
    </cfRule>
    <cfRule type="expression" dxfId="223" priority="135">
      <formula>$F39="Création"</formula>
    </cfRule>
  </conditionalFormatting>
  <conditionalFormatting sqref="B36:F38">
    <cfRule type="expression" dxfId="222" priority="139">
      <formula>$F36="Fermeture"</formula>
    </cfRule>
    <cfRule type="expression" dxfId="221" priority="140">
      <formula>$F36="Modification"</formula>
    </cfRule>
    <cfRule type="expression" dxfId="220" priority="141">
      <formula>$F36="Création"</formula>
    </cfRule>
  </conditionalFormatting>
  <conditionalFormatting sqref="B46:F47">
    <cfRule type="expression" dxfId="219" priority="121">
      <formula>$F46="Fermeture"</formula>
    </cfRule>
    <cfRule type="expression" dxfId="218" priority="122">
      <formula>$F46="Modification"</formula>
    </cfRule>
    <cfRule type="expression" dxfId="217" priority="123">
      <formula>$F46="Création"</formula>
    </cfRule>
  </conditionalFormatting>
  <conditionalFormatting sqref="C41:F41 B42:F43 B51:F52">
    <cfRule type="expression" dxfId="216" priority="149">
      <formula>$F41="Modification"</formula>
    </cfRule>
    <cfRule type="expression" dxfId="215" priority="150">
      <formula>$F41="Création"</formula>
    </cfRule>
  </conditionalFormatting>
  <conditionalFormatting sqref="B45:F45">
    <cfRule type="expression" dxfId="214" priority="124">
      <formula>$F45="Fermeture"</formula>
    </cfRule>
    <cfRule type="expression" dxfId="213" priority="125">
      <formula>$F45="Modification"</formula>
    </cfRule>
    <cfRule type="expression" dxfId="212" priority="126">
      <formula>$F45="Création"</formula>
    </cfRule>
  </conditionalFormatting>
  <conditionalFormatting sqref="B44">
    <cfRule type="expression" dxfId="211" priority="130">
      <formula>$F41="Modification"</formula>
    </cfRule>
    <cfRule type="expression" dxfId="210" priority="131">
      <formula>$F41="Création"</formula>
    </cfRule>
    <cfRule type="expression" dxfId="209" priority="132">
      <formula>$F41="Fermeture"</formula>
    </cfRule>
  </conditionalFormatting>
  <conditionalFormatting sqref="B48:B50">
    <cfRule type="expression" dxfId="208" priority="118">
      <formula>$F45="Modification"</formula>
    </cfRule>
    <cfRule type="expression" dxfId="207" priority="119">
      <formula>$F45="Création"</formula>
    </cfRule>
    <cfRule type="expression" dxfId="206" priority="120">
      <formula>$F45="Fermeture"</formula>
    </cfRule>
  </conditionalFormatting>
  <conditionalFormatting sqref="B49:B50">
    <cfRule type="expression" dxfId="205" priority="115">
      <formula>$F48="Modification"</formula>
    </cfRule>
    <cfRule type="expression" dxfId="204" priority="116">
      <formula>$F48="Création"</formula>
    </cfRule>
    <cfRule type="expression" dxfId="203" priority="117">
      <formula>$F48="Fermeture"</formula>
    </cfRule>
  </conditionalFormatting>
  <conditionalFormatting sqref="C39:F40">
    <cfRule type="expression" dxfId="202" priority="136">
      <formula>$F39="Fermeture"</formula>
    </cfRule>
    <cfRule type="expression" dxfId="201" priority="137">
      <formula>$F39="Modification"</formula>
    </cfRule>
    <cfRule type="expression" dxfId="200" priority="138">
      <formula>$F39="Création"</formula>
    </cfRule>
  </conditionalFormatting>
  <conditionalFormatting sqref="C44:F44">
    <cfRule type="expression" dxfId="199" priority="127">
      <formula>$F44="Fermeture"</formula>
    </cfRule>
    <cfRule type="expression" dxfId="198" priority="128">
      <formula>$F44="Modification"</formula>
    </cfRule>
    <cfRule type="expression" dxfId="197" priority="129">
      <formula>$F44="Création"</formula>
    </cfRule>
  </conditionalFormatting>
  <conditionalFormatting sqref="C48:F50">
    <cfRule type="expression" dxfId="196" priority="112">
      <formula>$F48="Fermeture"</formula>
    </cfRule>
    <cfRule type="expression" dxfId="195" priority="113">
      <formula>$F48="Modification"</formula>
    </cfRule>
    <cfRule type="expression" dxfId="194" priority="114">
      <formula>$F48="Création"</formula>
    </cfRule>
  </conditionalFormatting>
  <conditionalFormatting sqref="C35:F35">
    <cfRule type="expression" dxfId="193" priority="145">
      <formula>$F35="Fermeture"</formula>
    </cfRule>
    <cfRule type="expression" dxfId="192" priority="146">
      <formula>$F35="Modification"</formula>
    </cfRule>
    <cfRule type="expression" dxfId="191" priority="147">
      <formula>$F35="Création"</formula>
    </cfRule>
  </conditionalFormatting>
  <conditionalFormatting sqref="C41:F41 B42:F43 B51:F52">
    <cfRule type="expression" dxfId="190" priority="148">
      <formula>$F41="Fermeture"</formula>
    </cfRule>
  </conditionalFormatting>
  <conditionalFormatting sqref="D35:E52">
    <cfRule type="expression" dxfId="189" priority="111">
      <formula>$C35="Option"</formula>
    </cfRule>
  </conditionalFormatting>
  <conditionalFormatting sqref="O41">
    <cfRule type="expression" dxfId="188" priority="109">
      <formula>$F41="Modification"</formula>
    </cfRule>
    <cfRule type="expression" dxfId="187" priority="110">
      <formula>$F41="Création"</formula>
    </cfRule>
  </conditionalFormatting>
  <conditionalFormatting sqref="O45">
    <cfRule type="expression" dxfId="186" priority="102">
      <formula>$F45="Fermeture"</formula>
    </cfRule>
    <cfRule type="expression" dxfId="185" priority="103">
      <formula>$F45="Modification"</formula>
    </cfRule>
    <cfRule type="expression" dxfId="184" priority="104">
      <formula>$F45="Création"</formula>
    </cfRule>
  </conditionalFormatting>
  <conditionalFormatting sqref="O35">
    <cfRule type="expression" dxfId="183" priority="105">
      <formula>$F35="Fermeture"</formula>
    </cfRule>
    <cfRule type="expression" dxfId="182" priority="106">
      <formula>$F35="Modification"</formula>
    </cfRule>
    <cfRule type="expression" dxfId="181" priority="107">
      <formula>$F35="Création"</formula>
    </cfRule>
  </conditionalFormatting>
  <conditionalFormatting sqref="O41">
    <cfRule type="expression" dxfId="180" priority="108">
      <formula>$F41="Fermeture"</formula>
    </cfRule>
  </conditionalFormatting>
  <conditionalFormatting sqref="O36:O40">
    <cfRule type="expression" dxfId="179" priority="90">
      <formula>$F36="Fermeture"</formula>
    </cfRule>
    <cfRule type="expression" dxfId="178" priority="91">
      <formula>$F36="Modification"</formula>
    </cfRule>
    <cfRule type="expression" dxfId="177" priority="92">
      <formula>$F36="Création"</formula>
    </cfRule>
  </conditionalFormatting>
  <conditionalFormatting sqref="O42:O44">
    <cfRule type="expression" dxfId="176" priority="93">
      <formula>$F42="Fermeture"</formula>
    </cfRule>
    <cfRule type="expression" dxfId="175" priority="94">
      <formula>$F42="Modification"</formula>
    </cfRule>
    <cfRule type="expression" dxfId="174" priority="95">
      <formula>$F42="Création"</formula>
    </cfRule>
  </conditionalFormatting>
  <conditionalFormatting sqref="O52">
    <cfRule type="expression" dxfId="173" priority="96">
      <formula>$F52="Fermeture"</formula>
    </cfRule>
    <cfRule type="expression" dxfId="172" priority="97">
      <formula>$F52="Modification"</formula>
    </cfRule>
    <cfRule type="expression" dxfId="171" priority="98">
      <formula>$F52="Création"</formula>
    </cfRule>
  </conditionalFormatting>
  <conditionalFormatting sqref="O46:O49">
    <cfRule type="expression" dxfId="170" priority="99">
      <formula>$F46="Fermeture"</formula>
    </cfRule>
    <cfRule type="expression" dxfId="169" priority="100">
      <formula>$F46="Modification"</formula>
    </cfRule>
    <cfRule type="expression" dxfId="168" priority="101">
      <formula>$F46="Création"</formula>
    </cfRule>
  </conditionalFormatting>
  <conditionalFormatting sqref="O50">
    <cfRule type="expression" dxfId="167" priority="87">
      <formula>$F50="Fermeture"</formula>
    </cfRule>
    <cfRule type="expression" dxfId="166" priority="88">
      <formula>$F50="Modification"</formula>
    </cfRule>
    <cfRule type="expression" dxfId="165" priority="89">
      <formula>$F50="Création"</formula>
    </cfRule>
  </conditionalFormatting>
  <conditionalFormatting sqref="O51">
    <cfRule type="expression" dxfId="164" priority="84">
      <formula>$F51="Fermeture"</formula>
    </cfRule>
    <cfRule type="expression" dxfId="163" priority="85">
      <formula>$F51="Modification"</formula>
    </cfRule>
    <cfRule type="expression" dxfId="162" priority="86">
      <formula>$F51="Création"</formula>
    </cfRule>
  </conditionalFormatting>
  <conditionalFormatting sqref="G36:G38">
    <cfRule type="expression" dxfId="161" priority="16">
      <formula>$F36="Fermeture"</formula>
    </cfRule>
    <cfRule type="expression" dxfId="160" priority="17">
      <formula>$F36="Modification"</formula>
    </cfRule>
    <cfRule type="expression" dxfId="159" priority="18">
      <formula>$F36="Création"</formula>
    </cfRule>
  </conditionalFormatting>
  <conditionalFormatting sqref="G46:G47">
    <cfRule type="expression" dxfId="158" priority="4">
      <formula>$F46="Fermeture"</formula>
    </cfRule>
    <cfRule type="expression" dxfId="157" priority="5">
      <formula>$F46="Modification"</formula>
    </cfRule>
    <cfRule type="expression" dxfId="156" priority="6">
      <formula>$F46="Création"</formula>
    </cfRule>
  </conditionalFormatting>
  <conditionalFormatting sqref="G41:G43 G51:G52">
    <cfRule type="expression" dxfId="155" priority="23">
      <formula>$F41="Modification"</formula>
    </cfRule>
    <cfRule type="expression" dxfId="154" priority="24">
      <formula>$F41="Création"</formula>
    </cfRule>
  </conditionalFormatting>
  <conditionalFormatting sqref="G45">
    <cfRule type="expression" dxfId="153" priority="7">
      <formula>$F45="Fermeture"</formula>
    </cfRule>
    <cfRule type="expression" dxfId="152" priority="8">
      <formula>$F45="Modification"</formula>
    </cfRule>
    <cfRule type="expression" dxfId="151" priority="9">
      <formula>$F45="Création"</formula>
    </cfRule>
  </conditionalFormatting>
  <conditionalFormatting sqref="G39:G40">
    <cfRule type="expression" dxfId="150" priority="13">
      <formula>$F39="Fermeture"</formula>
    </cfRule>
    <cfRule type="expression" dxfId="149" priority="14">
      <formula>$F39="Modification"</formula>
    </cfRule>
    <cfRule type="expression" dxfId="148" priority="15">
      <formula>$F39="Création"</formula>
    </cfRule>
  </conditionalFormatting>
  <conditionalFormatting sqref="G44">
    <cfRule type="expression" dxfId="147" priority="10">
      <formula>$F44="Fermeture"</formula>
    </cfRule>
    <cfRule type="expression" dxfId="146" priority="11">
      <formula>$F44="Modification"</formula>
    </cfRule>
    <cfRule type="expression" dxfId="145" priority="12">
      <formula>$F44="Création"</formula>
    </cfRule>
  </conditionalFormatting>
  <conditionalFormatting sqref="G48:G50">
    <cfRule type="expression" dxfId="144" priority="1">
      <formula>$F48="Fermeture"</formula>
    </cfRule>
    <cfRule type="expression" dxfId="143" priority="2">
      <formula>$F48="Modification"</formula>
    </cfRule>
    <cfRule type="expression" dxfId="142" priority="3">
      <formula>$F48="Création"</formula>
    </cfRule>
  </conditionalFormatting>
  <conditionalFormatting sqref="G35 G53">
    <cfRule type="expression" dxfId="141" priority="19">
      <formula>$F35="Fermeture"</formula>
    </cfRule>
    <cfRule type="expression" dxfId="140" priority="20">
      <formula>$F35="Modification"</formula>
    </cfRule>
    <cfRule type="expression" dxfId="139" priority="21">
      <formula>$F35="Création"</formula>
    </cfRule>
  </conditionalFormatting>
  <conditionalFormatting sqref="G41:G43 G51:G52">
    <cfRule type="expression" dxfId="138" priority="22">
      <formula>$F41="Fermeture"</formula>
    </cfRule>
  </conditionalFormatting>
  <dataValidations count="6">
    <dataValidation type="list" allowBlank="1" showInputMessage="1" showErrorMessage="1" sqref="M58:M311 M19:M56" xr:uid="{00000000-0002-0000-0500-000000000000}">
      <formula1>List_Mutualisation</formula1>
    </dataValidation>
    <dataValidation type="list" allowBlank="1" showInputMessage="1" showErrorMessage="1" sqref="H58:H311 H19:H56" xr:uid="{00000000-0002-0000-0500-000001000000}">
      <formula1>List_CNU</formula1>
    </dataValidation>
    <dataValidation type="list" allowBlank="1" showInputMessage="1" showErrorMessage="1" sqref="C58:C311 C19:C56" xr:uid="{00000000-0002-0000-0500-000002000000}">
      <formula1>"UE, ECUE, BLOC, OPTION, Parcours Pédagogique"</formula1>
    </dataValidation>
    <dataValidation type="list" allowBlank="1" showInputMessage="1" showErrorMessage="1" sqref="F58:F311 F19:F56" xr:uid="{00000000-0002-0000-0500-000003000000}">
      <formula1>List_Statut</formula1>
    </dataValidation>
    <dataValidation type="list" allowBlank="1" showInputMessage="1" showErrorMessage="1" sqref="E58:E311 E19:E56" xr:uid="{00000000-0002-0000-0500-000004000000}">
      <formula1>List_Type</formula1>
    </dataValidation>
    <dataValidation type="list" allowBlank="1" showInputMessage="1" showErrorMessage="1" sqref="L58:L311 L19:L56"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299"/>
  <sheetViews>
    <sheetView zoomScale="50" zoomScaleNormal="50" workbookViewId="0">
      <pane ySplit="18" topLeftCell="A22" activePane="bottomLeft" state="frozen"/>
      <selection pane="bottomLeft" activeCell="A26" sqref="A26"/>
      <selection activeCell="D25" sqref="D25"/>
    </sheetView>
  </sheetViews>
  <sheetFormatPr defaultColWidth="11.42578125" defaultRowHeight="14.45"/>
  <cols>
    <col min="1" max="1" width="61.5703125"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19.4257812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6.5703125" style="16" customWidth="1"/>
    <col min="23" max="23" width="26.7109375" customWidth="1"/>
  </cols>
  <sheetData>
    <row r="1" spans="1:21">
      <c r="A1" s="222"/>
      <c r="B1" s="222"/>
      <c r="C1" s="222"/>
      <c r="D1" s="222"/>
      <c r="E1" s="222"/>
      <c r="F1" s="222"/>
      <c r="G1" s="222"/>
      <c r="H1" s="222"/>
      <c r="I1" s="222"/>
      <c r="J1" s="37"/>
    </row>
    <row r="2" spans="1:21">
      <c r="A2" s="222"/>
      <c r="B2" s="222"/>
      <c r="C2" s="222"/>
      <c r="D2" s="222"/>
      <c r="E2" s="222"/>
      <c r="F2" s="222"/>
      <c r="G2" s="222"/>
      <c r="H2" s="222"/>
      <c r="I2" s="222"/>
      <c r="J2" s="37"/>
    </row>
    <row r="3" spans="1:21">
      <c r="A3" s="222"/>
      <c r="B3" s="222"/>
      <c r="C3" s="222"/>
      <c r="D3" s="222"/>
      <c r="E3" s="222"/>
      <c r="F3" s="222"/>
      <c r="G3" s="222"/>
      <c r="H3" s="222"/>
      <c r="I3" s="222"/>
      <c r="J3" s="37"/>
    </row>
    <row r="4" spans="1:21">
      <c r="A4" s="222"/>
      <c r="B4" s="222"/>
      <c r="C4" s="222"/>
      <c r="D4" s="222"/>
      <c r="E4" s="222"/>
      <c r="F4" s="222"/>
      <c r="G4" s="222"/>
      <c r="H4" s="222"/>
      <c r="I4" s="222"/>
      <c r="J4" s="37"/>
    </row>
    <row r="5" spans="1:21">
      <c r="A5" s="222"/>
      <c r="B5" s="222"/>
      <c r="C5" s="222"/>
      <c r="D5" s="222"/>
      <c r="E5" s="222"/>
      <c r="F5" s="222"/>
      <c r="G5" s="222"/>
      <c r="H5" s="222"/>
      <c r="I5" s="222"/>
      <c r="J5" s="37"/>
    </row>
    <row r="6" spans="1:21">
      <c r="A6" s="222"/>
      <c r="B6" s="222"/>
      <c r="C6" s="222"/>
      <c r="D6" s="222"/>
      <c r="E6" s="222"/>
      <c r="F6" s="222"/>
      <c r="G6" s="222"/>
      <c r="H6" s="222"/>
      <c r="I6" s="222"/>
      <c r="J6" s="37"/>
    </row>
    <row r="7" spans="1:21" ht="14.45" customHeight="1">
      <c r="A7" s="257" t="s">
        <v>264</v>
      </c>
      <c r="B7" s="221" t="str">
        <f>'Fiche Générale'!B3</f>
        <v>Portail_SV</v>
      </c>
      <c r="C7" s="224" t="s">
        <v>350</v>
      </c>
      <c r="D7" s="224"/>
      <c r="E7" s="260" t="str">
        <f>'Fiche Générale'!B4</f>
        <v>Sciences de la vie</v>
      </c>
      <c r="F7" s="261"/>
      <c r="G7" s="224" t="s">
        <v>351</v>
      </c>
      <c r="H7" s="221">
        <f>'Fiche Générale'!B5</f>
        <v>0</v>
      </c>
      <c r="I7" s="221"/>
      <c r="J7" s="38"/>
      <c r="K7" s="21"/>
    </row>
    <row r="8" spans="1:21" ht="14.45" customHeight="1">
      <c r="A8" s="258"/>
      <c r="B8" s="221"/>
      <c r="C8" s="224"/>
      <c r="D8" s="224"/>
      <c r="E8" s="260"/>
      <c r="F8" s="261"/>
      <c r="G8" s="224"/>
      <c r="H8" s="221"/>
      <c r="I8" s="221"/>
      <c r="J8" s="38"/>
      <c r="K8" s="21"/>
    </row>
    <row r="9" spans="1:21" ht="14.45" customHeight="1">
      <c r="A9" s="258"/>
      <c r="B9" s="221"/>
      <c r="C9" s="224"/>
      <c r="D9" s="224"/>
      <c r="E9" s="260"/>
      <c r="F9" s="261"/>
      <c r="G9" s="224"/>
      <c r="H9" s="221"/>
      <c r="I9" s="221"/>
      <c r="J9" s="38"/>
      <c r="K9" s="21"/>
    </row>
    <row r="10" spans="1:21" ht="14.45" customHeight="1">
      <c r="A10" s="258"/>
      <c r="B10" s="221"/>
      <c r="C10" s="231" t="s">
        <v>267</v>
      </c>
      <c r="D10" s="231"/>
      <c r="E10" s="235" t="str">
        <f>'Fiche Générale'!B9</f>
        <v>Préparation au CRPE (Sciences de la vie)</v>
      </c>
      <c r="F10" s="236"/>
      <c r="G10" s="236"/>
      <c r="H10" s="236"/>
      <c r="I10" s="237"/>
      <c r="J10" s="39"/>
      <c r="K10" s="21"/>
    </row>
    <row r="11" spans="1:21" ht="14.45" customHeight="1">
      <c r="A11" s="259"/>
      <c r="B11" s="221"/>
      <c r="C11" s="231"/>
      <c r="D11" s="231"/>
      <c r="E11" s="238"/>
      <c r="F11" s="239"/>
      <c r="G11" s="239"/>
      <c r="H11" s="239"/>
      <c r="I11" s="240"/>
      <c r="J11" s="39"/>
      <c r="K11" s="21"/>
    </row>
    <row r="12" spans="1:21">
      <c r="C12" s="16"/>
      <c r="I12" s="35"/>
      <c r="J12" s="35"/>
      <c r="M12" s="227" t="s">
        <v>352</v>
      </c>
      <c r="N12" s="228"/>
      <c r="O12" s="228"/>
      <c r="P12" s="228"/>
      <c r="Q12" s="241"/>
      <c r="R12" s="227" t="s">
        <v>353</v>
      </c>
      <c r="S12" s="228"/>
      <c r="T12" s="228"/>
      <c r="U12" s="241"/>
    </row>
    <row r="13" spans="1:21">
      <c r="A13" s="245" t="s">
        <v>268</v>
      </c>
      <c r="B13" s="247" t="str">
        <f>'S6 Maquette'!B13:B14</f>
        <v>3 ème Année de Licence</v>
      </c>
      <c r="C13" s="247"/>
      <c r="D13" s="245" t="s">
        <v>354</v>
      </c>
      <c r="E13" s="247">
        <f>'S6 Maquette'!E13:F14</f>
        <v>0</v>
      </c>
      <c r="F13" s="247"/>
      <c r="G13" s="247"/>
      <c r="I13" s="35"/>
      <c r="J13" s="35"/>
      <c r="M13" s="229"/>
      <c r="N13" s="230"/>
      <c r="O13" s="230"/>
      <c r="P13" s="230"/>
      <c r="Q13" s="242"/>
      <c r="R13" s="229"/>
      <c r="S13" s="230"/>
      <c r="T13" s="230"/>
      <c r="U13" s="242"/>
    </row>
    <row r="14" spans="1:21">
      <c r="A14" s="246"/>
      <c r="B14" s="247"/>
      <c r="C14" s="247"/>
      <c r="D14" s="246"/>
      <c r="E14" s="247"/>
      <c r="F14" s="247"/>
      <c r="G14" s="247"/>
      <c r="I14" s="35"/>
      <c r="J14" s="35"/>
      <c r="M14" s="223" t="s">
        <v>355</v>
      </c>
      <c r="N14" s="227" t="s">
        <v>356</v>
      </c>
      <c r="O14" s="241"/>
      <c r="P14" s="227" t="s">
        <v>357</v>
      </c>
      <c r="Q14" s="241"/>
      <c r="R14" s="222"/>
      <c r="S14" s="248"/>
      <c r="T14" s="251"/>
      <c r="U14" s="245"/>
    </row>
    <row r="15" spans="1:21">
      <c r="A15" s="245" t="s">
        <v>358</v>
      </c>
      <c r="B15" s="253" t="str">
        <f>'S6 Maquette'!B15:B16</f>
        <v>Semestre 6</v>
      </c>
      <c r="C15" s="254"/>
      <c r="D15" s="245" t="s">
        <v>359</v>
      </c>
      <c r="E15" s="247">
        <f>'S6 Maquette'!E15:F16</f>
        <v>0</v>
      </c>
      <c r="F15" s="247"/>
      <c r="G15" s="247"/>
      <c r="I15" s="35"/>
      <c r="J15" s="35"/>
      <c r="M15" s="223"/>
      <c r="N15" s="243"/>
      <c r="O15" s="244"/>
      <c r="P15" s="243"/>
      <c r="Q15" s="244"/>
      <c r="R15" s="222"/>
      <c r="S15" s="249"/>
      <c r="T15" s="251"/>
      <c r="U15" s="252"/>
    </row>
    <row r="16" spans="1:21">
      <c r="A16" s="246"/>
      <c r="B16" s="255"/>
      <c r="C16" s="256"/>
      <c r="D16" s="246"/>
      <c r="E16" s="247"/>
      <c r="F16" s="247"/>
      <c r="G16" s="247"/>
      <c r="I16" s="35"/>
      <c r="J16" s="35"/>
      <c r="M16" s="223"/>
      <c r="N16" s="243"/>
      <c r="O16" s="244"/>
      <c r="P16" s="243"/>
      <c r="Q16" s="244"/>
      <c r="R16" s="222"/>
      <c r="S16" s="249"/>
      <c r="T16" s="251"/>
      <c r="U16" s="252"/>
    </row>
    <row r="17" spans="1:23">
      <c r="L17" s="17"/>
      <c r="M17" s="223"/>
      <c r="N17" s="229"/>
      <c r="O17" s="242"/>
      <c r="P17" s="229"/>
      <c r="Q17" s="242"/>
      <c r="R17" s="222"/>
      <c r="S17" s="250"/>
      <c r="T17" s="251"/>
      <c r="U17" s="246"/>
    </row>
    <row r="18" spans="1:23" ht="59.45" customHeight="1">
      <c r="A18" s="3" t="s">
        <v>360</v>
      </c>
      <c r="B18" s="36" t="s">
        <v>361</v>
      </c>
      <c r="C18" s="3" t="s">
        <v>5</v>
      </c>
      <c r="D18" s="3" t="s">
        <v>362</v>
      </c>
      <c r="E18" s="3" t="s">
        <v>363</v>
      </c>
      <c r="F18" s="3" t="s">
        <v>364</v>
      </c>
      <c r="G18" s="3" t="s">
        <v>365</v>
      </c>
      <c r="H18" s="3" t="s">
        <v>366</v>
      </c>
      <c r="I18" s="3" t="s">
        <v>367</v>
      </c>
      <c r="J18" s="3" t="s">
        <v>368</v>
      </c>
      <c r="K18" s="3" t="s">
        <v>369</v>
      </c>
      <c r="L18" s="3" t="s">
        <v>370</v>
      </c>
      <c r="M18" s="3" t="s">
        <v>371</v>
      </c>
      <c r="N18" s="3" t="s">
        <v>361</v>
      </c>
      <c r="O18" s="3" t="s">
        <v>372</v>
      </c>
      <c r="P18" s="3" t="s">
        <v>361</v>
      </c>
      <c r="Q18" s="3" t="s">
        <v>374</v>
      </c>
      <c r="R18" s="3" t="s">
        <v>375</v>
      </c>
      <c r="S18" s="3" t="s">
        <v>361</v>
      </c>
      <c r="T18" s="3" t="s">
        <v>372</v>
      </c>
      <c r="U18" s="4" t="s">
        <v>376</v>
      </c>
      <c r="V18" s="4" t="s">
        <v>377</v>
      </c>
    </row>
    <row r="19" spans="1:23" ht="30.6" customHeight="1">
      <c r="A19" s="53" t="str">
        <f>'S6 Maquette'!B19</f>
        <v>UE Competences transversales 6</v>
      </c>
      <c r="B19" s="54" t="str">
        <f>'S6 Maquette'!C19</f>
        <v>UE</v>
      </c>
      <c r="C19" s="58">
        <f>'S6 Maquette'!F19</f>
        <v>0</v>
      </c>
      <c r="D19" s="59"/>
      <c r="E19" s="59"/>
      <c r="F19" s="59"/>
      <c r="G19" s="60"/>
      <c r="H19" s="60"/>
      <c r="I19" s="60"/>
      <c r="J19" s="60"/>
      <c r="K19" s="60"/>
      <c r="L19" s="60"/>
      <c r="M19" s="60"/>
      <c r="N19" s="60"/>
      <c r="O19" s="60"/>
      <c r="P19" s="60"/>
      <c r="Q19" s="60"/>
      <c r="R19" s="60"/>
      <c r="S19" s="60"/>
      <c r="T19" s="60"/>
      <c r="U19" s="60"/>
      <c r="V19" s="68"/>
    </row>
    <row r="20" spans="1:23" ht="30.6" customHeight="1">
      <c r="A20" s="53" t="str">
        <f>'S6 Maquette'!B20</f>
        <v>Competences numeriques 3</v>
      </c>
      <c r="B20" s="54" t="str">
        <f>'S6 Maquette'!C20</f>
        <v>ECUE</v>
      </c>
      <c r="C20" s="58">
        <f>'S6 Maquette'!F20</f>
        <v>0</v>
      </c>
      <c r="D20" s="59"/>
      <c r="E20" s="59"/>
      <c r="F20" s="59"/>
      <c r="G20" s="60"/>
      <c r="H20" s="60"/>
      <c r="I20" s="60"/>
      <c r="J20" s="60"/>
      <c r="K20" s="60"/>
      <c r="L20" s="60"/>
      <c r="M20" s="60"/>
      <c r="N20" s="60"/>
      <c r="O20" s="60"/>
      <c r="P20" s="60"/>
      <c r="Q20" s="60"/>
      <c r="R20" s="60"/>
      <c r="S20" s="60"/>
      <c r="T20" s="60"/>
      <c r="U20" s="60"/>
      <c r="V20" s="68"/>
    </row>
    <row r="21" spans="1:23" ht="30.6" customHeight="1">
      <c r="A21" s="53" t="str">
        <f>'S6 Maquette'!B21</f>
        <v xml:space="preserve">Competences informationnelles 3 </v>
      </c>
      <c r="B21" s="54" t="str">
        <f>'S6 Maquette'!C21</f>
        <v>ECUE</v>
      </c>
      <c r="C21" s="58">
        <f>'S6 Maquette'!F21</f>
        <v>0</v>
      </c>
      <c r="D21" s="59"/>
      <c r="E21" s="59"/>
      <c r="F21" s="59"/>
      <c r="G21" s="60"/>
      <c r="H21" s="60"/>
      <c r="I21" s="60"/>
      <c r="J21" s="60"/>
      <c r="K21" s="60"/>
      <c r="L21" s="60"/>
      <c r="M21" s="60"/>
      <c r="N21" s="60"/>
      <c r="O21" s="60"/>
      <c r="P21" s="60"/>
      <c r="Q21" s="60"/>
      <c r="R21" s="60"/>
      <c r="S21" s="60"/>
      <c r="T21" s="60"/>
      <c r="U21" s="60"/>
      <c r="V21" s="68"/>
    </row>
    <row r="22" spans="1:23" ht="30.6" customHeight="1">
      <c r="A22" s="53" t="str">
        <f>'S6 Maquette'!B22</f>
        <v>Anglais 6</v>
      </c>
      <c r="B22" s="54" t="str">
        <f>'S6 Maquette'!C22</f>
        <v>ECUE</v>
      </c>
      <c r="C22" s="58">
        <f>'S6 Maquette'!F22</f>
        <v>0</v>
      </c>
      <c r="D22" s="59"/>
      <c r="E22" s="59"/>
      <c r="F22" s="59"/>
      <c r="G22" s="60"/>
      <c r="H22" s="60"/>
      <c r="I22" s="60"/>
      <c r="J22" s="60"/>
      <c r="K22" s="60"/>
      <c r="L22" s="60"/>
      <c r="M22" s="60"/>
      <c r="N22" s="60"/>
      <c r="O22" s="60"/>
      <c r="P22" s="60"/>
      <c r="Q22" s="60"/>
      <c r="R22" s="60"/>
      <c r="S22" s="60"/>
      <c r="T22" s="60"/>
      <c r="U22" s="60"/>
      <c r="V22" s="68"/>
    </row>
    <row r="23" spans="1:23" ht="30.6" customHeight="1">
      <c r="A23" s="104" t="str">
        <f>'S6 Maquette'!B23</f>
        <v>Compétences Transversales spécifiques au PC 1D</v>
      </c>
      <c r="B23" s="69">
        <f>'S6 Maquette'!C23</f>
        <v>0</v>
      </c>
      <c r="C23" s="64"/>
      <c r="D23" s="63"/>
      <c r="E23" s="63"/>
      <c r="F23" s="63"/>
      <c r="G23" s="65"/>
      <c r="H23" s="65"/>
      <c r="I23" s="65"/>
      <c r="J23" s="65"/>
      <c r="K23" s="65"/>
      <c r="L23" s="86"/>
      <c r="M23" s="65"/>
      <c r="N23" s="65"/>
      <c r="O23" s="65"/>
      <c r="P23" s="65"/>
      <c r="Q23" s="65"/>
      <c r="R23" s="65"/>
      <c r="S23" s="65"/>
      <c r="T23" s="65"/>
      <c r="U23" s="65"/>
      <c r="V23" s="90" t="s">
        <v>463</v>
      </c>
    </row>
    <row r="24" spans="1:23" ht="30.6" customHeight="1">
      <c r="A24" s="169" t="s">
        <v>395</v>
      </c>
      <c r="B24" s="69"/>
      <c r="C24" s="64"/>
      <c r="D24" s="63"/>
      <c r="E24" s="63"/>
      <c r="F24" s="63"/>
      <c r="G24" s="65"/>
      <c r="H24" s="65"/>
      <c r="I24" s="65"/>
      <c r="J24" s="65"/>
      <c r="K24" s="65"/>
      <c r="L24" s="86"/>
      <c r="M24" s="65"/>
      <c r="N24" s="65"/>
      <c r="O24" s="65"/>
      <c r="P24" s="65"/>
      <c r="Q24" s="65"/>
      <c r="R24" s="65"/>
      <c r="S24" s="65"/>
      <c r="T24" s="65"/>
      <c r="U24" s="65"/>
      <c r="V24" s="90" t="s">
        <v>463</v>
      </c>
    </row>
    <row r="25" spans="1:23" ht="30.6" customHeight="1">
      <c r="A25" s="104" t="s">
        <v>398</v>
      </c>
      <c r="B25" s="69" t="str">
        <f>'S6 Maquette'!C26</f>
        <v>UE</v>
      </c>
      <c r="C25" s="64"/>
      <c r="D25" s="63"/>
      <c r="E25" s="63" t="s">
        <v>379</v>
      </c>
      <c r="F25" s="63" t="s">
        <v>379</v>
      </c>
      <c r="G25" s="65" t="s">
        <v>379</v>
      </c>
      <c r="H25" s="65" t="s">
        <v>379</v>
      </c>
      <c r="I25" s="65" t="s">
        <v>379</v>
      </c>
      <c r="J25" s="65">
        <v>6</v>
      </c>
      <c r="K25" s="40" t="s">
        <v>10</v>
      </c>
      <c r="L25" s="40"/>
      <c r="M25" s="40">
        <v>3</v>
      </c>
      <c r="N25" s="40"/>
      <c r="O25" s="40"/>
      <c r="P25" s="40"/>
      <c r="Q25" s="40"/>
      <c r="R25" s="40"/>
      <c r="S25" s="40"/>
      <c r="T25" s="40"/>
      <c r="U25" s="65"/>
      <c r="V25" s="139" t="s">
        <v>380</v>
      </c>
    </row>
    <row r="26" spans="1:23" ht="30.6" customHeight="1">
      <c r="A26" s="105" t="str">
        <f>'S6 Maquette'!B27</f>
        <v>Statistiques II</v>
      </c>
      <c r="B26" s="69" t="str">
        <f>'S6 Maquette'!C27</f>
        <v>ECUE</v>
      </c>
      <c r="C26" s="64"/>
      <c r="D26" s="63">
        <v>0.5</v>
      </c>
      <c r="E26" s="63" t="s">
        <v>379</v>
      </c>
      <c r="F26" s="63" t="s">
        <v>379</v>
      </c>
      <c r="G26" s="65" t="s">
        <v>379</v>
      </c>
      <c r="H26" s="65" t="s">
        <v>379</v>
      </c>
      <c r="I26" s="65" t="s">
        <v>379</v>
      </c>
      <c r="J26" s="65"/>
      <c r="K26" s="65"/>
      <c r="L26" s="86"/>
      <c r="M26" s="65"/>
      <c r="N26" s="65"/>
      <c r="O26" s="65"/>
      <c r="P26" s="65" t="s">
        <v>11</v>
      </c>
      <c r="Q26" s="65" t="s">
        <v>382</v>
      </c>
      <c r="R26" s="65" t="s">
        <v>20</v>
      </c>
      <c r="S26" s="65" t="s">
        <v>11</v>
      </c>
      <c r="T26" s="65" t="s">
        <v>382</v>
      </c>
      <c r="U26" s="65"/>
      <c r="V26" s="57"/>
    </row>
    <row r="27" spans="1:23" ht="30.6" customHeight="1">
      <c r="A27" s="105" t="str">
        <f>'S6 Maquette'!B28</f>
        <v>Evolution moléculaire et phylogénie</v>
      </c>
      <c r="B27" s="69" t="str">
        <f>'S6 Maquette'!C28</f>
        <v>ECUE</v>
      </c>
      <c r="C27" s="64">
        <f>'S6 Maquette'!F28</f>
        <v>0</v>
      </c>
      <c r="D27" s="63">
        <v>0.5</v>
      </c>
      <c r="E27" s="63" t="s">
        <v>379</v>
      </c>
      <c r="F27" s="63" t="s">
        <v>379</v>
      </c>
      <c r="G27" s="65" t="s">
        <v>379</v>
      </c>
      <c r="H27" s="65" t="s">
        <v>379</v>
      </c>
      <c r="I27" s="65" t="s">
        <v>379</v>
      </c>
      <c r="J27" s="65"/>
      <c r="K27" s="65"/>
      <c r="L27" s="86"/>
      <c r="M27" s="65"/>
      <c r="N27" s="65"/>
      <c r="O27" s="65"/>
      <c r="P27" s="65" t="s">
        <v>11</v>
      </c>
      <c r="Q27" s="65" t="s">
        <v>382</v>
      </c>
      <c r="R27" s="65" t="s">
        <v>20</v>
      </c>
      <c r="S27" s="65" t="s">
        <v>11</v>
      </c>
      <c r="T27" s="65" t="s">
        <v>382</v>
      </c>
      <c r="U27" s="65"/>
      <c r="V27" s="57"/>
    </row>
    <row r="28" spans="1:23" ht="30.6" customHeight="1">
      <c r="A28" s="106" t="str">
        <f>'S6 Maquette'!B29</f>
        <v>Biologie Végétale Intégrative</v>
      </c>
      <c r="B28" s="69" t="str">
        <f>'S6 Maquette'!C29</f>
        <v>UE</v>
      </c>
      <c r="C28" s="64"/>
      <c r="D28" s="40"/>
      <c r="E28" s="63" t="s">
        <v>379</v>
      </c>
      <c r="F28" s="63" t="s">
        <v>379</v>
      </c>
      <c r="G28" s="65" t="s">
        <v>379</v>
      </c>
      <c r="H28" s="65" t="s">
        <v>379</v>
      </c>
      <c r="I28" s="65" t="s">
        <v>379</v>
      </c>
      <c r="J28" s="65">
        <v>6</v>
      </c>
      <c r="K28" s="40" t="s">
        <v>10</v>
      </c>
      <c r="L28" s="40"/>
      <c r="M28" s="40">
        <v>3</v>
      </c>
      <c r="N28" s="40"/>
      <c r="O28" s="40"/>
      <c r="P28" s="40"/>
      <c r="Q28" s="40"/>
      <c r="R28" s="40"/>
      <c r="S28" s="40"/>
      <c r="T28" s="40"/>
      <c r="U28" s="65"/>
      <c r="V28" s="139" t="s">
        <v>380</v>
      </c>
    </row>
    <row r="29" spans="1:23" ht="30.6" customHeight="1">
      <c r="A29" s="107" t="str">
        <f>'S6 Maquette'!B30</f>
        <v>Biologie du développement végétal</v>
      </c>
      <c r="B29" s="70" t="str">
        <f>'S6 Maquette'!C30</f>
        <v>ECUE</v>
      </c>
      <c r="C29" s="42">
        <f>'S6 Maquette'!F30</f>
        <v>0</v>
      </c>
      <c r="D29" s="7">
        <v>0.5</v>
      </c>
      <c r="E29" s="63" t="s">
        <v>379</v>
      </c>
      <c r="F29" s="63" t="s">
        <v>379</v>
      </c>
      <c r="G29" s="65" t="s">
        <v>379</v>
      </c>
      <c r="H29" s="65" t="s">
        <v>379</v>
      </c>
      <c r="I29" s="65" t="s">
        <v>379</v>
      </c>
      <c r="J29" s="65"/>
      <c r="K29" s="40"/>
      <c r="L29" s="87"/>
      <c r="M29" s="40"/>
      <c r="N29" s="65"/>
      <c r="O29" s="65"/>
      <c r="P29" s="65" t="s">
        <v>11</v>
      </c>
      <c r="Q29" s="65" t="s">
        <v>381</v>
      </c>
      <c r="R29" s="65" t="s">
        <v>20</v>
      </c>
      <c r="S29" s="65" t="s">
        <v>11</v>
      </c>
      <c r="T29" s="65" t="s">
        <v>382</v>
      </c>
      <c r="U29" s="40"/>
      <c r="V29" s="45"/>
    </row>
    <row r="30" spans="1:23" ht="30.6" customHeight="1">
      <c r="A30" s="107" t="str">
        <f>'S6 Maquette'!B31</f>
        <v>Histoire évolutive des angiospermes</v>
      </c>
      <c r="B30" s="70" t="str">
        <f>'S6 Maquette'!C31</f>
        <v>ECUE</v>
      </c>
      <c r="C30" s="42">
        <f>'S6 Maquette'!F31</f>
        <v>0</v>
      </c>
      <c r="D30" s="7">
        <v>0.5</v>
      </c>
      <c r="E30" s="63" t="s">
        <v>379</v>
      </c>
      <c r="F30" s="63" t="s">
        <v>379</v>
      </c>
      <c r="G30" s="65" t="s">
        <v>379</v>
      </c>
      <c r="H30" s="65" t="s">
        <v>379</v>
      </c>
      <c r="I30" s="65" t="s">
        <v>379</v>
      </c>
      <c r="J30" s="65"/>
      <c r="K30" s="40"/>
      <c r="L30" s="87"/>
      <c r="M30" s="40"/>
      <c r="N30" s="65"/>
      <c r="O30" s="65"/>
      <c r="P30" s="65" t="s">
        <v>11</v>
      </c>
      <c r="Q30" s="65" t="s">
        <v>381</v>
      </c>
      <c r="R30" s="65" t="s">
        <v>20</v>
      </c>
      <c r="S30" s="65" t="s">
        <v>11</v>
      </c>
      <c r="T30" s="65" t="s">
        <v>382</v>
      </c>
      <c r="U30" s="40"/>
      <c r="V30" s="45"/>
    </row>
    <row r="31" spans="1:23" ht="30.6" customHeight="1">
      <c r="A31" s="138" t="str">
        <f>'S6 Maquette'!B32</f>
        <v>Biodiversité</v>
      </c>
      <c r="B31" s="43" t="str">
        <f>'S6 Maquette'!C32</f>
        <v>UE</v>
      </c>
      <c r="C31" s="42">
        <f>'S6 Maquette'!F32</f>
        <v>0</v>
      </c>
      <c r="D31" s="7"/>
      <c r="E31" s="7" t="s">
        <v>379</v>
      </c>
      <c r="F31" s="7" t="s">
        <v>379</v>
      </c>
      <c r="G31" s="40" t="s">
        <v>379</v>
      </c>
      <c r="H31" s="40" t="s">
        <v>379</v>
      </c>
      <c r="I31" s="40" t="s">
        <v>379</v>
      </c>
      <c r="J31" s="40">
        <v>6</v>
      </c>
      <c r="K31" s="40" t="s">
        <v>10</v>
      </c>
      <c r="L31" s="40"/>
      <c r="M31" s="40">
        <v>3</v>
      </c>
      <c r="N31" s="40"/>
      <c r="O31" s="40"/>
      <c r="P31" s="40"/>
      <c r="Q31" s="40"/>
      <c r="R31" s="40"/>
      <c r="S31" s="40"/>
      <c r="T31" s="40"/>
      <c r="U31" s="40"/>
      <c r="V31" s="139" t="s">
        <v>380</v>
      </c>
      <c r="W31" s="136"/>
    </row>
    <row r="32" spans="1:23" ht="30.6" customHeight="1">
      <c r="A32" s="134" t="str">
        <f>'S6 Maquette'!B33</f>
        <v>Biodiversité Générale</v>
      </c>
      <c r="B32" s="43" t="str">
        <f>'S6 Maquette'!C33</f>
        <v>ECUE</v>
      </c>
      <c r="C32" s="42">
        <f>'S6 Maquette'!F33</f>
        <v>0</v>
      </c>
      <c r="D32" s="7"/>
      <c r="E32" s="7" t="s">
        <v>379</v>
      </c>
      <c r="F32" s="7" t="s">
        <v>379</v>
      </c>
      <c r="G32" s="40" t="s">
        <v>379</v>
      </c>
      <c r="H32" s="40" t="s">
        <v>379</v>
      </c>
      <c r="I32" s="40" t="s">
        <v>379</v>
      </c>
      <c r="J32" s="40"/>
      <c r="K32" s="40"/>
      <c r="L32" s="87"/>
      <c r="M32" s="40"/>
      <c r="N32" s="40"/>
      <c r="O32" s="40"/>
      <c r="P32" s="40" t="s">
        <v>11</v>
      </c>
      <c r="Q32" s="40" t="s">
        <v>382</v>
      </c>
      <c r="R32" s="40" t="s">
        <v>20</v>
      </c>
      <c r="S32" s="40" t="s">
        <v>11</v>
      </c>
      <c r="T32" s="40" t="s">
        <v>386</v>
      </c>
      <c r="U32" s="120" t="s">
        <v>464</v>
      </c>
      <c r="V32" s="120" t="s">
        <v>464</v>
      </c>
      <c r="W32" s="136"/>
    </row>
    <row r="33" spans="1:23" ht="30.6" customHeight="1">
      <c r="A33" s="134" t="str">
        <f>'S6 Maquette'!B34</f>
        <v xml:space="preserve"> Biologie écologie marine</v>
      </c>
      <c r="B33" s="43" t="str">
        <f>'S6 Maquette'!C34</f>
        <v>ECUE</v>
      </c>
      <c r="C33" s="42">
        <f>'S6 Maquette'!F34</f>
        <v>0</v>
      </c>
      <c r="D33" s="7"/>
      <c r="E33" s="7" t="s">
        <v>379</v>
      </c>
      <c r="F33" s="7" t="s">
        <v>379</v>
      </c>
      <c r="G33" s="40" t="s">
        <v>379</v>
      </c>
      <c r="H33" s="40" t="s">
        <v>379</v>
      </c>
      <c r="I33" s="40" t="s">
        <v>379</v>
      </c>
      <c r="J33" s="40"/>
      <c r="K33" s="40"/>
      <c r="L33" s="87"/>
      <c r="M33" s="40"/>
      <c r="N33" s="40"/>
      <c r="O33" s="40"/>
      <c r="P33" s="40" t="s">
        <v>11</v>
      </c>
      <c r="Q33" s="40" t="s">
        <v>386</v>
      </c>
      <c r="R33" s="40" t="s">
        <v>20</v>
      </c>
      <c r="S33" s="40" t="s">
        <v>11</v>
      </c>
      <c r="T33" s="40" t="s">
        <v>386</v>
      </c>
      <c r="U33" s="40"/>
      <c r="V33" s="45"/>
      <c r="W33" s="136"/>
    </row>
    <row r="34" spans="1:23" ht="67.900000000000006" customHeight="1">
      <c r="A34" s="101" t="str">
        <f>'S6 Maquette'!B35</f>
        <v>PC 1D Niveau 3 : s'approprier les savoirs pour enseigner à l'école primaire et le cadre institutionnel d'exercice du métier</v>
      </c>
      <c r="B34" s="43" t="str">
        <f>'S6 Maquette'!C35</f>
        <v>UE</v>
      </c>
      <c r="C34" s="42" t="str">
        <f>'S6 Maquette'!F35</f>
        <v>Création</v>
      </c>
      <c r="D34" s="7"/>
      <c r="E34" s="7"/>
      <c r="F34" s="7"/>
      <c r="G34" s="40"/>
      <c r="H34" s="40"/>
      <c r="I34" s="40"/>
      <c r="J34" s="40"/>
      <c r="K34" s="40"/>
      <c r="L34" s="40"/>
      <c r="M34" s="40"/>
      <c r="N34" s="40"/>
      <c r="O34" s="40"/>
      <c r="P34" s="40"/>
      <c r="Q34" s="40"/>
      <c r="R34" s="40"/>
      <c r="S34" s="40"/>
      <c r="T34" s="40"/>
      <c r="U34" s="90"/>
      <c r="V34" s="90" t="s">
        <v>463</v>
      </c>
    </row>
    <row r="35" spans="1:23" ht="30.6" customHeight="1">
      <c r="A35" s="137"/>
      <c r="B35" s="43"/>
      <c r="C35" s="42"/>
      <c r="D35" s="93"/>
      <c r="E35" s="40"/>
      <c r="F35" s="94"/>
      <c r="G35" s="40"/>
      <c r="H35" s="40"/>
      <c r="I35" s="40"/>
      <c r="J35" s="40"/>
      <c r="K35" s="40"/>
      <c r="L35" s="40"/>
      <c r="M35" s="40"/>
      <c r="N35" s="40"/>
      <c r="O35" s="40"/>
      <c r="P35" s="40"/>
      <c r="Q35" s="40"/>
      <c r="R35" s="93"/>
      <c r="S35" s="40"/>
      <c r="T35" s="40"/>
      <c r="U35" s="5"/>
      <c r="V35" s="45"/>
    </row>
    <row r="36" spans="1:23" ht="30.6" customHeight="1">
      <c r="A36" s="102"/>
      <c r="B36" s="43"/>
      <c r="C36" s="42"/>
      <c r="D36" s="95"/>
      <c r="E36" s="40"/>
      <c r="F36" s="94"/>
      <c r="G36" s="40"/>
      <c r="H36" s="40"/>
      <c r="I36" s="40"/>
      <c r="J36" s="40"/>
      <c r="K36" s="40"/>
      <c r="L36" s="40"/>
      <c r="M36" s="40"/>
      <c r="N36" s="40"/>
      <c r="O36" s="40"/>
      <c r="P36" s="40"/>
      <c r="Q36" s="40"/>
      <c r="R36" s="93"/>
      <c r="S36" s="40"/>
      <c r="T36" s="40"/>
      <c r="U36" s="5"/>
      <c r="V36" s="45"/>
    </row>
    <row r="37" spans="1:23" ht="30.6" customHeight="1">
      <c r="A37" s="102"/>
      <c r="B37" s="43"/>
      <c r="C37" s="42"/>
      <c r="D37" s="94"/>
      <c r="E37" s="40"/>
      <c r="F37" s="94"/>
      <c r="G37" s="40"/>
      <c r="H37" s="40"/>
      <c r="I37" s="40"/>
      <c r="J37" s="40"/>
      <c r="K37" s="40"/>
      <c r="L37" s="40"/>
      <c r="M37" s="40"/>
      <c r="N37" s="40"/>
      <c r="O37" s="40"/>
      <c r="P37" s="40"/>
      <c r="Q37" s="40"/>
      <c r="R37" s="93"/>
      <c r="S37" s="40"/>
      <c r="T37" s="40"/>
      <c r="U37" s="5"/>
      <c r="V37" s="45"/>
    </row>
    <row r="38" spans="1:23" ht="30.6" customHeight="1">
      <c r="A38" s="102"/>
      <c r="B38" s="43"/>
      <c r="C38" s="42"/>
      <c r="D38" s="94"/>
      <c r="E38" s="40"/>
      <c r="F38" s="94"/>
      <c r="G38" s="40"/>
      <c r="H38" s="40"/>
      <c r="I38" s="40"/>
      <c r="J38" s="40"/>
      <c r="K38" s="40"/>
      <c r="L38" s="40"/>
      <c r="M38" s="40"/>
      <c r="N38" s="40"/>
      <c r="O38" s="40"/>
      <c r="P38" s="40"/>
      <c r="Q38" s="40"/>
      <c r="R38" s="93"/>
      <c r="S38" s="40"/>
      <c r="T38" s="40"/>
      <c r="U38" s="5"/>
      <c r="V38" s="45"/>
    </row>
    <row r="39" spans="1:23" ht="30.6" customHeight="1">
      <c r="A39" s="102"/>
      <c r="B39" s="43"/>
      <c r="C39" s="42"/>
      <c r="D39" s="94"/>
      <c r="E39" s="97"/>
      <c r="F39" s="94"/>
      <c r="G39" s="40"/>
      <c r="H39" s="40"/>
      <c r="I39" s="40"/>
      <c r="J39" s="40"/>
      <c r="K39" s="40"/>
      <c r="L39" s="40"/>
      <c r="M39" s="40"/>
      <c r="N39" s="40"/>
      <c r="O39" s="40"/>
      <c r="P39" s="40"/>
      <c r="Q39" s="40"/>
      <c r="R39" s="93"/>
      <c r="S39" s="40"/>
      <c r="T39" s="40"/>
      <c r="U39" s="5"/>
      <c r="V39" s="45"/>
    </row>
    <row r="40" spans="1:23" ht="30.6" customHeight="1">
      <c r="A40" s="103"/>
      <c r="B40" s="43"/>
      <c r="C40" s="42"/>
      <c r="D40" s="7"/>
      <c r="E40" s="7"/>
      <c r="F40" s="7"/>
      <c r="G40" s="40"/>
      <c r="H40" s="40"/>
      <c r="I40" s="40"/>
      <c r="J40" s="40"/>
      <c r="K40" s="40"/>
      <c r="L40" s="40"/>
      <c r="M40" s="40"/>
      <c r="N40" s="40"/>
      <c r="O40" s="40"/>
      <c r="P40" s="40"/>
      <c r="Q40" s="40"/>
      <c r="R40" s="40"/>
      <c r="S40" s="40"/>
      <c r="T40" s="40"/>
      <c r="U40" s="5"/>
      <c r="V40" s="45"/>
    </row>
    <row r="41" spans="1:23" ht="30.6" customHeight="1">
      <c r="A41" s="103"/>
      <c r="B41" s="43"/>
      <c r="C41" s="42"/>
      <c r="D41" s="7"/>
      <c r="E41" s="7"/>
      <c r="F41" s="7"/>
      <c r="G41" s="40"/>
      <c r="H41" s="40"/>
      <c r="I41" s="40"/>
      <c r="J41" s="40"/>
      <c r="K41" s="40"/>
      <c r="L41" s="40"/>
      <c r="M41" s="40"/>
      <c r="N41" s="40"/>
      <c r="O41" s="40"/>
      <c r="P41" s="40"/>
      <c r="Q41" s="40"/>
      <c r="R41" s="40"/>
      <c r="S41" s="40"/>
      <c r="T41" s="40"/>
      <c r="U41" s="5"/>
      <c r="V41" s="45"/>
    </row>
    <row r="42" spans="1:23" ht="30.6" customHeight="1">
      <c r="A42" s="103"/>
      <c r="B42" s="43"/>
      <c r="C42" s="42"/>
      <c r="D42" s="7"/>
      <c r="E42" s="7"/>
      <c r="F42" s="7"/>
      <c r="G42" s="40"/>
      <c r="H42" s="40"/>
      <c r="I42" s="40"/>
      <c r="J42" s="40"/>
      <c r="K42" s="40"/>
      <c r="L42" s="40"/>
      <c r="M42" s="40"/>
      <c r="N42" s="40"/>
      <c r="O42" s="40"/>
      <c r="P42" s="40"/>
      <c r="Q42" s="40"/>
      <c r="R42" s="40"/>
      <c r="S42" s="40"/>
      <c r="T42" s="40"/>
      <c r="U42" s="5"/>
      <c r="V42" s="45"/>
    </row>
    <row r="43" spans="1:23" ht="30.6" customHeight="1">
      <c r="A43" s="103"/>
      <c r="B43" s="43"/>
      <c r="C43" s="42"/>
      <c r="D43" s="7"/>
      <c r="E43" s="7"/>
      <c r="F43" s="7"/>
      <c r="G43" s="40"/>
      <c r="H43" s="40"/>
      <c r="I43" s="40"/>
      <c r="J43" s="40"/>
      <c r="K43" s="40"/>
      <c r="L43" s="40"/>
      <c r="M43" s="40"/>
      <c r="N43" s="40"/>
      <c r="O43" s="40"/>
      <c r="P43" s="40"/>
      <c r="Q43" s="40"/>
      <c r="R43" s="40"/>
      <c r="S43" s="40"/>
      <c r="T43" s="40"/>
      <c r="U43" s="5"/>
      <c r="V43" s="45"/>
    </row>
    <row r="44" spans="1:23" ht="30.6" customHeight="1">
      <c r="A44" s="103"/>
      <c r="B44" s="43"/>
      <c r="C44" s="42"/>
      <c r="D44" s="7"/>
      <c r="E44" s="7"/>
      <c r="F44" s="7"/>
      <c r="G44" s="40"/>
      <c r="H44" s="40"/>
      <c r="I44" s="40"/>
      <c r="J44" s="40"/>
      <c r="K44" s="40"/>
      <c r="L44" s="40"/>
      <c r="M44" s="40"/>
      <c r="N44" s="40"/>
      <c r="O44" s="40"/>
      <c r="P44" s="40"/>
      <c r="Q44" s="40"/>
      <c r="R44" s="40"/>
      <c r="S44" s="40"/>
      <c r="T44" s="40"/>
      <c r="U44" s="5"/>
      <c r="V44" s="45"/>
    </row>
    <row r="45" spans="1:23">
      <c r="A45" s="45"/>
      <c r="B45" s="45"/>
      <c r="C45" s="122"/>
      <c r="D45" s="45"/>
      <c r="E45" s="45"/>
      <c r="F45" s="45"/>
      <c r="G45" s="45"/>
      <c r="H45" s="45"/>
      <c r="I45" s="45"/>
      <c r="J45" s="45"/>
      <c r="K45" s="45"/>
      <c r="L45" s="45"/>
      <c r="M45" s="45"/>
      <c r="N45" s="45"/>
      <c r="O45" s="45"/>
      <c r="P45" s="45"/>
      <c r="Q45" s="45"/>
      <c r="R45" s="45"/>
      <c r="S45" s="45"/>
      <c r="T45" s="45"/>
      <c r="U45" s="45"/>
      <c r="V45" s="45"/>
    </row>
    <row r="46" spans="1:23" ht="30.6" customHeight="1">
      <c r="A46" s="43" t="str">
        <f>'S6 Maquette'!B58</f>
        <v>UE Competences transversales 6</v>
      </c>
      <c r="B46" s="43" t="str">
        <f>'S6 Maquette'!C58</f>
        <v>UE</v>
      </c>
      <c r="C46" s="42">
        <f>'S6 Maquette'!F58</f>
        <v>0</v>
      </c>
      <c r="D46" s="7"/>
      <c r="E46" s="7"/>
      <c r="F46" s="7"/>
      <c r="G46" s="40"/>
      <c r="H46" s="40"/>
      <c r="I46" s="40"/>
      <c r="J46" s="40"/>
      <c r="K46" s="40"/>
      <c r="L46" s="40"/>
      <c r="M46" s="40"/>
      <c r="N46" s="40"/>
      <c r="O46" s="40"/>
      <c r="P46" s="40"/>
      <c r="Q46" s="40"/>
      <c r="R46" s="40"/>
      <c r="S46" s="40"/>
      <c r="T46" s="40"/>
      <c r="U46" s="40"/>
      <c r="V46" s="45"/>
    </row>
    <row r="47" spans="1:23" ht="30.6" customHeight="1">
      <c r="A47" s="43" t="str">
        <f>'S6 Maquette'!B59</f>
        <v>1 UE AU CHOIX (/ 3 proposées)</v>
      </c>
      <c r="B47" s="43">
        <f>'S6 Maquette'!C59</f>
        <v>0</v>
      </c>
      <c r="C47" s="42">
        <f>'S6 Maquette'!F59</f>
        <v>0</v>
      </c>
      <c r="D47" s="7"/>
      <c r="E47" s="40"/>
      <c r="F47" s="40"/>
      <c r="G47" s="40"/>
      <c r="H47" s="40"/>
      <c r="I47" s="40"/>
      <c r="J47" s="40"/>
      <c r="K47" s="40" t="s">
        <v>10</v>
      </c>
      <c r="L47" s="40"/>
      <c r="M47" s="40">
        <v>1</v>
      </c>
      <c r="N47" s="40"/>
      <c r="O47" s="40"/>
      <c r="P47" s="40"/>
      <c r="Q47" s="40"/>
      <c r="R47" s="40"/>
      <c r="S47" s="40"/>
      <c r="T47" s="40"/>
      <c r="U47" s="40"/>
      <c r="V47" s="45"/>
    </row>
    <row r="48" spans="1:23" ht="30.6" customHeight="1">
      <c r="A48" s="43" t="str">
        <f>'S6 Maquette'!B60</f>
        <v>Stage</v>
      </c>
      <c r="B48" s="43" t="str">
        <f>'S6 Maquette'!C60</f>
        <v>UE</v>
      </c>
      <c r="C48" s="42">
        <f>'S6 Maquette'!F60</f>
        <v>0</v>
      </c>
      <c r="D48" s="40"/>
      <c r="E48" s="63" t="s">
        <v>379</v>
      </c>
      <c r="F48" s="63" t="s">
        <v>379</v>
      </c>
      <c r="G48" s="65" t="s">
        <v>379</v>
      </c>
      <c r="H48" s="65" t="s">
        <v>379</v>
      </c>
      <c r="I48" s="65" t="s">
        <v>379</v>
      </c>
      <c r="J48" s="40"/>
      <c r="K48" s="40"/>
      <c r="L48" s="40"/>
      <c r="M48" s="40"/>
      <c r="N48" s="40" t="s">
        <v>37</v>
      </c>
      <c r="O48" s="40"/>
      <c r="P48" s="40" t="s">
        <v>37</v>
      </c>
      <c r="Q48" s="40"/>
      <c r="R48" s="40"/>
      <c r="S48" s="40"/>
      <c r="T48" s="65" t="s">
        <v>384</v>
      </c>
      <c r="U48" s="40" t="s">
        <v>465</v>
      </c>
      <c r="V48" s="45"/>
    </row>
    <row r="49" spans="1:22" ht="30.6" customHeight="1">
      <c r="A49" s="124" t="str">
        <f>'S6 Maquette'!B61</f>
        <v>Bioéthique, Environnement et Droit</v>
      </c>
      <c r="B49" s="43" t="str">
        <f>'S6 Maquette'!C61</f>
        <v>UE</v>
      </c>
      <c r="C49" s="42">
        <f>'S6 Maquette'!F61</f>
        <v>0</v>
      </c>
      <c r="D49" s="40"/>
      <c r="E49" s="63" t="s">
        <v>379</v>
      </c>
      <c r="F49" s="63" t="s">
        <v>379</v>
      </c>
      <c r="G49" s="65" t="s">
        <v>379</v>
      </c>
      <c r="H49" s="65" t="s">
        <v>379</v>
      </c>
      <c r="I49" s="65" t="s">
        <v>379</v>
      </c>
      <c r="J49" s="40"/>
      <c r="K49" s="40"/>
      <c r="L49" s="40"/>
      <c r="M49" s="40"/>
      <c r="N49" s="40"/>
      <c r="O49" s="40"/>
      <c r="P49" s="40"/>
      <c r="Q49" s="40" t="s">
        <v>466</v>
      </c>
      <c r="R49" s="40"/>
      <c r="S49" s="40"/>
      <c r="T49" s="65" t="s">
        <v>384</v>
      </c>
      <c r="U49" s="40" t="s">
        <v>465</v>
      </c>
      <c r="V49" s="40" t="s">
        <v>466</v>
      </c>
    </row>
    <row r="50" spans="1:22" ht="30.6" customHeight="1">
      <c r="A50" s="43" t="str">
        <f>'S6 Maquette'!B62</f>
        <v>1 UE sur liste proposée</v>
      </c>
      <c r="B50" s="43" t="str">
        <f>'S6 Maquette'!C62</f>
        <v>UE</v>
      </c>
      <c r="C50" s="42">
        <f>'S6 Maquette'!F62</f>
        <v>0</v>
      </c>
      <c r="D50" s="40"/>
      <c r="E50" s="63" t="s">
        <v>379</v>
      </c>
      <c r="F50" s="63" t="s">
        <v>379</v>
      </c>
      <c r="G50" s="65" t="s">
        <v>379</v>
      </c>
      <c r="H50" s="65" t="s">
        <v>379</v>
      </c>
      <c r="I50" s="65" t="s">
        <v>379</v>
      </c>
      <c r="J50" s="40"/>
      <c r="K50" s="40"/>
      <c r="L50" s="40"/>
      <c r="M50" s="40"/>
      <c r="N50" s="40"/>
      <c r="O50" s="40"/>
      <c r="P50" s="40"/>
      <c r="Q50" s="40"/>
      <c r="R50" s="40"/>
      <c r="S50" s="40"/>
      <c r="T50" s="40"/>
      <c r="U50" s="40"/>
      <c r="V50" s="40" t="s">
        <v>467</v>
      </c>
    </row>
    <row r="51" spans="1:22" ht="30.6" customHeight="1">
      <c r="A51" s="43">
        <f>'S6 Maquette'!B63</f>
        <v>0</v>
      </c>
      <c r="B51" s="43">
        <f>'S6 Maquette'!C63</f>
        <v>0</v>
      </c>
      <c r="C51" s="42">
        <f>'S6 Maquette'!F63</f>
        <v>0</v>
      </c>
      <c r="D51" s="40"/>
      <c r="E51" s="45"/>
      <c r="F51" s="45"/>
      <c r="G51" s="45"/>
      <c r="H51" s="45"/>
      <c r="I51" s="45"/>
      <c r="J51" s="45"/>
      <c r="K51" s="45"/>
      <c r="L51" s="45"/>
      <c r="M51" s="45"/>
      <c r="N51" s="45"/>
      <c r="O51" s="45"/>
      <c r="P51" s="45"/>
      <c r="Q51" s="45"/>
      <c r="R51" s="45"/>
      <c r="S51" s="45"/>
      <c r="T51" s="45"/>
      <c r="U51" s="45"/>
      <c r="V51" s="45"/>
    </row>
    <row r="52" spans="1:22" ht="30.6" customHeight="1">
      <c r="A52" s="43">
        <f>'S6 Maquette'!B64</f>
        <v>0</v>
      </c>
      <c r="B52" s="43">
        <f>'S6 Maquette'!C64</f>
        <v>0</v>
      </c>
      <c r="C52" s="42">
        <f>'S6 Maquette'!F64</f>
        <v>0</v>
      </c>
      <c r="D52" s="40"/>
      <c r="E52" s="40"/>
      <c r="F52" s="40"/>
      <c r="G52" s="40"/>
      <c r="H52" s="40"/>
      <c r="I52" s="40"/>
      <c r="J52" s="40"/>
      <c r="K52" s="40"/>
      <c r="L52" s="40"/>
      <c r="M52" s="40"/>
      <c r="N52" s="40"/>
      <c r="O52" s="40"/>
      <c r="P52" s="40"/>
      <c r="Q52" s="40"/>
      <c r="R52" s="40"/>
      <c r="S52" s="40"/>
      <c r="T52" s="40"/>
      <c r="U52" s="40"/>
      <c r="V52" s="45"/>
    </row>
    <row r="53" spans="1:22" ht="30.6" customHeight="1">
      <c r="A53" s="43">
        <f>'S6 Maquette'!B65</f>
        <v>0</v>
      </c>
      <c r="B53" s="43">
        <f>'S6 Maquette'!C65</f>
        <v>0</v>
      </c>
      <c r="C53" s="42">
        <f>'S6 Maquette'!F65</f>
        <v>0</v>
      </c>
      <c r="D53" s="40"/>
      <c r="E53" s="40"/>
      <c r="F53" s="40"/>
      <c r="G53" s="40"/>
      <c r="H53" s="40"/>
      <c r="I53" s="40"/>
      <c r="J53" s="40"/>
      <c r="K53" s="40"/>
      <c r="L53" s="40"/>
      <c r="M53" s="40"/>
      <c r="N53" s="40"/>
      <c r="O53" s="40"/>
      <c r="P53" s="40"/>
      <c r="Q53" s="40"/>
      <c r="R53" s="40"/>
      <c r="S53" s="40"/>
      <c r="T53" s="40"/>
      <c r="U53" s="40"/>
      <c r="V53" s="45"/>
    </row>
    <row r="54" spans="1:22" ht="30.6" customHeight="1">
      <c r="A54" s="43">
        <f>'S6 Maquette'!B66</f>
        <v>0</v>
      </c>
      <c r="B54" s="43">
        <f>'S6 Maquette'!C66</f>
        <v>0</v>
      </c>
      <c r="C54" s="42">
        <f>'S6 Maquette'!F66</f>
        <v>0</v>
      </c>
      <c r="D54" s="40"/>
      <c r="E54" s="40"/>
      <c r="F54" s="40"/>
      <c r="G54" s="40"/>
      <c r="H54" s="40"/>
      <c r="I54" s="40"/>
      <c r="J54" s="40"/>
      <c r="K54" s="40"/>
      <c r="L54" s="40"/>
      <c r="M54" s="40"/>
      <c r="N54" s="40"/>
      <c r="O54" s="40"/>
      <c r="P54" s="40"/>
      <c r="Q54" s="40"/>
      <c r="R54" s="40"/>
      <c r="S54" s="40"/>
      <c r="T54" s="40"/>
      <c r="U54" s="40"/>
      <c r="V54" s="45"/>
    </row>
    <row r="55" spans="1:22" ht="30.6" customHeight="1">
      <c r="A55" s="43">
        <f>'S6 Maquette'!B67</f>
        <v>0</v>
      </c>
      <c r="B55" s="43">
        <f>'S6 Maquette'!C67</f>
        <v>0</v>
      </c>
      <c r="C55" s="42">
        <f>'S6 Maquette'!F67</f>
        <v>0</v>
      </c>
      <c r="D55" s="40"/>
      <c r="E55" s="40"/>
      <c r="F55" s="40"/>
      <c r="G55" s="40"/>
      <c r="H55" s="40"/>
      <c r="I55" s="40"/>
      <c r="J55" s="40"/>
      <c r="K55" s="40"/>
      <c r="L55" s="40"/>
      <c r="M55" s="40"/>
      <c r="N55" s="40"/>
      <c r="O55" s="40"/>
      <c r="P55" s="40"/>
      <c r="Q55" s="40"/>
      <c r="R55" s="40"/>
      <c r="S55" s="40"/>
      <c r="T55" s="40"/>
      <c r="U55" s="40"/>
      <c r="V55" s="45"/>
    </row>
    <row r="56" spans="1:22" ht="30.6" customHeight="1">
      <c r="A56" s="43">
        <f>'S6 Maquette'!B68</f>
        <v>0</v>
      </c>
      <c r="B56" s="43">
        <f>'S6 Maquette'!C68</f>
        <v>0</v>
      </c>
      <c r="C56" s="42">
        <f>'S6 Maquette'!F68</f>
        <v>0</v>
      </c>
      <c r="D56" s="40"/>
      <c r="E56" s="40"/>
      <c r="F56" s="40"/>
      <c r="G56" s="40"/>
      <c r="H56" s="40"/>
      <c r="I56" s="40"/>
      <c r="J56" s="40"/>
      <c r="K56" s="40"/>
      <c r="L56" s="40"/>
      <c r="M56" s="40"/>
      <c r="N56" s="40"/>
      <c r="O56" s="40"/>
      <c r="P56" s="40"/>
      <c r="Q56" s="40"/>
      <c r="R56" s="40"/>
      <c r="S56" s="40"/>
      <c r="T56" s="40"/>
      <c r="U56" s="40"/>
      <c r="V56" s="45"/>
    </row>
    <row r="57" spans="1:22" ht="30.6" customHeight="1">
      <c r="A57" s="43">
        <f>'S6 Maquette'!B69</f>
        <v>0</v>
      </c>
      <c r="B57" s="43">
        <f>'S6 Maquette'!C69</f>
        <v>0</v>
      </c>
      <c r="C57" s="42">
        <f>'S6 Maquette'!F69</f>
        <v>0</v>
      </c>
      <c r="D57" s="40"/>
      <c r="E57" s="40"/>
      <c r="F57" s="40"/>
      <c r="G57" s="40"/>
      <c r="H57" s="40"/>
      <c r="I57" s="40"/>
      <c r="J57" s="40"/>
      <c r="K57" s="40"/>
      <c r="L57" s="40"/>
      <c r="M57" s="40"/>
      <c r="N57" s="40"/>
      <c r="O57" s="40"/>
      <c r="P57" s="40"/>
      <c r="Q57" s="40"/>
      <c r="R57" s="40"/>
      <c r="S57" s="40"/>
      <c r="T57" s="40"/>
      <c r="U57" s="40"/>
      <c r="V57" s="45"/>
    </row>
    <row r="58" spans="1:22" ht="30.6" customHeight="1">
      <c r="A58" s="43">
        <f>'S6 Maquette'!B70</f>
        <v>0</v>
      </c>
      <c r="B58" s="43">
        <f>'S6 Maquette'!C70</f>
        <v>0</v>
      </c>
      <c r="C58" s="42">
        <f>'S6 Maquette'!F70</f>
        <v>0</v>
      </c>
      <c r="D58" s="40"/>
      <c r="E58" s="40"/>
      <c r="F58" s="40"/>
      <c r="G58" s="40"/>
      <c r="H58" s="40"/>
      <c r="I58" s="40"/>
      <c r="J58" s="40"/>
      <c r="K58" s="40"/>
      <c r="L58" s="40"/>
      <c r="M58" s="40"/>
      <c r="N58" s="40"/>
      <c r="O58" s="40"/>
      <c r="P58" s="40"/>
      <c r="Q58" s="40"/>
      <c r="R58" s="40"/>
      <c r="S58" s="40"/>
      <c r="T58" s="40"/>
      <c r="U58" s="40"/>
      <c r="V58" s="45"/>
    </row>
    <row r="59" spans="1:22" ht="30.6" customHeight="1">
      <c r="A59" s="43">
        <f>'S6 Maquette'!B71</f>
        <v>0</v>
      </c>
      <c r="B59" s="43">
        <f>'S6 Maquette'!C71</f>
        <v>0</v>
      </c>
      <c r="C59" s="42">
        <f>'S6 Maquette'!F71</f>
        <v>0</v>
      </c>
      <c r="D59" s="40"/>
      <c r="E59" s="40"/>
      <c r="F59" s="40"/>
      <c r="G59" s="40"/>
      <c r="H59" s="40"/>
      <c r="I59" s="40"/>
      <c r="J59" s="40"/>
      <c r="K59" s="40"/>
      <c r="L59" s="40"/>
      <c r="M59" s="40"/>
      <c r="N59" s="40"/>
      <c r="O59" s="40"/>
      <c r="P59" s="40"/>
      <c r="Q59" s="40"/>
      <c r="R59" s="40"/>
      <c r="S59" s="40"/>
      <c r="T59" s="40"/>
      <c r="U59" s="40"/>
      <c r="V59" s="45"/>
    </row>
    <row r="60" spans="1:22" ht="30.6" customHeight="1">
      <c r="A60" s="43">
        <f>'S6 Maquette'!B72</f>
        <v>0</v>
      </c>
      <c r="B60" s="43">
        <f>'S6 Maquette'!C72</f>
        <v>0</v>
      </c>
      <c r="C60" s="42">
        <f>'S6 Maquette'!F72</f>
        <v>0</v>
      </c>
      <c r="D60" s="40"/>
      <c r="E60" s="40"/>
      <c r="F60" s="40"/>
      <c r="G60" s="40"/>
      <c r="H60" s="40"/>
      <c r="I60" s="40"/>
      <c r="J60" s="40"/>
      <c r="K60" s="40"/>
      <c r="L60" s="40"/>
      <c r="M60" s="40"/>
      <c r="N60" s="40"/>
      <c r="O60" s="40"/>
      <c r="P60" s="40"/>
      <c r="Q60" s="40"/>
      <c r="R60" s="40"/>
      <c r="S60" s="40"/>
      <c r="T60" s="40"/>
      <c r="U60" s="40"/>
      <c r="V60" s="45"/>
    </row>
    <row r="61" spans="1:22" ht="30.6" customHeight="1">
      <c r="A61" s="43">
        <f>'S6 Maquette'!B73</f>
        <v>0</v>
      </c>
      <c r="B61" s="43">
        <f>'S6 Maquette'!C73</f>
        <v>0</v>
      </c>
      <c r="C61" s="42">
        <f>'S6 Maquette'!F73</f>
        <v>0</v>
      </c>
      <c r="D61" s="40"/>
      <c r="E61" s="40"/>
      <c r="F61" s="40"/>
      <c r="G61" s="40"/>
      <c r="H61" s="40"/>
      <c r="I61" s="40"/>
      <c r="J61" s="40"/>
      <c r="K61" s="40"/>
      <c r="L61" s="40"/>
      <c r="M61" s="40"/>
      <c r="N61" s="40"/>
      <c r="O61" s="40"/>
      <c r="P61" s="40"/>
      <c r="Q61" s="40"/>
      <c r="R61" s="40"/>
      <c r="S61" s="40"/>
      <c r="T61" s="40"/>
      <c r="U61" s="40"/>
      <c r="V61" s="45"/>
    </row>
    <row r="62" spans="1:22" ht="30.6" customHeight="1">
      <c r="A62" s="43">
        <f>'S6 Maquette'!B74</f>
        <v>0</v>
      </c>
      <c r="B62" s="43">
        <f>'S6 Maquette'!C74</f>
        <v>0</v>
      </c>
      <c r="C62" s="42">
        <f>'S6 Maquette'!F74</f>
        <v>0</v>
      </c>
      <c r="D62" s="40"/>
      <c r="E62" s="40"/>
      <c r="F62" s="40"/>
      <c r="G62" s="40"/>
      <c r="H62" s="40"/>
      <c r="I62" s="40"/>
      <c r="J62" s="40"/>
      <c r="K62" s="40"/>
      <c r="L62" s="40"/>
      <c r="M62" s="40"/>
      <c r="N62" s="40"/>
      <c r="O62" s="40"/>
      <c r="P62" s="40"/>
      <c r="Q62" s="40"/>
      <c r="R62" s="40"/>
      <c r="S62" s="40"/>
      <c r="T62" s="40"/>
      <c r="U62" s="40"/>
      <c r="V62" s="45"/>
    </row>
    <row r="63" spans="1:22" ht="30.6" customHeight="1">
      <c r="A63" s="43">
        <f>'S6 Maquette'!B75</f>
        <v>0</v>
      </c>
      <c r="B63" s="43">
        <f>'S6 Maquette'!C75</f>
        <v>0</v>
      </c>
      <c r="C63" s="42">
        <f>'S6 Maquette'!F75</f>
        <v>0</v>
      </c>
      <c r="D63" s="40"/>
      <c r="E63" s="40"/>
      <c r="F63" s="40"/>
      <c r="G63" s="40"/>
      <c r="H63" s="40"/>
      <c r="I63" s="40"/>
      <c r="J63" s="40"/>
      <c r="K63" s="40"/>
      <c r="L63" s="40"/>
      <c r="M63" s="40"/>
      <c r="N63" s="40"/>
      <c r="O63" s="40"/>
      <c r="P63" s="40"/>
      <c r="Q63" s="40"/>
      <c r="R63" s="40"/>
      <c r="S63" s="40"/>
      <c r="T63" s="40"/>
      <c r="U63" s="40"/>
      <c r="V63" s="45"/>
    </row>
    <row r="64" spans="1:22" ht="30.6" customHeight="1">
      <c r="A64" s="43">
        <f>'S6 Maquette'!B76</f>
        <v>0</v>
      </c>
      <c r="B64" s="43">
        <f>'S6 Maquette'!C76</f>
        <v>0</v>
      </c>
      <c r="C64" s="42">
        <f>'S6 Maquette'!F76</f>
        <v>0</v>
      </c>
      <c r="D64" s="40"/>
      <c r="E64" s="40"/>
      <c r="F64" s="40"/>
      <c r="G64" s="40"/>
      <c r="H64" s="40"/>
      <c r="I64" s="40"/>
      <c r="J64" s="40"/>
      <c r="K64" s="40"/>
      <c r="L64" s="40"/>
      <c r="M64" s="40"/>
      <c r="N64" s="40"/>
      <c r="O64" s="40"/>
      <c r="P64" s="40"/>
      <c r="Q64" s="40"/>
      <c r="R64" s="40"/>
      <c r="S64" s="40"/>
      <c r="T64" s="40"/>
      <c r="U64" s="40"/>
      <c r="V64" s="45"/>
    </row>
    <row r="65" spans="1:22" ht="30.6" customHeight="1">
      <c r="A65" s="43">
        <f>'S6 Maquette'!B77</f>
        <v>0</v>
      </c>
      <c r="B65" s="43">
        <f>'S6 Maquette'!C77</f>
        <v>0</v>
      </c>
      <c r="C65" s="42">
        <f>'S6 Maquette'!F77</f>
        <v>0</v>
      </c>
      <c r="D65" s="40"/>
      <c r="E65" s="40"/>
      <c r="F65" s="40"/>
      <c r="G65" s="40"/>
      <c r="H65" s="40"/>
      <c r="I65" s="40"/>
      <c r="J65" s="40"/>
      <c r="K65" s="40"/>
      <c r="L65" s="40"/>
      <c r="M65" s="40"/>
      <c r="N65" s="40"/>
      <c r="O65" s="40"/>
      <c r="P65" s="40"/>
      <c r="Q65" s="40"/>
      <c r="R65" s="40"/>
      <c r="S65" s="40"/>
      <c r="T65" s="40"/>
      <c r="U65" s="40"/>
      <c r="V65" s="45"/>
    </row>
    <row r="66" spans="1:22" ht="30.6" customHeight="1">
      <c r="A66" s="43">
        <f>'S6 Maquette'!B78</f>
        <v>0</v>
      </c>
      <c r="B66" s="43">
        <f>'S6 Maquette'!C78</f>
        <v>0</v>
      </c>
      <c r="C66" s="42">
        <f>'S6 Maquette'!F78</f>
        <v>0</v>
      </c>
      <c r="D66" s="40"/>
      <c r="E66" s="40"/>
      <c r="F66" s="40"/>
      <c r="G66" s="40"/>
      <c r="H66" s="40"/>
      <c r="I66" s="40"/>
      <c r="J66" s="40"/>
      <c r="K66" s="40"/>
      <c r="L66" s="40"/>
      <c r="M66" s="40"/>
      <c r="N66" s="40"/>
      <c r="O66" s="40"/>
      <c r="P66" s="40"/>
      <c r="Q66" s="40"/>
      <c r="R66" s="40"/>
      <c r="S66" s="40"/>
      <c r="T66" s="40"/>
      <c r="U66" s="40"/>
      <c r="V66" s="45"/>
    </row>
    <row r="67" spans="1:22" ht="30.6" customHeight="1">
      <c r="A67" s="43">
        <f>'S6 Maquette'!B79</f>
        <v>0</v>
      </c>
      <c r="B67" s="43">
        <f>'S6 Maquette'!C79</f>
        <v>0</v>
      </c>
      <c r="C67" s="42">
        <f>'S6 Maquette'!F79</f>
        <v>0</v>
      </c>
      <c r="D67" s="40"/>
      <c r="E67" s="40"/>
      <c r="F67" s="40"/>
      <c r="G67" s="40"/>
      <c r="H67" s="40"/>
      <c r="I67" s="40"/>
      <c r="J67" s="40"/>
      <c r="K67" s="40"/>
      <c r="L67" s="40"/>
      <c r="M67" s="40"/>
      <c r="N67" s="40"/>
      <c r="O67" s="40"/>
      <c r="P67" s="40"/>
      <c r="Q67" s="40"/>
      <c r="R67" s="40"/>
      <c r="S67" s="40"/>
      <c r="T67" s="40"/>
      <c r="U67" s="40"/>
      <c r="V67" s="45"/>
    </row>
    <row r="68" spans="1:22" ht="30.6" customHeight="1">
      <c r="A68" s="43">
        <f>'S6 Maquette'!B80</f>
        <v>0</v>
      </c>
      <c r="B68" s="43">
        <f>'S6 Maquette'!C80</f>
        <v>0</v>
      </c>
      <c r="C68" s="42">
        <f>'S6 Maquette'!F80</f>
        <v>0</v>
      </c>
      <c r="D68" s="40"/>
      <c r="E68" s="40"/>
      <c r="F68" s="40"/>
      <c r="G68" s="40"/>
      <c r="H68" s="40"/>
      <c r="I68" s="40"/>
      <c r="J68" s="40"/>
      <c r="K68" s="40"/>
      <c r="L68" s="40"/>
      <c r="M68" s="40"/>
      <c r="N68" s="40"/>
      <c r="O68" s="40"/>
      <c r="P68" s="40"/>
      <c r="Q68" s="40"/>
      <c r="R68" s="40"/>
      <c r="S68" s="40"/>
      <c r="T68" s="40"/>
      <c r="U68" s="40"/>
      <c r="V68" s="45"/>
    </row>
    <row r="69" spans="1:22" ht="30.6" customHeight="1">
      <c r="A69" s="43">
        <f>'S6 Maquette'!B81</f>
        <v>0</v>
      </c>
      <c r="B69" s="43">
        <f>'S6 Maquette'!C81</f>
        <v>0</v>
      </c>
      <c r="C69" s="42">
        <f>'S6 Maquette'!F81</f>
        <v>0</v>
      </c>
      <c r="D69" s="40"/>
      <c r="E69" s="40"/>
      <c r="F69" s="40"/>
      <c r="G69" s="40"/>
      <c r="H69" s="40"/>
      <c r="I69" s="40"/>
      <c r="J69" s="40"/>
      <c r="K69" s="40"/>
      <c r="L69" s="40"/>
      <c r="M69" s="40"/>
      <c r="N69" s="40"/>
      <c r="O69" s="40"/>
      <c r="P69" s="40"/>
      <c r="Q69" s="40"/>
      <c r="R69" s="40"/>
      <c r="S69" s="40"/>
      <c r="T69" s="40"/>
      <c r="U69" s="40"/>
      <c r="V69" s="45"/>
    </row>
    <row r="70" spans="1:22" ht="30.6" customHeight="1">
      <c r="A70" s="43">
        <f>'S6 Maquette'!B82</f>
        <v>0</v>
      </c>
      <c r="B70" s="43">
        <f>'S6 Maquette'!C82</f>
        <v>0</v>
      </c>
      <c r="C70" s="42">
        <f>'S6 Maquette'!F82</f>
        <v>0</v>
      </c>
      <c r="D70" s="40"/>
      <c r="E70" s="40"/>
      <c r="F70" s="40"/>
      <c r="G70" s="40"/>
      <c r="H70" s="40"/>
      <c r="I70" s="40"/>
      <c r="J70" s="40"/>
      <c r="K70" s="40"/>
      <c r="L70" s="40"/>
      <c r="M70" s="40"/>
      <c r="N70" s="40"/>
      <c r="O70" s="40"/>
      <c r="P70" s="40"/>
      <c r="Q70" s="40"/>
      <c r="R70" s="40"/>
      <c r="S70" s="40"/>
      <c r="T70" s="40"/>
      <c r="U70" s="40"/>
      <c r="V70" s="45"/>
    </row>
    <row r="71" spans="1:22" ht="30.6" customHeight="1">
      <c r="A71" s="43">
        <f>'S6 Maquette'!B83</f>
        <v>0</v>
      </c>
      <c r="B71" s="43">
        <f>'S6 Maquette'!C83</f>
        <v>0</v>
      </c>
      <c r="C71" s="42">
        <f>'S6 Maquette'!F83</f>
        <v>0</v>
      </c>
      <c r="D71" s="40"/>
      <c r="E71" s="40"/>
      <c r="F71" s="40"/>
      <c r="G71" s="40"/>
      <c r="H71" s="40"/>
      <c r="I71" s="40"/>
      <c r="J71" s="40"/>
      <c r="K71" s="40"/>
      <c r="L71" s="40"/>
      <c r="M71" s="40"/>
      <c r="N71" s="40"/>
      <c r="O71" s="40"/>
      <c r="P71" s="40"/>
      <c r="Q71" s="40"/>
      <c r="R71" s="40"/>
      <c r="S71" s="40"/>
      <c r="T71" s="40"/>
      <c r="U71" s="40"/>
      <c r="V71" s="45"/>
    </row>
    <row r="72" spans="1:22" ht="30.6" customHeight="1">
      <c r="A72" s="43">
        <f>'S6 Maquette'!B84</f>
        <v>0</v>
      </c>
      <c r="B72" s="43">
        <f>'S6 Maquette'!C84</f>
        <v>0</v>
      </c>
      <c r="C72" s="42">
        <f>'S6 Maquette'!F84</f>
        <v>0</v>
      </c>
      <c r="D72" s="40"/>
      <c r="E72" s="40"/>
      <c r="F72" s="40"/>
      <c r="G72" s="40"/>
      <c r="H72" s="40"/>
      <c r="I72" s="40"/>
      <c r="J72" s="40"/>
      <c r="K72" s="40"/>
      <c r="L72" s="40"/>
      <c r="M72" s="40"/>
      <c r="N72" s="40"/>
      <c r="O72" s="40"/>
      <c r="P72" s="40"/>
      <c r="Q72" s="40"/>
      <c r="R72" s="40"/>
      <c r="S72" s="40"/>
      <c r="T72" s="40"/>
      <c r="U72" s="40"/>
      <c r="V72" s="45"/>
    </row>
    <row r="73" spans="1:22" ht="30.6" customHeight="1">
      <c r="A73" s="43">
        <f>'S6 Maquette'!B85</f>
        <v>0</v>
      </c>
      <c r="B73" s="43">
        <f>'S6 Maquette'!C85</f>
        <v>0</v>
      </c>
      <c r="C73" s="42">
        <f>'S6 Maquette'!F85</f>
        <v>0</v>
      </c>
      <c r="D73" s="40"/>
      <c r="E73" s="40"/>
      <c r="F73" s="40"/>
      <c r="G73" s="40"/>
      <c r="H73" s="40"/>
      <c r="I73" s="40"/>
      <c r="J73" s="40"/>
      <c r="K73" s="40"/>
      <c r="L73" s="40"/>
      <c r="M73" s="40"/>
      <c r="N73" s="40"/>
      <c r="O73" s="40"/>
      <c r="P73" s="40"/>
      <c r="Q73" s="40"/>
      <c r="R73" s="40"/>
      <c r="S73" s="40"/>
      <c r="T73" s="40"/>
      <c r="U73" s="40"/>
      <c r="V73" s="45"/>
    </row>
    <row r="74" spans="1:22" ht="30.6" customHeight="1">
      <c r="A74" s="43">
        <f>'S6 Maquette'!B86</f>
        <v>0</v>
      </c>
      <c r="B74" s="43">
        <f>'S6 Maquette'!C86</f>
        <v>0</v>
      </c>
      <c r="C74" s="42">
        <f>'S6 Maquette'!F86</f>
        <v>0</v>
      </c>
      <c r="D74" s="40"/>
      <c r="E74" s="40"/>
      <c r="F74" s="40"/>
      <c r="G74" s="40"/>
      <c r="H74" s="40"/>
      <c r="I74" s="40"/>
      <c r="J74" s="40"/>
      <c r="K74" s="40"/>
      <c r="L74" s="40"/>
      <c r="M74" s="40"/>
      <c r="N74" s="40"/>
      <c r="O74" s="40"/>
      <c r="P74" s="40"/>
      <c r="Q74" s="40"/>
      <c r="R74" s="40"/>
      <c r="S74" s="40"/>
      <c r="T74" s="40"/>
      <c r="U74" s="40"/>
      <c r="V74" s="45"/>
    </row>
    <row r="75" spans="1:22" ht="30.6" customHeight="1">
      <c r="A75" s="43">
        <f>'S6 Maquette'!B87</f>
        <v>0</v>
      </c>
      <c r="B75" s="43">
        <f>'S6 Maquette'!C87</f>
        <v>0</v>
      </c>
      <c r="C75" s="42">
        <f>'S6 Maquette'!F87</f>
        <v>0</v>
      </c>
      <c r="D75" s="40"/>
      <c r="E75" s="40"/>
      <c r="F75" s="40"/>
      <c r="G75" s="40"/>
      <c r="H75" s="40"/>
      <c r="I75" s="40"/>
      <c r="J75" s="40"/>
      <c r="K75" s="40"/>
      <c r="L75" s="40"/>
      <c r="M75" s="40"/>
      <c r="N75" s="40"/>
      <c r="O75" s="40"/>
      <c r="P75" s="40"/>
      <c r="Q75" s="40"/>
      <c r="R75" s="40"/>
      <c r="S75" s="40"/>
      <c r="T75" s="40"/>
      <c r="U75" s="40"/>
      <c r="V75" s="45"/>
    </row>
    <row r="76" spans="1:22" ht="30.6" customHeight="1">
      <c r="A76" s="43">
        <f>'S6 Maquette'!B88</f>
        <v>0</v>
      </c>
      <c r="B76" s="43">
        <f>'S6 Maquette'!C88</f>
        <v>0</v>
      </c>
      <c r="C76" s="42">
        <f>'S6 Maquette'!F88</f>
        <v>0</v>
      </c>
      <c r="D76" s="40"/>
      <c r="E76" s="40"/>
      <c r="F76" s="40"/>
      <c r="G76" s="40"/>
      <c r="H76" s="40"/>
      <c r="I76" s="40"/>
      <c r="J76" s="40"/>
      <c r="K76" s="40"/>
      <c r="L76" s="40"/>
      <c r="M76" s="40"/>
      <c r="N76" s="40"/>
      <c r="O76" s="40"/>
      <c r="P76" s="40"/>
      <c r="Q76" s="40"/>
      <c r="R76" s="40"/>
      <c r="S76" s="40"/>
      <c r="T76" s="40"/>
      <c r="U76" s="40"/>
      <c r="V76" s="45"/>
    </row>
    <row r="77" spans="1:22" ht="30.6" customHeight="1">
      <c r="A77" s="43">
        <f>'S6 Maquette'!B89</f>
        <v>0</v>
      </c>
      <c r="B77" s="43">
        <f>'S6 Maquette'!C89</f>
        <v>0</v>
      </c>
      <c r="C77" s="42">
        <f>'S6 Maquette'!F89</f>
        <v>0</v>
      </c>
      <c r="D77" s="40"/>
      <c r="E77" s="40"/>
      <c r="F77" s="40"/>
      <c r="G77" s="40"/>
      <c r="H77" s="40"/>
      <c r="I77" s="40"/>
      <c r="J77" s="40"/>
      <c r="K77" s="40"/>
      <c r="L77" s="40"/>
      <c r="M77" s="40"/>
      <c r="N77" s="40"/>
      <c r="O77" s="40"/>
      <c r="P77" s="40"/>
      <c r="Q77" s="40"/>
      <c r="R77" s="40"/>
      <c r="S77" s="40"/>
      <c r="T77" s="40"/>
      <c r="U77" s="40"/>
      <c r="V77" s="45"/>
    </row>
    <row r="78" spans="1:22" ht="30.6" customHeight="1">
      <c r="A78" s="43">
        <f>'S6 Maquette'!B90</f>
        <v>0</v>
      </c>
      <c r="B78" s="43">
        <f>'S6 Maquette'!C90</f>
        <v>0</v>
      </c>
      <c r="C78" s="42">
        <f>'S6 Maquette'!F90</f>
        <v>0</v>
      </c>
      <c r="D78" s="40"/>
      <c r="E78" s="40"/>
      <c r="F78" s="40"/>
      <c r="G78" s="40"/>
      <c r="H78" s="40"/>
      <c r="I78" s="40"/>
      <c r="J78" s="40"/>
      <c r="K78" s="40"/>
      <c r="L78" s="40"/>
      <c r="M78" s="40"/>
      <c r="N78" s="40"/>
      <c r="O78" s="40"/>
      <c r="P78" s="40"/>
      <c r="Q78" s="40"/>
      <c r="R78" s="40"/>
      <c r="S78" s="40"/>
      <c r="T78" s="40"/>
      <c r="U78" s="40"/>
      <c r="V78" s="45"/>
    </row>
    <row r="79" spans="1:22" ht="30.6" customHeight="1">
      <c r="A79" s="43">
        <f>'S6 Maquette'!B91</f>
        <v>0</v>
      </c>
      <c r="B79" s="43">
        <f>'S6 Maquette'!C91</f>
        <v>0</v>
      </c>
      <c r="C79" s="42">
        <f>'S6 Maquette'!F91</f>
        <v>0</v>
      </c>
      <c r="D79" s="40"/>
      <c r="E79" s="40"/>
      <c r="F79" s="40"/>
      <c r="G79" s="40"/>
      <c r="H79" s="40"/>
      <c r="I79" s="40"/>
      <c r="J79" s="40"/>
      <c r="K79" s="40"/>
      <c r="L79" s="40"/>
      <c r="M79" s="40"/>
      <c r="N79" s="40"/>
      <c r="O79" s="40"/>
      <c r="P79" s="40"/>
      <c r="Q79" s="40"/>
      <c r="R79" s="40"/>
      <c r="S79" s="40"/>
      <c r="T79" s="40"/>
      <c r="U79" s="40"/>
      <c r="V79" s="45"/>
    </row>
    <row r="80" spans="1:22" ht="30.6" customHeight="1">
      <c r="A80" s="43">
        <f>'S6 Maquette'!B92</f>
        <v>0</v>
      </c>
      <c r="B80" s="43">
        <f>'S6 Maquette'!C92</f>
        <v>0</v>
      </c>
      <c r="C80" s="42">
        <f>'S6 Maquette'!F92</f>
        <v>0</v>
      </c>
      <c r="D80" s="40"/>
      <c r="E80" s="40"/>
      <c r="F80" s="40"/>
      <c r="G80" s="40"/>
      <c r="H80" s="40"/>
      <c r="I80" s="40"/>
      <c r="J80" s="40"/>
      <c r="K80" s="40"/>
      <c r="L80" s="40"/>
      <c r="M80" s="40"/>
      <c r="N80" s="40"/>
      <c r="O80" s="40"/>
      <c r="P80" s="40"/>
      <c r="Q80" s="40"/>
      <c r="R80" s="40"/>
      <c r="S80" s="40"/>
      <c r="T80" s="40"/>
      <c r="U80" s="40"/>
      <c r="V80" s="45"/>
    </row>
    <row r="81" spans="1:22" ht="30.6" customHeight="1">
      <c r="A81" s="43">
        <f>'S6 Maquette'!B93</f>
        <v>0</v>
      </c>
      <c r="B81" s="43">
        <f>'S6 Maquette'!C93</f>
        <v>0</v>
      </c>
      <c r="C81" s="42">
        <f>'S6 Maquette'!F93</f>
        <v>0</v>
      </c>
      <c r="D81" s="40"/>
      <c r="E81" s="40"/>
      <c r="F81" s="40"/>
      <c r="G81" s="40"/>
      <c r="H81" s="40"/>
      <c r="I81" s="40"/>
      <c r="J81" s="40"/>
      <c r="K81" s="40"/>
      <c r="L81" s="40"/>
      <c r="M81" s="40"/>
      <c r="N81" s="40"/>
      <c r="O81" s="40"/>
      <c r="P81" s="40"/>
      <c r="Q81" s="40"/>
      <c r="R81" s="40"/>
      <c r="S81" s="40"/>
      <c r="T81" s="40"/>
      <c r="U81" s="40"/>
      <c r="V81" s="45"/>
    </row>
    <row r="82" spans="1:22" ht="30.6" customHeight="1">
      <c r="A82" s="43">
        <f>'S6 Maquette'!B94</f>
        <v>0</v>
      </c>
      <c r="B82" s="43">
        <f>'S6 Maquette'!C94</f>
        <v>0</v>
      </c>
      <c r="C82" s="42">
        <f>'S6 Maquette'!F94</f>
        <v>0</v>
      </c>
      <c r="D82" s="40"/>
      <c r="E82" s="40"/>
      <c r="F82" s="40"/>
      <c r="G82" s="40"/>
      <c r="H82" s="40"/>
      <c r="I82" s="40"/>
      <c r="J82" s="40"/>
      <c r="K82" s="40"/>
      <c r="L82" s="40"/>
      <c r="M82" s="40"/>
      <c r="N82" s="40"/>
      <c r="O82" s="40"/>
      <c r="P82" s="40"/>
      <c r="Q82" s="40"/>
      <c r="R82" s="40"/>
      <c r="S82" s="40"/>
      <c r="T82" s="40"/>
      <c r="U82" s="40"/>
      <c r="V82" s="45"/>
    </row>
    <row r="83" spans="1:22" ht="30.6" customHeight="1">
      <c r="A83" s="43">
        <f>'S6 Maquette'!B95</f>
        <v>0</v>
      </c>
      <c r="B83" s="43">
        <f>'S6 Maquette'!C95</f>
        <v>0</v>
      </c>
      <c r="C83" s="42">
        <f>'S6 Maquette'!F95</f>
        <v>0</v>
      </c>
      <c r="D83" s="40"/>
      <c r="E83" s="40"/>
      <c r="F83" s="40"/>
      <c r="G83" s="40"/>
      <c r="H83" s="40"/>
      <c r="I83" s="40"/>
      <c r="J83" s="40"/>
      <c r="K83" s="40"/>
      <c r="L83" s="40"/>
      <c r="M83" s="40"/>
      <c r="N83" s="40"/>
      <c r="O83" s="40"/>
      <c r="P83" s="40"/>
      <c r="Q83" s="40"/>
      <c r="R83" s="40"/>
      <c r="S83" s="40"/>
      <c r="T83" s="40"/>
      <c r="U83" s="40"/>
      <c r="V83" s="45"/>
    </row>
    <row r="84" spans="1:22" ht="30.6" customHeight="1">
      <c r="A84" s="43">
        <f>'S6 Maquette'!B96</f>
        <v>0</v>
      </c>
      <c r="B84" s="43">
        <f>'S6 Maquette'!C96</f>
        <v>0</v>
      </c>
      <c r="C84" s="42">
        <f>'S6 Maquette'!F96</f>
        <v>0</v>
      </c>
      <c r="D84" s="40"/>
      <c r="E84" s="40"/>
      <c r="F84" s="40"/>
      <c r="G84" s="40"/>
      <c r="H84" s="40"/>
      <c r="I84" s="40"/>
      <c r="J84" s="40"/>
      <c r="K84" s="40"/>
      <c r="L84" s="40"/>
      <c r="M84" s="40"/>
      <c r="N84" s="40"/>
      <c r="O84" s="40"/>
      <c r="P84" s="40"/>
      <c r="Q84" s="40"/>
      <c r="R84" s="40"/>
      <c r="S84" s="40"/>
      <c r="T84" s="40"/>
      <c r="U84" s="40"/>
      <c r="V84" s="45"/>
    </row>
    <row r="85" spans="1:22" ht="30.6" customHeight="1">
      <c r="A85" s="43">
        <f>'S6 Maquette'!B97</f>
        <v>0</v>
      </c>
      <c r="B85" s="43">
        <f>'S6 Maquette'!C97</f>
        <v>0</v>
      </c>
      <c r="C85" s="42">
        <f>'S6 Maquette'!F97</f>
        <v>0</v>
      </c>
      <c r="D85" s="40"/>
      <c r="E85" s="40"/>
      <c r="F85" s="40"/>
      <c r="G85" s="40"/>
      <c r="H85" s="40"/>
      <c r="I85" s="40"/>
      <c r="J85" s="40"/>
      <c r="K85" s="40"/>
      <c r="L85" s="40"/>
      <c r="M85" s="40"/>
      <c r="N85" s="40"/>
      <c r="O85" s="40"/>
      <c r="P85" s="40"/>
      <c r="Q85" s="40"/>
      <c r="R85" s="40"/>
      <c r="S85" s="40"/>
      <c r="T85" s="40"/>
      <c r="U85" s="40"/>
      <c r="V85" s="45"/>
    </row>
    <row r="86" spans="1:22" ht="30.6" customHeight="1">
      <c r="A86" s="43">
        <f>'S6 Maquette'!B98</f>
        <v>0</v>
      </c>
      <c r="B86" s="43">
        <f>'S6 Maquette'!C98</f>
        <v>0</v>
      </c>
      <c r="C86" s="42">
        <f>'S6 Maquette'!F98</f>
        <v>0</v>
      </c>
      <c r="D86" s="40"/>
      <c r="E86" s="40"/>
      <c r="F86" s="40"/>
      <c r="G86" s="40"/>
      <c r="H86" s="40"/>
      <c r="I86" s="40"/>
      <c r="J86" s="40"/>
      <c r="K86" s="40"/>
      <c r="L86" s="40"/>
      <c r="M86" s="40"/>
      <c r="N86" s="40"/>
      <c r="O86" s="40"/>
      <c r="P86" s="40"/>
      <c r="Q86" s="40"/>
      <c r="R86" s="40"/>
      <c r="S86" s="40"/>
      <c r="T86" s="40"/>
      <c r="U86" s="40"/>
      <c r="V86" s="45"/>
    </row>
    <row r="87" spans="1:22" ht="30.6" customHeight="1">
      <c r="A87" s="43">
        <f>'S6 Maquette'!B99</f>
        <v>0</v>
      </c>
      <c r="B87" s="43">
        <f>'S6 Maquette'!C99</f>
        <v>0</v>
      </c>
      <c r="C87" s="42">
        <f>'S6 Maquette'!F99</f>
        <v>0</v>
      </c>
      <c r="D87" s="40"/>
      <c r="E87" s="40"/>
      <c r="F87" s="40"/>
      <c r="G87" s="40"/>
      <c r="H87" s="40"/>
      <c r="I87" s="40"/>
      <c r="J87" s="40"/>
      <c r="K87" s="40"/>
      <c r="L87" s="40"/>
      <c r="M87" s="40"/>
      <c r="N87" s="40"/>
      <c r="O87" s="40"/>
      <c r="P87" s="40"/>
      <c r="Q87" s="40"/>
      <c r="R87" s="40"/>
      <c r="S87" s="40"/>
      <c r="T87" s="40"/>
      <c r="U87" s="40"/>
      <c r="V87" s="45"/>
    </row>
    <row r="88" spans="1:22" ht="30.6" customHeight="1">
      <c r="A88" s="43">
        <f>'S6 Maquette'!B100</f>
        <v>0</v>
      </c>
      <c r="B88" s="43">
        <f>'S6 Maquette'!C100</f>
        <v>0</v>
      </c>
      <c r="C88" s="42">
        <f>'S6 Maquette'!F100</f>
        <v>0</v>
      </c>
      <c r="D88" s="40"/>
      <c r="E88" s="40"/>
      <c r="F88" s="40"/>
      <c r="G88" s="40"/>
      <c r="H88" s="40"/>
      <c r="I88" s="40"/>
      <c r="J88" s="40"/>
      <c r="K88" s="40"/>
      <c r="L88" s="40"/>
      <c r="M88" s="40"/>
      <c r="N88" s="40"/>
      <c r="O88" s="40"/>
      <c r="P88" s="40"/>
      <c r="Q88" s="40"/>
      <c r="R88" s="40"/>
      <c r="S88" s="40"/>
      <c r="T88" s="40"/>
      <c r="U88" s="40"/>
      <c r="V88" s="45"/>
    </row>
    <row r="89" spans="1:22" ht="30.6" customHeight="1">
      <c r="A89" s="43">
        <f>'S6 Maquette'!B101</f>
        <v>0</v>
      </c>
      <c r="B89" s="43">
        <f>'S6 Maquette'!C101</f>
        <v>0</v>
      </c>
      <c r="C89" s="42">
        <f>'S6 Maquette'!F101</f>
        <v>0</v>
      </c>
      <c r="D89" s="40"/>
      <c r="E89" s="40"/>
      <c r="F89" s="40"/>
      <c r="G89" s="40"/>
      <c r="H89" s="40"/>
      <c r="I89" s="40"/>
      <c r="J89" s="40"/>
      <c r="K89" s="40"/>
      <c r="L89" s="40"/>
      <c r="M89" s="40"/>
      <c r="N89" s="40"/>
      <c r="O89" s="40"/>
      <c r="P89" s="40"/>
      <c r="Q89" s="40"/>
      <c r="R89" s="40"/>
      <c r="S89" s="40"/>
      <c r="T89" s="40"/>
      <c r="U89" s="40"/>
      <c r="V89" s="45"/>
    </row>
    <row r="90" spans="1:22" ht="30.6" customHeight="1">
      <c r="A90" s="43">
        <f>'S6 Maquette'!B102</f>
        <v>0</v>
      </c>
      <c r="B90" s="43">
        <f>'S6 Maquette'!C102</f>
        <v>0</v>
      </c>
      <c r="C90" s="42">
        <f>'S6 Maquette'!F102</f>
        <v>0</v>
      </c>
      <c r="D90" s="40"/>
      <c r="E90" s="40"/>
      <c r="F90" s="40"/>
      <c r="G90" s="40"/>
      <c r="H90" s="40"/>
      <c r="I90" s="40"/>
      <c r="J90" s="40"/>
      <c r="K90" s="40"/>
      <c r="L90" s="40"/>
      <c r="M90" s="40"/>
      <c r="N90" s="40"/>
      <c r="O90" s="40"/>
      <c r="P90" s="40"/>
      <c r="Q90" s="40"/>
      <c r="R90" s="40"/>
      <c r="S90" s="40"/>
      <c r="T90" s="40"/>
      <c r="U90" s="40"/>
      <c r="V90" s="45"/>
    </row>
    <row r="91" spans="1:22" ht="30.6" customHeight="1">
      <c r="A91" s="43">
        <f>'S6 Maquette'!B103</f>
        <v>0</v>
      </c>
      <c r="B91" s="43">
        <f>'S6 Maquette'!C103</f>
        <v>0</v>
      </c>
      <c r="C91" s="42">
        <f>'S6 Maquette'!F103</f>
        <v>0</v>
      </c>
      <c r="D91" s="40"/>
      <c r="E91" s="40"/>
      <c r="F91" s="40"/>
      <c r="G91" s="40"/>
      <c r="H91" s="40"/>
      <c r="I91" s="40"/>
      <c r="J91" s="40"/>
      <c r="K91" s="40"/>
      <c r="L91" s="40"/>
      <c r="M91" s="40"/>
      <c r="N91" s="40"/>
      <c r="O91" s="40"/>
      <c r="P91" s="40"/>
      <c r="Q91" s="40"/>
      <c r="R91" s="40"/>
      <c r="S91" s="40"/>
      <c r="T91" s="40"/>
      <c r="U91" s="40"/>
      <c r="V91" s="45"/>
    </row>
    <row r="92" spans="1:22" ht="30.6" customHeight="1">
      <c r="A92" s="43">
        <f>'S6 Maquette'!B104</f>
        <v>0</v>
      </c>
      <c r="B92" s="43">
        <f>'S6 Maquette'!C104</f>
        <v>0</v>
      </c>
      <c r="C92" s="42">
        <f>'S6 Maquette'!F104</f>
        <v>0</v>
      </c>
      <c r="D92" s="40"/>
      <c r="E92" s="40"/>
      <c r="F92" s="40"/>
      <c r="G92" s="40"/>
      <c r="H92" s="40"/>
      <c r="I92" s="40"/>
      <c r="J92" s="40"/>
      <c r="K92" s="40"/>
      <c r="L92" s="40"/>
      <c r="M92" s="40"/>
      <c r="N92" s="40"/>
      <c r="O92" s="40"/>
      <c r="P92" s="40"/>
      <c r="Q92" s="40"/>
      <c r="R92" s="40"/>
      <c r="S92" s="40"/>
      <c r="T92" s="40"/>
      <c r="U92" s="40"/>
      <c r="V92" s="45"/>
    </row>
    <row r="93" spans="1:22" ht="30.6" customHeight="1">
      <c r="A93" s="43">
        <f>'S6 Maquette'!B105</f>
        <v>0</v>
      </c>
      <c r="B93" s="43">
        <f>'S6 Maquette'!C105</f>
        <v>0</v>
      </c>
      <c r="C93" s="42">
        <f>'S6 Maquette'!F105</f>
        <v>0</v>
      </c>
      <c r="D93" s="40"/>
      <c r="E93" s="40"/>
      <c r="F93" s="40"/>
      <c r="G93" s="40"/>
      <c r="H93" s="40"/>
      <c r="I93" s="40"/>
      <c r="J93" s="40"/>
      <c r="K93" s="40"/>
      <c r="L93" s="40"/>
      <c r="M93" s="40"/>
      <c r="N93" s="40"/>
      <c r="O93" s="40"/>
      <c r="P93" s="40"/>
      <c r="Q93" s="40"/>
      <c r="R93" s="40"/>
      <c r="S93" s="40"/>
      <c r="T93" s="40"/>
      <c r="U93" s="40"/>
      <c r="V93" s="45"/>
    </row>
    <row r="94" spans="1:22" ht="30.6" customHeight="1">
      <c r="A94" s="43">
        <f>'S6 Maquette'!B106</f>
        <v>0</v>
      </c>
      <c r="B94" s="43">
        <f>'S6 Maquette'!C106</f>
        <v>0</v>
      </c>
      <c r="C94" s="42">
        <f>'S6 Maquette'!F106</f>
        <v>0</v>
      </c>
      <c r="D94" s="40"/>
      <c r="E94" s="40"/>
      <c r="F94" s="40"/>
      <c r="G94" s="40"/>
      <c r="H94" s="40"/>
      <c r="I94" s="40"/>
      <c r="J94" s="40"/>
      <c r="K94" s="40"/>
      <c r="L94" s="40"/>
      <c r="M94" s="40"/>
      <c r="N94" s="40"/>
      <c r="O94" s="40"/>
      <c r="P94" s="40"/>
      <c r="Q94" s="40"/>
      <c r="R94" s="40"/>
      <c r="S94" s="40"/>
      <c r="T94" s="40"/>
      <c r="U94" s="40"/>
      <c r="V94" s="45"/>
    </row>
    <row r="95" spans="1:22" ht="30.6" customHeight="1">
      <c r="A95" s="43">
        <f>'S6 Maquette'!B107</f>
        <v>0</v>
      </c>
      <c r="B95" s="43">
        <f>'S6 Maquette'!C107</f>
        <v>0</v>
      </c>
      <c r="C95" s="42">
        <f>'S6 Maquette'!F107</f>
        <v>0</v>
      </c>
      <c r="D95" s="40"/>
      <c r="E95" s="40"/>
      <c r="F95" s="40"/>
      <c r="G95" s="40"/>
      <c r="H95" s="40"/>
      <c r="I95" s="40"/>
      <c r="J95" s="40"/>
      <c r="K95" s="40"/>
      <c r="L95" s="40"/>
      <c r="M95" s="40"/>
      <c r="N95" s="40"/>
      <c r="O95" s="40"/>
      <c r="P95" s="40"/>
      <c r="Q95" s="40"/>
      <c r="R95" s="40"/>
      <c r="S95" s="40"/>
      <c r="T95" s="40"/>
      <c r="U95" s="40"/>
      <c r="V95" s="45"/>
    </row>
    <row r="96" spans="1:22" ht="30.6" customHeight="1">
      <c r="A96" s="43">
        <f>'S6 Maquette'!B108</f>
        <v>0</v>
      </c>
      <c r="B96" s="43">
        <f>'S6 Maquette'!C108</f>
        <v>0</v>
      </c>
      <c r="C96" s="42">
        <f>'S6 Maquette'!F108</f>
        <v>0</v>
      </c>
      <c r="D96" s="40"/>
      <c r="E96" s="40"/>
      <c r="F96" s="40"/>
      <c r="G96" s="40"/>
      <c r="H96" s="40"/>
      <c r="I96" s="40"/>
      <c r="J96" s="40"/>
      <c r="K96" s="40"/>
      <c r="L96" s="40"/>
      <c r="M96" s="40"/>
      <c r="N96" s="40"/>
      <c r="O96" s="40"/>
      <c r="P96" s="40"/>
      <c r="Q96" s="40"/>
      <c r="R96" s="40"/>
      <c r="S96" s="40"/>
      <c r="T96" s="40"/>
      <c r="U96" s="40"/>
      <c r="V96" s="45"/>
    </row>
    <row r="97" spans="1:22" ht="30.6" customHeight="1">
      <c r="A97" s="43">
        <f>'S6 Maquette'!B109</f>
        <v>0</v>
      </c>
      <c r="B97" s="43">
        <f>'S6 Maquette'!C109</f>
        <v>0</v>
      </c>
      <c r="C97" s="42">
        <f>'S6 Maquette'!F109</f>
        <v>0</v>
      </c>
      <c r="D97" s="40"/>
      <c r="E97" s="40"/>
      <c r="F97" s="40"/>
      <c r="G97" s="40"/>
      <c r="H97" s="40"/>
      <c r="I97" s="40"/>
      <c r="J97" s="40"/>
      <c r="K97" s="40"/>
      <c r="L97" s="40"/>
      <c r="M97" s="40"/>
      <c r="N97" s="40"/>
      <c r="O97" s="40"/>
      <c r="P97" s="40"/>
      <c r="Q97" s="40"/>
      <c r="R97" s="40"/>
      <c r="S97" s="40"/>
      <c r="T97" s="40"/>
      <c r="U97" s="40"/>
      <c r="V97" s="45"/>
    </row>
    <row r="98" spans="1:22" ht="30.6" customHeight="1">
      <c r="A98" s="43">
        <f>'S6 Maquette'!B110</f>
        <v>0</v>
      </c>
      <c r="B98" s="43">
        <f>'S6 Maquette'!C110</f>
        <v>0</v>
      </c>
      <c r="C98" s="42">
        <f>'S6 Maquette'!F110</f>
        <v>0</v>
      </c>
      <c r="D98" s="40"/>
      <c r="E98" s="40"/>
      <c r="F98" s="40"/>
      <c r="G98" s="40"/>
      <c r="H98" s="40"/>
      <c r="I98" s="40"/>
      <c r="J98" s="40"/>
      <c r="K98" s="40"/>
      <c r="L98" s="40"/>
      <c r="M98" s="40"/>
      <c r="N98" s="40"/>
      <c r="O98" s="40"/>
      <c r="P98" s="40"/>
      <c r="Q98" s="40"/>
      <c r="R98" s="40"/>
      <c r="S98" s="40"/>
      <c r="T98" s="40"/>
      <c r="U98" s="40"/>
      <c r="V98" s="45"/>
    </row>
    <row r="99" spans="1:22" ht="30.6" customHeight="1">
      <c r="A99" s="43">
        <f>'S6 Maquette'!B111</f>
        <v>0</v>
      </c>
      <c r="B99" s="43">
        <f>'S6 Maquette'!C111</f>
        <v>0</v>
      </c>
      <c r="C99" s="42">
        <f>'S6 Maquette'!F111</f>
        <v>0</v>
      </c>
      <c r="D99" s="40"/>
      <c r="E99" s="40"/>
      <c r="F99" s="40"/>
      <c r="G99" s="40"/>
      <c r="H99" s="40"/>
      <c r="I99" s="40"/>
      <c r="J99" s="40"/>
      <c r="K99" s="40"/>
      <c r="L99" s="40"/>
      <c r="M99" s="40"/>
      <c r="N99" s="40"/>
      <c r="O99" s="40"/>
      <c r="P99" s="40"/>
      <c r="Q99" s="40"/>
      <c r="R99" s="40"/>
      <c r="S99" s="40"/>
      <c r="T99" s="40"/>
      <c r="U99" s="40"/>
      <c r="V99" s="45"/>
    </row>
    <row r="100" spans="1:22" ht="30.6" customHeight="1">
      <c r="A100" s="43">
        <f>'S6 Maquette'!B112</f>
        <v>0</v>
      </c>
      <c r="B100" s="43">
        <f>'S6 Maquette'!C112</f>
        <v>0</v>
      </c>
      <c r="C100" s="42">
        <f>'S6 Maquette'!F112</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'S6 Maquette'!B113</f>
        <v>0</v>
      </c>
      <c r="B101" s="43">
        <f>'S6 Maquette'!C113</f>
        <v>0</v>
      </c>
      <c r="C101" s="42">
        <f>'S6 Maquette'!F113</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'S6 Maquette'!B114</f>
        <v>0</v>
      </c>
      <c r="B102" s="43">
        <f>'S6 Maquette'!C114</f>
        <v>0</v>
      </c>
      <c r="C102" s="42">
        <f>'S6 Maquette'!F114</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'S6 Maquette'!B115</f>
        <v>0</v>
      </c>
      <c r="B103" s="43">
        <f>'S6 Maquette'!C115</f>
        <v>0</v>
      </c>
      <c r="C103" s="42">
        <f>'S6 Maquette'!F115</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'S6 Maquette'!B116</f>
        <v>0</v>
      </c>
      <c r="B104" s="43">
        <f>'S6 Maquette'!C116</f>
        <v>0</v>
      </c>
      <c r="C104" s="42">
        <f>'S6 Maquette'!F116</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'S6 Maquette'!B117</f>
        <v>0</v>
      </c>
      <c r="B105" s="43">
        <f>'S6 Maquette'!C117</f>
        <v>0</v>
      </c>
      <c r="C105" s="42">
        <f>'S6 Maquette'!F117</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'S6 Maquette'!B118</f>
        <v>0</v>
      </c>
      <c r="B106" s="43">
        <f>'S6 Maquette'!C118</f>
        <v>0</v>
      </c>
      <c r="C106" s="42">
        <f>'S6 Maquette'!F118</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'S6 Maquette'!B119</f>
        <v>0</v>
      </c>
      <c r="B107" s="43">
        <f>'S6 Maquette'!C119</f>
        <v>0</v>
      </c>
      <c r="C107" s="42">
        <f>'S6 Maquette'!F119</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'S6 Maquette'!B120</f>
        <v>0</v>
      </c>
      <c r="B108" s="43">
        <f>'S6 Maquette'!C120</f>
        <v>0</v>
      </c>
      <c r="C108" s="42">
        <f>'S6 Maquette'!F120</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'S6 Maquette'!B121</f>
        <v>0</v>
      </c>
      <c r="B109" s="43">
        <f>'S6 Maquette'!C121</f>
        <v>0</v>
      </c>
      <c r="C109" s="42">
        <f>'S6 Maquette'!F121</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'S6 Maquette'!B122</f>
        <v>0</v>
      </c>
      <c r="B110" s="43">
        <f>'S6 Maquette'!C122</f>
        <v>0</v>
      </c>
      <c r="C110" s="42">
        <f>'S6 Maquette'!F122</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'S6 Maquette'!B123</f>
        <v>0</v>
      </c>
      <c r="B111" s="43">
        <f>'S6 Maquette'!C123</f>
        <v>0</v>
      </c>
      <c r="C111" s="42">
        <f>'S6 Maquette'!F123</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'S6 Maquette'!B124</f>
        <v>0</v>
      </c>
      <c r="B112" s="43">
        <f>'S6 Maquette'!C124</f>
        <v>0</v>
      </c>
      <c r="C112" s="42">
        <f>'S6 Maquette'!F124</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'S6 Maquette'!B125</f>
        <v>0</v>
      </c>
      <c r="B113" s="43">
        <f>'S6 Maquette'!C125</f>
        <v>0</v>
      </c>
      <c r="C113" s="42">
        <f>'S6 Maquette'!F125</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'S6 Maquette'!B126</f>
        <v>0</v>
      </c>
      <c r="B114" s="43">
        <f>'S6 Maquette'!C126</f>
        <v>0</v>
      </c>
      <c r="C114" s="42">
        <f>'S6 Maquette'!F126</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'S6 Maquette'!B127</f>
        <v>0</v>
      </c>
      <c r="B115" s="43">
        <f>'S6 Maquette'!C127</f>
        <v>0</v>
      </c>
      <c r="C115" s="42">
        <f>'S6 Maquette'!F127</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'S6 Maquette'!B128</f>
        <v>0</v>
      </c>
      <c r="B116" s="43">
        <f>'S6 Maquette'!C128</f>
        <v>0</v>
      </c>
      <c r="C116" s="42">
        <f>'S6 Maquette'!F128</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'S6 Maquette'!B129</f>
        <v>0</v>
      </c>
      <c r="B117" s="43">
        <f>'S6 Maquette'!C129</f>
        <v>0</v>
      </c>
      <c r="C117" s="42">
        <f>'S6 Maquette'!F129</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'S6 Maquette'!B130</f>
        <v>0</v>
      </c>
      <c r="B118" s="43">
        <f>'S6 Maquette'!C130</f>
        <v>0</v>
      </c>
      <c r="C118" s="42">
        <f>'S6 Maquette'!F130</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'S6 Maquette'!B131</f>
        <v>0</v>
      </c>
      <c r="B119" s="43">
        <f>'S6 Maquette'!C131</f>
        <v>0</v>
      </c>
      <c r="C119" s="42">
        <f>'S6 Maquette'!F131</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'S6 Maquette'!B132</f>
        <v>0</v>
      </c>
      <c r="B120" s="43">
        <f>'S6 Maquette'!C132</f>
        <v>0</v>
      </c>
      <c r="C120" s="42">
        <f>'S6 Maquette'!F132</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'S6 Maquette'!B133</f>
        <v>0</v>
      </c>
      <c r="B121" s="43">
        <f>'S6 Maquette'!C133</f>
        <v>0</v>
      </c>
      <c r="C121" s="42">
        <f>'S6 Maquette'!F133</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'S6 Maquette'!B134</f>
        <v>0</v>
      </c>
      <c r="B122" s="43">
        <f>'S6 Maquette'!C134</f>
        <v>0</v>
      </c>
      <c r="C122" s="42">
        <f>'S6 Maquette'!F134</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'S6 Maquette'!B135</f>
        <v>0</v>
      </c>
      <c r="B123" s="43">
        <f>'S6 Maquette'!C135</f>
        <v>0</v>
      </c>
      <c r="C123" s="42">
        <f>'S6 Maquette'!F135</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'S6 Maquette'!B136</f>
        <v>0</v>
      </c>
      <c r="B124" s="43">
        <f>'S6 Maquette'!C136</f>
        <v>0</v>
      </c>
      <c r="C124" s="42">
        <f>'S6 Maquette'!F136</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'S6 Maquette'!B137</f>
        <v>0</v>
      </c>
      <c r="B125" s="43">
        <f>'S6 Maquette'!C137</f>
        <v>0</v>
      </c>
      <c r="C125" s="42">
        <f>'S6 Maquette'!F137</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'S6 Maquette'!B138</f>
        <v>0</v>
      </c>
      <c r="B126" s="43">
        <f>'S6 Maquette'!C138</f>
        <v>0</v>
      </c>
      <c r="C126" s="42">
        <f>'S6 Maquette'!F138</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'S6 Maquette'!B139</f>
        <v>0</v>
      </c>
      <c r="B127" s="43">
        <f>'S6 Maquette'!C139</f>
        <v>0</v>
      </c>
      <c r="C127" s="42">
        <f>'S6 Maquette'!F139</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'S6 Maquette'!B140</f>
        <v>0</v>
      </c>
      <c r="B128" s="43">
        <f>'S6 Maquette'!C140</f>
        <v>0</v>
      </c>
      <c r="C128" s="42">
        <f>'S6 Maquette'!F140</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'S6 Maquette'!B141</f>
        <v>0</v>
      </c>
      <c r="B129" s="43">
        <f>'S6 Maquette'!C141</f>
        <v>0</v>
      </c>
      <c r="C129" s="42">
        <f>'S6 Maquette'!F141</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'S6 Maquette'!B142</f>
        <v>0</v>
      </c>
      <c r="B130" s="43">
        <f>'S6 Maquette'!C142</f>
        <v>0</v>
      </c>
      <c r="C130" s="42">
        <f>'S6 Maquette'!F142</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'S6 Maquette'!B143</f>
        <v>0</v>
      </c>
      <c r="B131" s="43">
        <f>'S6 Maquette'!C143</f>
        <v>0</v>
      </c>
      <c r="C131" s="42">
        <f>'S6 Maquette'!F143</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'S6 Maquette'!B144</f>
        <v>0</v>
      </c>
      <c r="B132" s="43">
        <f>'S6 Maquette'!C144</f>
        <v>0</v>
      </c>
      <c r="C132" s="42">
        <f>'S6 Maquette'!F144</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'S6 Maquette'!B145</f>
        <v>0</v>
      </c>
      <c r="B133" s="43">
        <f>'S6 Maquette'!C145</f>
        <v>0</v>
      </c>
      <c r="C133" s="42">
        <f>'S6 Maquette'!F145</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'S6 Maquette'!B146</f>
        <v>0</v>
      </c>
      <c r="B134" s="43">
        <f>'S6 Maquette'!C146</f>
        <v>0</v>
      </c>
      <c r="C134" s="42">
        <f>'S6 Maquette'!F146</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'S6 Maquette'!B147</f>
        <v>0</v>
      </c>
      <c r="B135" s="43">
        <f>'S6 Maquette'!C147</f>
        <v>0</v>
      </c>
      <c r="C135" s="42">
        <f>'S6 Maquette'!F147</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'S6 Maquette'!B148</f>
        <v>0</v>
      </c>
      <c r="B136" s="43">
        <f>'S6 Maquette'!C148</f>
        <v>0</v>
      </c>
      <c r="C136" s="42">
        <f>'S6 Maquette'!F148</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'S6 Maquette'!B149</f>
        <v>0</v>
      </c>
      <c r="B137" s="43">
        <f>'S6 Maquette'!C149</f>
        <v>0</v>
      </c>
      <c r="C137" s="42">
        <f>'S6 Maquette'!F149</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'S6 Maquette'!B150</f>
        <v>0</v>
      </c>
      <c r="B138" s="43">
        <f>'S6 Maquette'!C150</f>
        <v>0</v>
      </c>
      <c r="C138" s="42">
        <f>'S6 Maquette'!F150</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'S6 Maquette'!B151</f>
        <v>0</v>
      </c>
      <c r="B139" s="43">
        <f>'S6 Maquette'!C151</f>
        <v>0</v>
      </c>
      <c r="C139" s="42">
        <f>'S6 Maquette'!F151</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'S6 Maquette'!B152</f>
        <v>0</v>
      </c>
      <c r="B140" s="43">
        <f>'S6 Maquette'!C152</f>
        <v>0</v>
      </c>
      <c r="C140" s="42">
        <f>'S6 Maquette'!F152</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'S6 Maquette'!B153</f>
        <v>0</v>
      </c>
      <c r="B141" s="43">
        <f>'S6 Maquette'!C153</f>
        <v>0</v>
      </c>
      <c r="C141" s="42">
        <f>'S6 Maquette'!F153</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'S6 Maquette'!B154</f>
        <v>0</v>
      </c>
      <c r="B142" s="43">
        <f>'S6 Maquette'!C154</f>
        <v>0</v>
      </c>
      <c r="C142" s="42">
        <f>'S6 Maquette'!F154</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'S6 Maquette'!B155</f>
        <v>0</v>
      </c>
      <c r="B143" s="43">
        <f>'S6 Maquette'!C155</f>
        <v>0</v>
      </c>
      <c r="C143" s="42">
        <f>'S6 Maquette'!F155</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'S6 Maquette'!B156</f>
        <v>0</v>
      </c>
      <c r="B144" s="43">
        <f>'S6 Maquette'!C156</f>
        <v>0</v>
      </c>
      <c r="C144" s="42">
        <f>'S6 Maquette'!F156</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'S6 Maquette'!B157</f>
        <v>0</v>
      </c>
      <c r="B145" s="43">
        <f>'S6 Maquette'!C157</f>
        <v>0</v>
      </c>
      <c r="C145" s="42">
        <f>'S6 Maquette'!F157</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'S6 Maquette'!B158</f>
        <v>0</v>
      </c>
      <c r="B146" s="43">
        <f>'S6 Maquette'!C158</f>
        <v>0</v>
      </c>
      <c r="C146" s="42">
        <f>'S6 Maquette'!F158</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'S6 Maquette'!B159</f>
        <v>0</v>
      </c>
      <c r="B147" s="43">
        <f>'S6 Maquette'!C159</f>
        <v>0</v>
      </c>
      <c r="C147" s="42">
        <f>'S6 Maquette'!F159</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'S6 Maquette'!B160</f>
        <v>0</v>
      </c>
      <c r="B148" s="43">
        <f>'S6 Maquette'!C160</f>
        <v>0</v>
      </c>
      <c r="C148" s="42">
        <f>'S6 Maquette'!F160</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'S6 Maquette'!B161</f>
        <v>0</v>
      </c>
      <c r="B149" s="43">
        <f>'S6 Maquette'!C161</f>
        <v>0</v>
      </c>
      <c r="C149" s="42">
        <f>'S6 Maquette'!F161</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'S6 Maquette'!B162</f>
        <v>0</v>
      </c>
      <c r="B150" s="43">
        <f>'S6 Maquette'!C162</f>
        <v>0</v>
      </c>
      <c r="C150" s="42">
        <f>'S6 Maquette'!F162</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'S6 Maquette'!B163</f>
        <v>0</v>
      </c>
      <c r="B151" s="43">
        <f>'S6 Maquette'!C163</f>
        <v>0</v>
      </c>
      <c r="C151" s="42">
        <f>'S6 Maquette'!F163</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'S6 Maquette'!B164</f>
        <v>0</v>
      </c>
      <c r="B152" s="43">
        <f>'S6 Maquette'!C164</f>
        <v>0</v>
      </c>
      <c r="C152" s="42">
        <f>'S6 Maquette'!F164</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'S6 Maquette'!B165</f>
        <v>0</v>
      </c>
      <c r="B153" s="43">
        <f>'S6 Maquette'!C165</f>
        <v>0</v>
      </c>
      <c r="C153" s="42">
        <f>'S6 Maquette'!F165</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'S6 Maquette'!B166</f>
        <v>0</v>
      </c>
      <c r="B154" s="43">
        <f>'S6 Maquette'!C166</f>
        <v>0</v>
      </c>
      <c r="C154" s="42">
        <f>'S6 Maquette'!F166</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'S6 Maquette'!B167</f>
        <v>0</v>
      </c>
      <c r="B155" s="43">
        <f>'S6 Maquette'!C167</f>
        <v>0</v>
      </c>
      <c r="C155" s="42">
        <f>'S6 Maquette'!F167</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'S6 Maquette'!B168</f>
        <v>0</v>
      </c>
      <c r="B156" s="43">
        <f>'S6 Maquette'!C168</f>
        <v>0</v>
      </c>
      <c r="C156" s="42">
        <f>'S6 Maquette'!F168</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'S6 Maquette'!B169</f>
        <v>0</v>
      </c>
      <c r="B157" s="43">
        <f>'S6 Maquette'!C169</f>
        <v>0</v>
      </c>
      <c r="C157" s="42">
        <f>'S6 Maquette'!F169</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'S6 Maquette'!B170</f>
        <v>0</v>
      </c>
      <c r="B158" s="43">
        <f>'S6 Maquette'!C170</f>
        <v>0</v>
      </c>
      <c r="C158" s="42">
        <f>'S6 Maquette'!F170</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'S6 Maquette'!B171</f>
        <v>0</v>
      </c>
      <c r="B159" s="43">
        <f>'S6 Maquette'!C171</f>
        <v>0</v>
      </c>
      <c r="C159" s="42">
        <f>'S6 Maquette'!F171</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'S6 Maquette'!B172</f>
        <v>0</v>
      </c>
      <c r="B160" s="43">
        <f>'S6 Maquette'!C172</f>
        <v>0</v>
      </c>
      <c r="C160" s="42">
        <f>'S6 Maquette'!F172</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'S6 Maquette'!B173</f>
        <v>0</v>
      </c>
      <c r="B161" s="43">
        <f>'S6 Maquette'!C173</f>
        <v>0</v>
      </c>
      <c r="C161" s="42">
        <f>'S6 Maquette'!F173</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'S6 Maquette'!B174</f>
        <v>0</v>
      </c>
      <c r="B162" s="43">
        <f>'S6 Maquette'!C174</f>
        <v>0</v>
      </c>
      <c r="C162" s="42">
        <f>'S6 Maquette'!F174</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'S6 Maquette'!B175</f>
        <v>0</v>
      </c>
      <c r="B163" s="43">
        <f>'S6 Maquette'!C175</f>
        <v>0</v>
      </c>
      <c r="C163" s="42">
        <f>'S6 Maquette'!F175</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'S6 Maquette'!B176</f>
        <v>0</v>
      </c>
      <c r="B164" s="43">
        <f>'S6 Maquette'!C176</f>
        <v>0</v>
      </c>
      <c r="C164" s="42">
        <f>'S6 Maquette'!F176</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'S6 Maquette'!B177</f>
        <v>0</v>
      </c>
      <c r="B165" s="43">
        <f>'S6 Maquette'!C177</f>
        <v>0</v>
      </c>
      <c r="C165" s="42">
        <f>'S6 Maquette'!F177</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'S6 Maquette'!B178</f>
        <v>0</v>
      </c>
      <c r="B166" s="43">
        <f>'S6 Maquette'!C178</f>
        <v>0</v>
      </c>
      <c r="C166" s="42">
        <f>'S6 Maquette'!F178</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'S6 Maquette'!B179</f>
        <v>0</v>
      </c>
      <c r="B167" s="43">
        <f>'S6 Maquette'!C179</f>
        <v>0</v>
      </c>
      <c r="C167" s="42">
        <f>'S6 Maquette'!F179</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'S6 Maquette'!B180</f>
        <v>0</v>
      </c>
      <c r="B168" s="43">
        <f>'S6 Maquette'!C180</f>
        <v>0</v>
      </c>
      <c r="C168" s="42">
        <f>'S6 Maquette'!F180</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'S6 Maquette'!B181</f>
        <v>0</v>
      </c>
      <c r="B169" s="43">
        <f>'S6 Maquette'!C181</f>
        <v>0</v>
      </c>
      <c r="C169" s="42">
        <f>'S6 Maquette'!F181</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'S6 Maquette'!B182</f>
        <v>0</v>
      </c>
      <c r="B170" s="43">
        <f>'S6 Maquette'!C182</f>
        <v>0</v>
      </c>
      <c r="C170" s="42">
        <f>'S6 Maquette'!F182</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'S6 Maquette'!B183</f>
        <v>0</v>
      </c>
      <c r="B171" s="43">
        <f>'S6 Maquette'!C183</f>
        <v>0</v>
      </c>
      <c r="C171" s="42">
        <f>'S6 Maquette'!F183</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'S6 Maquette'!B184</f>
        <v>0</v>
      </c>
      <c r="B172" s="43">
        <f>'S6 Maquette'!C184</f>
        <v>0</v>
      </c>
      <c r="C172" s="42">
        <f>'S6 Maquette'!F184</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'S6 Maquette'!B185</f>
        <v>0</v>
      </c>
      <c r="B173" s="43">
        <f>'S6 Maquette'!C185</f>
        <v>0</v>
      </c>
      <c r="C173" s="42">
        <f>'S6 Maquette'!F185</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'S6 Maquette'!B186</f>
        <v>0</v>
      </c>
      <c r="B174" s="43">
        <f>'S6 Maquette'!C186</f>
        <v>0</v>
      </c>
      <c r="C174" s="42">
        <f>'S6 Maquette'!F186</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'S6 Maquette'!B187</f>
        <v>0</v>
      </c>
      <c r="B175" s="43">
        <f>'S6 Maquette'!C187</f>
        <v>0</v>
      </c>
      <c r="C175" s="42">
        <f>'S6 Maquette'!F187</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'S6 Maquette'!B188</f>
        <v>0</v>
      </c>
      <c r="B176" s="43">
        <f>'S6 Maquette'!C188</f>
        <v>0</v>
      </c>
      <c r="C176" s="42">
        <f>'S6 Maquette'!F188</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'S6 Maquette'!B189</f>
        <v>0</v>
      </c>
      <c r="B177" s="43">
        <f>'S6 Maquette'!C189</f>
        <v>0</v>
      </c>
      <c r="C177" s="42">
        <f>'S6 Maquette'!F189</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'S6 Maquette'!B190</f>
        <v>0</v>
      </c>
      <c r="B178" s="43">
        <f>'S6 Maquette'!C190</f>
        <v>0</v>
      </c>
      <c r="C178" s="42">
        <f>'S6 Maquette'!F190</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'S6 Maquette'!B191</f>
        <v>0</v>
      </c>
      <c r="B179" s="43">
        <f>'S6 Maquette'!C191</f>
        <v>0</v>
      </c>
      <c r="C179" s="42">
        <f>'S6 Maquette'!F191</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'S6 Maquette'!B192</f>
        <v>0</v>
      </c>
      <c r="B180" s="43">
        <f>'S6 Maquette'!C192</f>
        <v>0</v>
      </c>
      <c r="C180" s="42">
        <f>'S6 Maquette'!F192</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'S6 Maquette'!B193</f>
        <v>0</v>
      </c>
      <c r="B181" s="43">
        <f>'S6 Maquette'!C193</f>
        <v>0</v>
      </c>
      <c r="C181" s="42">
        <f>'S6 Maquette'!F193</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'S6 Maquette'!B194</f>
        <v>0</v>
      </c>
      <c r="B182" s="43">
        <f>'S6 Maquette'!C194</f>
        <v>0</v>
      </c>
      <c r="C182" s="42">
        <f>'S6 Maquette'!F194</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'S6 Maquette'!B195</f>
        <v>0</v>
      </c>
      <c r="B183" s="43">
        <f>'S6 Maquette'!C195</f>
        <v>0</v>
      </c>
      <c r="C183" s="42">
        <f>'S6 Maquette'!F195</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'S6 Maquette'!B196</f>
        <v>0</v>
      </c>
      <c r="B184" s="43">
        <f>'S6 Maquette'!C196</f>
        <v>0</v>
      </c>
      <c r="C184" s="42">
        <f>'S6 Maquette'!F196</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'S6 Maquette'!B197</f>
        <v>0</v>
      </c>
      <c r="B185" s="43">
        <f>'S6 Maquette'!C197</f>
        <v>0</v>
      </c>
      <c r="C185" s="42">
        <f>'S6 Maquette'!F197</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'S6 Maquette'!B198</f>
        <v>0</v>
      </c>
      <c r="B186" s="43">
        <f>'S6 Maquette'!C198</f>
        <v>0</v>
      </c>
      <c r="C186" s="42">
        <f>'S6 Maquette'!F198</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'S6 Maquette'!B199</f>
        <v>0</v>
      </c>
      <c r="B187" s="43">
        <f>'S6 Maquette'!C199</f>
        <v>0</v>
      </c>
      <c r="C187" s="42">
        <f>'S6 Maquette'!F199</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'S6 Maquette'!B200</f>
        <v>0</v>
      </c>
      <c r="B188" s="43">
        <f>'S6 Maquette'!C200</f>
        <v>0</v>
      </c>
      <c r="C188" s="42">
        <f>'S6 Maquette'!F200</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'S6 Maquette'!B201</f>
        <v>0</v>
      </c>
      <c r="B189" s="43">
        <f>'S6 Maquette'!C201</f>
        <v>0</v>
      </c>
      <c r="C189" s="42">
        <f>'S6 Maquette'!F201</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'S6 Maquette'!B202</f>
        <v>0</v>
      </c>
      <c r="B190" s="43">
        <f>'S6 Maquette'!C202</f>
        <v>0</v>
      </c>
      <c r="C190" s="42">
        <f>'S6 Maquette'!F202</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'S6 Maquette'!B203</f>
        <v>0</v>
      </c>
      <c r="B191" s="43">
        <f>'S6 Maquette'!C203</f>
        <v>0</v>
      </c>
      <c r="C191" s="42">
        <f>'S6 Maquette'!F203</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'S6 Maquette'!B204</f>
        <v>0</v>
      </c>
      <c r="B192" s="43">
        <f>'S6 Maquette'!C204</f>
        <v>0</v>
      </c>
      <c r="C192" s="42">
        <f>'S6 Maquette'!F204</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'S6 Maquette'!B205</f>
        <v>0</v>
      </c>
      <c r="B193" s="43">
        <f>'S6 Maquette'!C205</f>
        <v>0</v>
      </c>
      <c r="C193" s="42">
        <f>'S6 Maquette'!F205</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'S6 Maquette'!B206</f>
        <v>0</v>
      </c>
      <c r="B194" s="43">
        <f>'S6 Maquette'!C206</f>
        <v>0</v>
      </c>
      <c r="C194" s="42">
        <f>'S6 Maquette'!F206</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'S6 Maquette'!B207</f>
        <v>0</v>
      </c>
      <c r="B195" s="43">
        <f>'S6 Maquette'!C207</f>
        <v>0</v>
      </c>
      <c r="C195" s="42">
        <f>'S6 Maquette'!F207</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'S6 Maquette'!B208</f>
        <v>0</v>
      </c>
      <c r="B196" s="43">
        <f>'S6 Maquette'!C208</f>
        <v>0</v>
      </c>
      <c r="C196" s="42">
        <f>'S6 Maquette'!F208</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'S6 Maquette'!B209</f>
        <v>0</v>
      </c>
      <c r="B197" s="43">
        <f>'S6 Maquette'!C209</f>
        <v>0</v>
      </c>
      <c r="C197" s="42">
        <f>'S6 Maquette'!F209</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'S6 Maquette'!B210</f>
        <v>0</v>
      </c>
      <c r="B198" s="43">
        <f>'S6 Maquette'!C210</f>
        <v>0</v>
      </c>
      <c r="C198" s="42">
        <f>'S6 Maquette'!F210</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'S6 Maquette'!B211</f>
        <v>0</v>
      </c>
      <c r="B199" s="43">
        <f>'S6 Maquette'!C211</f>
        <v>0</v>
      </c>
      <c r="C199" s="42">
        <f>'S6 Maquette'!F211</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'S6 Maquette'!B212</f>
        <v>0</v>
      </c>
      <c r="B200" s="43">
        <f>'S6 Maquette'!C212</f>
        <v>0</v>
      </c>
      <c r="C200" s="42">
        <f>'S6 Maquette'!F212</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'S6 Maquette'!B213</f>
        <v>0</v>
      </c>
      <c r="B201" s="43">
        <f>'S6 Maquette'!C213</f>
        <v>0</v>
      </c>
      <c r="C201" s="42">
        <f>'S6 Maquette'!F213</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'S6 Maquette'!B214</f>
        <v>0</v>
      </c>
      <c r="B202" s="43">
        <f>'S6 Maquette'!C214</f>
        <v>0</v>
      </c>
      <c r="C202" s="42">
        <f>'S6 Maquette'!F214</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'S6 Maquette'!B215</f>
        <v>0</v>
      </c>
      <c r="B203" s="43">
        <f>'S6 Maquette'!C215</f>
        <v>0</v>
      </c>
      <c r="C203" s="42">
        <f>'S6 Maquette'!F215</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'S6 Maquette'!B216</f>
        <v>0</v>
      </c>
      <c r="B204" s="43">
        <f>'S6 Maquette'!C216</f>
        <v>0</v>
      </c>
      <c r="C204" s="42">
        <f>'S6 Maquette'!F216</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'S6 Maquette'!B217</f>
        <v>0</v>
      </c>
      <c r="B205" s="43">
        <f>'S6 Maquette'!C217</f>
        <v>0</v>
      </c>
      <c r="C205" s="42">
        <f>'S6 Maquette'!F217</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'S6 Maquette'!B218</f>
        <v>0</v>
      </c>
      <c r="B206" s="43">
        <f>'S6 Maquette'!C218</f>
        <v>0</v>
      </c>
      <c r="C206" s="42">
        <f>'S6 Maquette'!F218</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'S6 Maquette'!B219</f>
        <v>0</v>
      </c>
      <c r="B207" s="43">
        <f>'S6 Maquette'!C219</f>
        <v>0</v>
      </c>
      <c r="C207" s="42">
        <f>'S6 Maquette'!F219</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'S6 Maquette'!B220</f>
        <v>0</v>
      </c>
      <c r="B208" s="43">
        <f>'S6 Maquette'!C220</f>
        <v>0</v>
      </c>
      <c r="C208" s="42">
        <f>'S6 Maquette'!F220</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'S6 Maquette'!B221</f>
        <v>0</v>
      </c>
      <c r="B209" s="43">
        <f>'S6 Maquette'!C221</f>
        <v>0</v>
      </c>
      <c r="C209" s="42">
        <f>'S6 Maquette'!F221</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'S6 Maquette'!B222</f>
        <v>0</v>
      </c>
      <c r="B210" s="43">
        <f>'S6 Maquette'!C222</f>
        <v>0</v>
      </c>
      <c r="C210" s="42">
        <f>'S6 Maquette'!F222</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'S6 Maquette'!B223</f>
        <v>0</v>
      </c>
      <c r="B211" s="43">
        <f>'S6 Maquette'!C223</f>
        <v>0</v>
      </c>
      <c r="C211" s="42">
        <f>'S6 Maquette'!F223</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'S6 Maquette'!B224</f>
        <v>0</v>
      </c>
      <c r="B212" s="43">
        <f>'S6 Maquette'!C224</f>
        <v>0</v>
      </c>
      <c r="C212" s="42">
        <f>'S6 Maquette'!F224</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'S6 Maquette'!B225</f>
        <v>0</v>
      </c>
      <c r="B213" s="43">
        <f>'S6 Maquette'!C225</f>
        <v>0</v>
      </c>
      <c r="C213" s="42">
        <f>'S6 Maquette'!F225</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'S6 Maquette'!B226</f>
        <v>0</v>
      </c>
      <c r="B214" s="43">
        <f>'S6 Maquette'!C226</f>
        <v>0</v>
      </c>
      <c r="C214" s="42">
        <f>'S6 Maquette'!F226</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'S6 Maquette'!B227</f>
        <v>0</v>
      </c>
      <c r="B215" s="43">
        <f>'S6 Maquette'!C227</f>
        <v>0</v>
      </c>
      <c r="C215" s="42">
        <f>'S6 Maquette'!F227</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'S6 Maquette'!B228</f>
        <v>0</v>
      </c>
      <c r="B216" s="43">
        <f>'S6 Maquette'!C228</f>
        <v>0</v>
      </c>
      <c r="C216" s="42">
        <f>'S6 Maquette'!F228</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'S6 Maquette'!B229</f>
        <v>0</v>
      </c>
      <c r="B217" s="43">
        <f>'S6 Maquette'!C229</f>
        <v>0</v>
      </c>
      <c r="C217" s="42">
        <f>'S6 Maquette'!F229</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'S6 Maquette'!B230</f>
        <v>0</v>
      </c>
      <c r="B218" s="43">
        <f>'S6 Maquette'!C230</f>
        <v>0</v>
      </c>
      <c r="C218" s="42">
        <f>'S6 Maquette'!F230</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'S6 Maquette'!B231</f>
        <v>0</v>
      </c>
      <c r="B219" s="43">
        <f>'S6 Maquette'!C231</f>
        <v>0</v>
      </c>
      <c r="C219" s="42">
        <f>'S6 Maquette'!F231</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'S6 Maquette'!B232</f>
        <v>0</v>
      </c>
      <c r="B220" s="43">
        <f>'S6 Maquette'!C232</f>
        <v>0</v>
      </c>
      <c r="C220" s="42">
        <f>'S6 Maquette'!F232</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'S6 Maquette'!B233</f>
        <v>0</v>
      </c>
      <c r="B221" s="43">
        <f>'S6 Maquette'!C233</f>
        <v>0</v>
      </c>
      <c r="C221" s="42">
        <f>'S6 Maquette'!F233</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'S6 Maquette'!B234</f>
        <v>0</v>
      </c>
      <c r="B222" s="43">
        <f>'S6 Maquette'!C234</f>
        <v>0</v>
      </c>
      <c r="C222" s="42">
        <f>'S6 Maquette'!F234</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'S6 Maquette'!B235</f>
        <v>0</v>
      </c>
      <c r="B223" s="43">
        <f>'S6 Maquette'!C235</f>
        <v>0</v>
      </c>
      <c r="C223" s="42">
        <f>'S6 Maquette'!F235</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'S6 Maquette'!B236</f>
        <v>0</v>
      </c>
      <c r="B224" s="43">
        <f>'S6 Maquette'!C236</f>
        <v>0</v>
      </c>
      <c r="C224" s="42">
        <f>'S6 Maquette'!F236</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'S6 Maquette'!B237</f>
        <v>0</v>
      </c>
      <c r="B225" s="43">
        <f>'S6 Maquette'!C237</f>
        <v>0</v>
      </c>
      <c r="C225" s="42">
        <f>'S6 Maquette'!F237</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'S6 Maquette'!B238</f>
        <v>0</v>
      </c>
      <c r="B226" s="43">
        <f>'S6 Maquette'!C238</f>
        <v>0</v>
      </c>
      <c r="C226" s="42">
        <f>'S6 Maquette'!F238</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'S6 Maquette'!B239</f>
        <v>0</v>
      </c>
      <c r="B227" s="43">
        <f>'S6 Maquette'!C239</f>
        <v>0</v>
      </c>
      <c r="C227" s="42">
        <f>'S6 Maquette'!F239</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'S6 Maquette'!B240</f>
        <v>0</v>
      </c>
      <c r="B228" s="43">
        <f>'S6 Maquette'!C240</f>
        <v>0</v>
      </c>
      <c r="C228" s="42">
        <f>'S6 Maquette'!F240</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'S6 Maquette'!B241</f>
        <v>0</v>
      </c>
      <c r="B229" s="43">
        <f>'S6 Maquette'!C241</f>
        <v>0</v>
      </c>
      <c r="C229" s="42">
        <f>'S6 Maquette'!F241</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'S6 Maquette'!B242</f>
        <v>0</v>
      </c>
      <c r="B230" s="43">
        <f>'S6 Maquette'!C242</f>
        <v>0</v>
      </c>
      <c r="C230" s="42">
        <f>'S6 Maquette'!F242</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'S6 Maquette'!B243</f>
        <v>0</v>
      </c>
      <c r="B231" s="43">
        <f>'S6 Maquette'!C243</f>
        <v>0</v>
      </c>
      <c r="C231" s="42">
        <f>'S6 Maquette'!F243</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'S6 Maquette'!B244</f>
        <v>0</v>
      </c>
      <c r="B232" s="43">
        <f>'S6 Maquette'!C244</f>
        <v>0</v>
      </c>
      <c r="C232" s="42">
        <f>'S6 Maquette'!F244</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'S6 Maquette'!B245</f>
        <v>0</v>
      </c>
      <c r="B233" s="43">
        <f>'S6 Maquette'!C245</f>
        <v>0</v>
      </c>
      <c r="C233" s="42">
        <f>'S6 Maquette'!F245</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'S6 Maquette'!B246</f>
        <v>0</v>
      </c>
      <c r="B234" s="43">
        <f>'S6 Maquette'!C246</f>
        <v>0</v>
      </c>
      <c r="C234" s="42">
        <f>'S6 Maquette'!F246</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'S6 Maquette'!B247</f>
        <v>0</v>
      </c>
      <c r="B235" s="43">
        <f>'S6 Maquette'!C247</f>
        <v>0</v>
      </c>
      <c r="C235" s="42">
        <f>'S6 Maquette'!F247</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'S6 Maquette'!B248</f>
        <v>0</v>
      </c>
      <c r="B236" s="43">
        <f>'S6 Maquette'!C248</f>
        <v>0</v>
      </c>
      <c r="C236" s="42">
        <f>'S6 Maquette'!F248</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'S6 Maquette'!B249</f>
        <v>0</v>
      </c>
      <c r="B237" s="43">
        <f>'S6 Maquette'!C249</f>
        <v>0</v>
      </c>
      <c r="C237" s="42">
        <f>'S6 Maquette'!F249</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'S6 Maquette'!B250</f>
        <v>0</v>
      </c>
      <c r="B238" s="43">
        <f>'S6 Maquette'!C250</f>
        <v>0</v>
      </c>
      <c r="C238" s="42">
        <f>'S6 Maquette'!F250</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'S6 Maquette'!B251</f>
        <v>0</v>
      </c>
      <c r="B239" s="43">
        <f>'S6 Maquette'!C251</f>
        <v>0</v>
      </c>
      <c r="C239" s="42">
        <f>'S6 Maquette'!F251</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'S6 Maquette'!B252</f>
        <v>0</v>
      </c>
      <c r="B240" s="43">
        <f>'S6 Maquette'!C252</f>
        <v>0</v>
      </c>
      <c r="C240" s="42">
        <f>'S6 Maquette'!F252</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'S6 Maquette'!B253</f>
        <v>0</v>
      </c>
      <c r="B241" s="43">
        <f>'S6 Maquette'!C253</f>
        <v>0</v>
      </c>
      <c r="C241" s="42">
        <f>'S6 Maquette'!F253</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'S6 Maquette'!B254</f>
        <v>0</v>
      </c>
      <c r="B242" s="43">
        <f>'S6 Maquette'!C254</f>
        <v>0</v>
      </c>
      <c r="C242" s="42">
        <f>'S6 Maquette'!F254</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'S6 Maquette'!B255</f>
        <v>0</v>
      </c>
      <c r="B243" s="43">
        <f>'S6 Maquette'!C255</f>
        <v>0</v>
      </c>
      <c r="C243" s="42">
        <f>'S6 Maquette'!F255</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'S6 Maquette'!B256</f>
        <v>0</v>
      </c>
      <c r="B244" s="43">
        <f>'S6 Maquette'!C256</f>
        <v>0</v>
      </c>
      <c r="C244" s="42">
        <f>'S6 Maquette'!F256</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'S6 Maquette'!B257</f>
        <v>0</v>
      </c>
      <c r="B245" s="43">
        <f>'S6 Maquette'!C257</f>
        <v>0</v>
      </c>
      <c r="C245" s="42">
        <f>'S6 Maquette'!F257</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'S6 Maquette'!B258</f>
        <v>0</v>
      </c>
      <c r="B246" s="43">
        <f>'S6 Maquette'!C258</f>
        <v>0</v>
      </c>
      <c r="C246" s="42">
        <f>'S6 Maquette'!F258</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'S6 Maquette'!B259</f>
        <v>0</v>
      </c>
      <c r="B247" s="43">
        <f>'S6 Maquette'!C259</f>
        <v>0</v>
      </c>
      <c r="C247" s="42">
        <f>'S6 Maquette'!F259</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'S6 Maquette'!B260</f>
        <v>0</v>
      </c>
      <c r="B248" s="43">
        <f>'S6 Maquette'!C260</f>
        <v>0</v>
      </c>
      <c r="C248" s="42">
        <f>'S6 Maquette'!F260</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'S6 Maquette'!B261</f>
        <v>0</v>
      </c>
      <c r="B249" s="43">
        <f>'S6 Maquette'!C261</f>
        <v>0</v>
      </c>
      <c r="C249" s="42">
        <f>'S6 Maquette'!F261</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'S6 Maquette'!B262</f>
        <v>0</v>
      </c>
      <c r="B250" s="43">
        <f>'S6 Maquette'!C262</f>
        <v>0</v>
      </c>
      <c r="C250" s="42">
        <f>'S6 Maquette'!F262</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'S6 Maquette'!B263</f>
        <v>0</v>
      </c>
      <c r="B251" s="43">
        <f>'S6 Maquette'!C263</f>
        <v>0</v>
      </c>
      <c r="C251" s="42">
        <f>'S6 Maquette'!F263</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'S6 Maquette'!B264</f>
        <v>0</v>
      </c>
      <c r="B252" s="43">
        <f>'S6 Maquette'!C264</f>
        <v>0</v>
      </c>
      <c r="C252" s="42">
        <f>'S6 Maquette'!F264</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'S6 Maquette'!B265</f>
        <v>0</v>
      </c>
      <c r="B253" s="43">
        <f>'S6 Maquette'!C265</f>
        <v>0</v>
      </c>
      <c r="C253" s="42">
        <f>'S6 Maquette'!F265</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'S6 Maquette'!B266</f>
        <v>0</v>
      </c>
      <c r="B254" s="43">
        <f>'S6 Maquette'!C266</f>
        <v>0</v>
      </c>
      <c r="C254" s="42">
        <f>'S6 Maquette'!F266</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'S6 Maquette'!B267</f>
        <v>0</v>
      </c>
      <c r="B255" s="43">
        <f>'S6 Maquette'!C267</f>
        <v>0</v>
      </c>
      <c r="C255" s="42">
        <f>'S6 Maquette'!F267</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'S6 Maquette'!B268</f>
        <v>0</v>
      </c>
      <c r="B256" s="43">
        <f>'S6 Maquette'!C268</f>
        <v>0</v>
      </c>
      <c r="C256" s="42">
        <f>'S6 Maquette'!F268</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'S6 Maquette'!B269</f>
        <v>0</v>
      </c>
      <c r="B257" s="43">
        <f>'S6 Maquette'!C269</f>
        <v>0</v>
      </c>
      <c r="C257" s="42">
        <f>'S6 Maquette'!F269</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'S6 Maquette'!B270</f>
        <v>0</v>
      </c>
      <c r="B258" s="43">
        <f>'S6 Maquette'!C270</f>
        <v>0</v>
      </c>
      <c r="C258" s="42">
        <f>'S6 Maquette'!F270</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'S6 Maquette'!B271</f>
        <v>0</v>
      </c>
      <c r="B259" s="43">
        <f>'S6 Maquette'!C271</f>
        <v>0</v>
      </c>
      <c r="C259" s="42">
        <f>'S6 Maquette'!F271</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'S6 Maquette'!B272</f>
        <v>0</v>
      </c>
      <c r="B260" s="43">
        <f>'S6 Maquette'!C272</f>
        <v>0</v>
      </c>
      <c r="C260" s="42">
        <f>'S6 Maquette'!F272</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'S6 Maquette'!B273</f>
        <v>0</v>
      </c>
      <c r="B261" s="43">
        <f>'S6 Maquette'!C273</f>
        <v>0</v>
      </c>
      <c r="C261" s="42">
        <f>'S6 Maquette'!F273</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'S6 Maquette'!B274</f>
        <v>0</v>
      </c>
      <c r="B262" s="43">
        <f>'S6 Maquette'!C274</f>
        <v>0</v>
      </c>
      <c r="C262" s="42">
        <f>'S6 Maquette'!F274</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'S6 Maquette'!B275</f>
        <v>0</v>
      </c>
      <c r="B263" s="43">
        <f>'S6 Maquette'!C275</f>
        <v>0</v>
      </c>
      <c r="C263" s="42">
        <f>'S6 Maquette'!F275</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'S6 Maquette'!B276</f>
        <v>0</v>
      </c>
      <c r="B264" s="43">
        <f>'S6 Maquette'!C276</f>
        <v>0</v>
      </c>
      <c r="C264" s="42">
        <f>'S6 Maquette'!F276</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'S6 Maquette'!B277</f>
        <v>0</v>
      </c>
      <c r="B265" s="43">
        <f>'S6 Maquette'!C277</f>
        <v>0</v>
      </c>
      <c r="C265" s="42">
        <f>'S6 Maquette'!F277</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'S6 Maquette'!B278</f>
        <v>0</v>
      </c>
      <c r="B266" s="43">
        <f>'S6 Maquette'!C278</f>
        <v>0</v>
      </c>
      <c r="C266" s="42">
        <f>'S6 Maquette'!F278</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'S6 Maquette'!B279</f>
        <v>0</v>
      </c>
      <c r="B267" s="43">
        <f>'S6 Maquette'!C279</f>
        <v>0</v>
      </c>
      <c r="C267" s="42">
        <f>'S6 Maquette'!F279</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'S6 Maquette'!B280</f>
        <v>0</v>
      </c>
      <c r="B268" s="43">
        <f>'S6 Maquette'!C280</f>
        <v>0</v>
      </c>
      <c r="C268" s="42">
        <f>'S6 Maquette'!F280</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'S6 Maquette'!B281</f>
        <v>0</v>
      </c>
      <c r="B269" s="43">
        <f>'S6 Maquette'!C281</f>
        <v>0</v>
      </c>
      <c r="C269" s="42">
        <f>'S6 Maquette'!F281</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'S6 Maquette'!B282</f>
        <v>0</v>
      </c>
      <c r="B270" s="43">
        <f>'S6 Maquette'!C282</f>
        <v>0</v>
      </c>
      <c r="C270" s="42">
        <f>'S6 Maquette'!F282</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'S6 Maquette'!B283</f>
        <v>0</v>
      </c>
      <c r="B271" s="43">
        <f>'S6 Maquette'!C283</f>
        <v>0</v>
      </c>
      <c r="C271" s="42">
        <f>'S6 Maquette'!F283</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'S6 Maquette'!B284</f>
        <v>0</v>
      </c>
      <c r="B272" s="43">
        <f>'S6 Maquette'!C284</f>
        <v>0</v>
      </c>
      <c r="C272" s="42">
        <f>'S6 Maquette'!F284</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'S6 Maquette'!B285</f>
        <v>0</v>
      </c>
      <c r="B273" s="43">
        <f>'S6 Maquette'!C285</f>
        <v>0</v>
      </c>
      <c r="C273" s="42">
        <f>'S6 Maquette'!F285</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'S6 Maquette'!B286</f>
        <v>0</v>
      </c>
      <c r="B274" s="43">
        <f>'S6 Maquette'!C286</f>
        <v>0</v>
      </c>
      <c r="C274" s="42">
        <f>'S6 Maquette'!F286</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'S6 Maquette'!B287</f>
        <v>0</v>
      </c>
      <c r="B275" s="43">
        <f>'S6 Maquette'!C287</f>
        <v>0</v>
      </c>
      <c r="C275" s="42">
        <f>'S6 Maquette'!F287</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'S6 Maquette'!B288</f>
        <v>0</v>
      </c>
      <c r="B276" s="43">
        <f>'S6 Maquette'!C288</f>
        <v>0</v>
      </c>
      <c r="C276" s="42">
        <f>'S6 Maquette'!F288</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'S6 Maquette'!B289</f>
        <v>0</v>
      </c>
      <c r="B277" s="43">
        <f>'S6 Maquette'!C289</f>
        <v>0</v>
      </c>
      <c r="C277" s="42">
        <f>'S6 Maquette'!F289</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'S6 Maquette'!B290</f>
        <v>0</v>
      </c>
      <c r="B278" s="43">
        <f>'S6 Maquette'!C290</f>
        <v>0</v>
      </c>
      <c r="C278" s="42">
        <f>'S6 Maquette'!F290</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'S6 Maquette'!B291</f>
        <v>0</v>
      </c>
      <c r="B279" s="43">
        <f>'S6 Maquette'!C291</f>
        <v>0</v>
      </c>
      <c r="C279" s="42">
        <f>'S6 Maquette'!F291</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'S6 Maquette'!B292</f>
        <v>0</v>
      </c>
      <c r="B280" s="43">
        <f>'S6 Maquette'!C292</f>
        <v>0</v>
      </c>
      <c r="C280" s="42">
        <f>'S6 Maquette'!F292</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'S6 Maquette'!B293</f>
        <v>0</v>
      </c>
      <c r="B281" s="43">
        <f>'S6 Maquette'!C293</f>
        <v>0</v>
      </c>
      <c r="C281" s="42">
        <f>'S6 Maquette'!F293</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'S6 Maquette'!B294</f>
        <v>0</v>
      </c>
      <c r="B282" s="43">
        <f>'S6 Maquette'!C294</f>
        <v>0</v>
      </c>
      <c r="C282" s="42">
        <f>'S6 Maquette'!F294</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'S6 Maquette'!B295</f>
        <v>0</v>
      </c>
      <c r="B283" s="43">
        <f>'S6 Maquette'!C295</f>
        <v>0</v>
      </c>
      <c r="C283" s="42">
        <f>'S6 Maquette'!F295</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'S6 Maquette'!B296</f>
        <v>0</v>
      </c>
      <c r="B284" s="43">
        <f>'S6 Maquette'!C296</f>
        <v>0</v>
      </c>
      <c r="C284" s="42">
        <f>'S6 Maquette'!F296</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'S6 Maquette'!B297</f>
        <v>0</v>
      </c>
      <c r="B285" s="43">
        <f>'S6 Maquette'!C297</f>
        <v>0</v>
      </c>
      <c r="C285" s="42">
        <f>'S6 Maquette'!F297</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'S6 Maquette'!B298</f>
        <v>0</v>
      </c>
      <c r="B286" s="43">
        <f>'S6 Maquette'!C298</f>
        <v>0</v>
      </c>
      <c r="C286" s="42">
        <f>'S6 Maquette'!F298</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'S6 Maquette'!B299</f>
        <v>0</v>
      </c>
      <c r="B287" s="43">
        <f>'S6 Maquette'!C299</f>
        <v>0</v>
      </c>
      <c r="C287" s="42">
        <f>'S6 Maquette'!F299</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'S6 Maquette'!B300</f>
        <v>0</v>
      </c>
      <c r="B288" s="43">
        <f>'S6 Maquette'!C300</f>
        <v>0</v>
      </c>
      <c r="C288" s="42">
        <f>'S6 Maquette'!F300</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'S6 Maquette'!B301</f>
        <v>0</v>
      </c>
      <c r="B289" s="43">
        <f>'S6 Maquette'!C301</f>
        <v>0</v>
      </c>
      <c r="C289" s="42">
        <f>'S6 Maquette'!F301</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'S6 Maquette'!B302</f>
        <v>0</v>
      </c>
      <c r="B290" s="43">
        <f>'S6 Maquette'!C302</f>
        <v>0</v>
      </c>
      <c r="C290" s="42">
        <f>'S6 Maquette'!F302</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'S6 Maquette'!B303</f>
        <v>0</v>
      </c>
      <c r="B291" s="43">
        <f>'S6 Maquette'!C303</f>
        <v>0</v>
      </c>
      <c r="C291" s="42">
        <f>'S6 Maquette'!F303</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'S6 Maquette'!B304</f>
        <v>0</v>
      </c>
      <c r="B292" s="43">
        <f>'S6 Maquette'!C304</f>
        <v>0</v>
      </c>
      <c r="C292" s="42">
        <f>'S6 Maquette'!F304</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'S6 Maquette'!B305</f>
        <v>0</v>
      </c>
      <c r="B293" s="43">
        <f>'S6 Maquette'!C305</f>
        <v>0</v>
      </c>
      <c r="C293" s="42">
        <f>'S6 Maquette'!F305</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'S6 Maquette'!B306</f>
        <v>0</v>
      </c>
      <c r="B294" s="43">
        <f>'S6 Maquette'!C306</f>
        <v>0</v>
      </c>
      <c r="C294" s="42">
        <f>'S6 Maquette'!F306</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'S6 Maquette'!B307</f>
        <v>0</v>
      </c>
      <c r="B295" s="43">
        <f>'S6 Maquette'!C307</f>
        <v>0</v>
      </c>
      <c r="C295" s="42">
        <f>'S6 Maquette'!F307</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'S6 Maquette'!B308</f>
        <v>0</v>
      </c>
      <c r="B296" s="43">
        <f>'S6 Maquette'!C308</f>
        <v>0</v>
      </c>
      <c r="C296" s="42">
        <f>'S6 Maquette'!F308</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'S6 Maquette'!B309</f>
        <v>0</v>
      </c>
      <c r="B297" s="43">
        <f>'S6 Maquette'!C309</f>
        <v>0</v>
      </c>
      <c r="C297" s="42">
        <f>'S6 Maquette'!F309</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'S6 Maquette'!B310</f>
        <v>0</v>
      </c>
      <c r="B298" s="43">
        <f>'S6 Maquette'!C310</f>
        <v>0</v>
      </c>
      <c r="C298" s="42">
        <f>'S6 Maquette'!F310</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'S6 Maquette'!B311</f>
        <v>0</v>
      </c>
      <c r="B299" s="43">
        <f>'S6 Maquette'!C311</f>
        <v>0</v>
      </c>
      <c r="C299" s="42">
        <f>'S6 Maquette'!F311</f>
        <v>0</v>
      </c>
      <c r="D299" s="40"/>
      <c r="E299" s="40"/>
      <c r="F299" s="40"/>
      <c r="G299" s="40"/>
      <c r="H299" s="40"/>
      <c r="I299" s="40"/>
      <c r="J299" s="40"/>
      <c r="K299" s="40"/>
      <c r="L299" s="40"/>
      <c r="M299" s="40"/>
      <c r="N299" s="40"/>
      <c r="O299" s="40"/>
      <c r="P299" s="40"/>
      <c r="Q299" s="40"/>
      <c r="R299" s="40"/>
      <c r="S299" s="40"/>
      <c r="T299" s="40"/>
      <c r="U299" s="40"/>
      <c r="V299" s="45"/>
    </row>
  </sheetData>
  <sheetProtection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A1:A17 A300:A998">
    <cfRule type="expression" dxfId="137" priority="308">
      <formula>$C1="Parcours Pédagogique"</formula>
    </cfRule>
    <cfRule type="expression" dxfId="136" priority="309">
      <formula>$C1="BLOC"</formula>
    </cfRule>
    <cfRule type="expression" dxfId="135" priority="310">
      <formula>$C1="OPTION"</formula>
    </cfRule>
  </conditionalFormatting>
  <conditionalFormatting sqref="D29:D30 R31:U31 R32:T32 R33:U33 A23:C30">
    <cfRule type="expression" dxfId="134" priority="266">
      <formula>$C23="Fermeture"</formula>
    </cfRule>
  </conditionalFormatting>
  <conditionalFormatting sqref="A16:U22 E28:J30 A34:T34 A40:U44 A46:U47 A52:U297 A35:C39 N35:Q39 S35:U39 A48:D51 R32:T32 R33:U33 V16 A23:C30">
    <cfRule type="expression" dxfId="133" priority="313">
      <formula>$C16="Modification MCC"</formula>
    </cfRule>
  </conditionalFormatting>
  <conditionalFormatting sqref="A18:U22 E28:J30 A34:T34 A35:C39 N35:Q39 S35:U39 A40:U44 A46:U47 A48:D51 A52:U299 V18 D29:D30 A23:C30">
    <cfRule type="expression" dxfId="132" priority="318">
      <formula>$C18="Modification"</formula>
    </cfRule>
  </conditionalFormatting>
  <conditionalFormatting sqref="B1:U9 B10:E10 J10:U11 B11:D11 B12:M12 R12 B13:L13 B14:N14 P14 R14:U17 B15:M17 B300:U998">
    <cfRule type="expression" dxfId="131" priority="315">
      <formula>$D1="Création"</formula>
    </cfRule>
    <cfRule type="expression" dxfId="130" priority="316">
      <formula>$D1="Fermeture"</formula>
    </cfRule>
  </conditionalFormatting>
  <conditionalFormatting sqref="C23:C30 E28:J30 D29:D30 K31:U31 C31:J33 K32:T32 K33:U33">
    <cfRule type="expression" dxfId="129" priority="136">
      <formula>$B23="Option"</formula>
    </cfRule>
  </conditionalFormatting>
  <conditionalFormatting sqref="C46:U47 C1:U11 C12:M12 R12:U13 C13:L13 C14:U22 C34:T34 C35:C39 N35:Q39 S35:U39 C40:U44 C48:D51 C52:U998">
    <cfRule type="expression" dxfId="128" priority="300">
      <formula>$B1="Option"</formula>
    </cfRule>
  </conditionalFormatting>
  <conditionalFormatting sqref="D29:D30">
    <cfRule type="expression" dxfId="127" priority="263">
      <formula>$C29="Modification MCC"</formula>
    </cfRule>
  </conditionalFormatting>
  <conditionalFormatting sqref="D23:O24 P31:Q31 A31:O33 D26:O27 D25">
    <cfRule type="expression" dxfId="126" priority="288">
      <formula>$C23="Modification"</formula>
    </cfRule>
    <cfRule type="expression" dxfId="125" priority="289">
      <formula>$C23="Création"</formula>
    </cfRule>
    <cfRule type="expression" dxfId="124" priority="290">
      <formula>$C23="Fermeture"</formula>
    </cfRule>
  </conditionalFormatting>
  <conditionalFormatting sqref="D23:U24 D26:U27 D25">
    <cfRule type="expression" dxfId="123" priority="291">
      <formula>$B23="Option"</formula>
    </cfRule>
  </conditionalFormatting>
  <conditionalFormatting sqref="E48:I50">
    <cfRule type="expression" dxfId="122" priority="79">
      <formula>$C49="Modification MCC"</formula>
    </cfRule>
    <cfRule type="expression" dxfId="121" priority="80">
      <formula>$C49="Modification"</formula>
    </cfRule>
    <cfRule type="expression" dxfId="120" priority="81">
      <formula>$C49="Création"</formula>
    </cfRule>
    <cfRule type="expression" dxfId="119" priority="82">
      <formula>$C49="Fermeture"</formula>
    </cfRule>
  </conditionalFormatting>
  <conditionalFormatting sqref="E28:O30 R29:T30">
    <cfRule type="expression" dxfId="118" priority="242">
      <formula>$C28="Création"</formula>
    </cfRule>
    <cfRule type="expression" dxfId="117" priority="243">
      <formula>$C28="Fermeture"</formula>
    </cfRule>
  </conditionalFormatting>
  <conditionalFormatting sqref="E47:U50">
    <cfRule type="expression" dxfId="116" priority="94">
      <formula>$B48="Option"</formula>
    </cfRule>
    <cfRule type="expression" dxfId="115" priority="99">
      <formula>$C48="Modification MCC"</formula>
    </cfRule>
    <cfRule type="expression" dxfId="114" priority="100">
      <formula>$C48="Modification"</formula>
    </cfRule>
    <cfRule type="expression" dxfId="113" priority="101">
      <formula>$C48="Création"</formula>
    </cfRule>
    <cfRule type="expression" dxfId="112" priority="102">
      <formula>$C48="Fermeture"</formula>
    </cfRule>
  </conditionalFormatting>
  <conditionalFormatting sqref="J1:J22 J28:J34 J40:J44 J46:J50 J52:J998">
    <cfRule type="expression" dxfId="111" priority="306">
      <formula>$I1="NON"</formula>
    </cfRule>
  </conditionalFormatting>
  <conditionalFormatting sqref="J23:J24 J26:J27">
    <cfRule type="expression" dxfId="110" priority="294">
      <formula>$I23="NON"</formula>
    </cfRule>
  </conditionalFormatting>
  <conditionalFormatting sqref="K28:O30 R29:T30">
    <cfRule type="expression" dxfId="109" priority="240">
      <formula>$C28="Modification MCC"</formula>
    </cfRule>
    <cfRule type="expression" dxfId="108" priority="241">
      <formula>$C28="Modification"</formula>
    </cfRule>
  </conditionalFormatting>
  <conditionalFormatting sqref="K29:T30">
    <cfRule type="expression" dxfId="107" priority="244">
      <formula>$B29="Option"</formula>
    </cfRule>
  </conditionalFormatting>
  <conditionalFormatting sqref="K28:U28 U29:U30">
    <cfRule type="expression" dxfId="106" priority="267">
      <formula>$B28="Option"</formula>
    </cfRule>
  </conditionalFormatting>
  <conditionalFormatting sqref="L18:L24 L46:L50 N46:O50 P48 N18:O24 L52:L299 N52:O299 N26:O44 L26:L44">
    <cfRule type="expression" dxfId="105" priority="220">
      <formula>$K18="CCI (CC Intégral)"</formula>
    </cfRule>
  </conditionalFormatting>
  <conditionalFormatting sqref="L23:L24">
    <cfRule type="expression" dxfId="104" priority="238">
      <formula>$K6="CT (Contrôle terminal)"</formula>
    </cfRule>
    <cfRule type="expression" dxfId="103" priority="239">
      <formula>$K6="CCI (CC Intégral)"</formula>
    </cfRule>
  </conditionalFormatting>
  <conditionalFormatting sqref="L31:L33">
    <cfRule type="expression" dxfId="102" priority="630">
      <formula>$K31="CT (Contrôle terminal)"</formula>
    </cfRule>
    <cfRule type="expression" dxfId="101" priority="631">
      <formula>$K28="CT (Contrôle terminal)"</formula>
    </cfRule>
    <cfRule type="expression" dxfId="100" priority="632">
      <formula>$K28="CCI (CC Intégral)"</formula>
    </cfRule>
  </conditionalFormatting>
  <conditionalFormatting sqref="L35:L39">
    <cfRule type="expression" dxfId="99" priority="160">
      <formula>$B35="Option"</formula>
    </cfRule>
    <cfRule type="expression" dxfId="98" priority="162">
      <formula>$K35="CT (Contrôle terminal)"</formula>
    </cfRule>
    <cfRule type="expression" dxfId="97" priority="163">
      <formula>$C35="Modification MCC"</formula>
    </cfRule>
    <cfRule type="expression" dxfId="96" priority="164">
      <formula>$C35="Modification"</formula>
    </cfRule>
    <cfRule type="expression" dxfId="95" priority="165">
      <formula>$C35="Création"</formula>
    </cfRule>
    <cfRule type="expression" dxfId="94" priority="166">
      <formula>$C35="Fermeture"</formula>
    </cfRule>
  </conditionalFormatting>
  <conditionalFormatting sqref="L40:M44 L52:M299 P52:Q299">
    <cfRule type="expression" dxfId="93" priority="212">
      <formula>$K40="CT (Contrôle terminal)"</formula>
    </cfRule>
  </conditionalFormatting>
  <conditionalFormatting sqref="L46:M50 P46:Q50 V49:V50 L18:M22 L34:M34">
    <cfRule type="expression" dxfId="92" priority="302">
      <formula>$K18="CT (Contrôle terminal)"</formula>
    </cfRule>
  </conditionalFormatting>
  <conditionalFormatting sqref="M23:M24 M26:M33">
    <cfRule type="expression" dxfId="91" priority="213">
      <formula>$K23="CT (Contrôle terminal)"</formula>
    </cfRule>
  </conditionalFormatting>
  <conditionalFormatting sqref="P48:P49 T48:T49">
    <cfRule type="expression" dxfId="90" priority="585">
      <formula>$C49="Modification MCC"</formula>
    </cfRule>
    <cfRule type="expression" dxfId="89" priority="586">
      <formula>$C49="Modification"</formula>
    </cfRule>
    <cfRule type="expression" dxfId="88" priority="587">
      <formula>$C49="Création"</formula>
    </cfRule>
    <cfRule type="expression" dxfId="87" priority="588">
      <formula>$C49="Fermeture"</formula>
    </cfRule>
    <cfRule type="expression" dxfId="86" priority="589">
      <formula>$P48="Autres"</formula>
    </cfRule>
    <cfRule type="expression" dxfId="85" priority="590">
      <formula>$C49="Modification MCC"</formula>
    </cfRule>
    <cfRule type="expression" dxfId="84" priority="591">
      <formula>$C49="Modification"</formula>
    </cfRule>
    <cfRule type="expression" dxfId="83" priority="592">
      <formula>$C49="Création"</formula>
    </cfRule>
    <cfRule type="expression" dxfId="82" priority="593">
      <formula>$C49="Fermeture"</formula>
    </cfRule>
  </conditionalFormatting>
  <conditionalFormatting sqref="P18:Q24 L23:L24 L26:L30 P26:Q30">
    <cfRule type="expression" dxfId="81" priority="223">
      <formula>$K18="CT (Contrôle terminal)"</formula>
    </cfRule>
  </conditionalFormatting>
  <conditionalFormatting sqref="P18:Q24 P46:Q50 V49:V50 P52:Q299 P26:Q30">
    <cfRule type="expression" dxfId="80" priority="185">
      <formula>$K18="CC&amp;CT"</formula>
    </cfRule>
  </conditionalFormatting>
  <conditionalFormatting sqref="P26:Q27 T32 P32:Q33">
    <cfRule type="expression" dxfId="79" priority="155">
      <formula>$K26="CCI (CC Intégral)"</formula>
    </cfRule>
    <cfRule type="expression" dxfId="78" priority="156">
      <formula>$C26="Modification MCC"</formula>
    </cfRule>
    <cfRule type="expression" dxfId="77" priority="157">
      <formula>$C26="Modification"</formula>
    </cfRule>
    <cfRule type="expression" dxfId="76" priority="158">
      <formula>$C26="Création"</formula>
    </cfRule>
    <cfRule type="expression" dxfId="75" priority="159">
      <formula>$C26="Fermeture"</formula>
    </cfRule>
  </conditionalFormatting>
  <conditionalFormatting sqref="P28:Q28">
    <cfRule type="expression" dxfId="74" priority="269">
      <formula>$C28="Modification MCC"</formula>
    </cfRule>
    <cfRule type="expression" dxfId="73" priority="270">
      <formula>$C28="Modification"</formula>
    </cfRule>
    <cfRule type="expression" dxfId="72" priority="271">
      <formula>$C28="Création"</formula>
    </cfRule>
    <cfRule type="expression" dxfId="71" priority="272">
      <formula>$C28="Fermeture"</formula>
    </cfRule>
  </conditionalFormatting>
  <conditionalFormatting sqref="P29:Q30">
    <cfRule type="expression" dxfId="70" priority="150">
      <formula>$K29="CCI (CC Intégral)"</formula>
    </cfRule>
    <cfRule type="expression" dxfId="69" priority="245">
      <formula>$C29="Modification MCC"</formula>
    </cfRule>
    <cfRule type="expression" dxfId="68" priority="246">
      <formula>$C29="Modification"</formula>
    </cfRule>
    <cfRule type="expression" dxfId="67" priority="247">
      <formula>$C29="Création"</formula>
    </cfRule>
    <cfRule type="expression" dxfId="66" priority="248">
      <formula>$C29="Fermeture"</formula>
    </cfRule>
  </conditionalFormatting>
  <conditionalFormatting sqref="P31:Q31 P34:Q44">
    <cfRule type="expression" dxfId="65" priority="108">
      <formula>$K31="CC&amp;CT"</formula>
    </cfRule>
    <cfRule type="expression" dxfId="64" priority="109">
      <formula>$K31="CT (Contrôle terminal)"</formula>
    </cfRule>
  </conditionalFormatting>
  <conditionalFormatting sqref="P29:T30">
    <cfRule type="expression" dxfId="63" priority="151">
      <formula>$C29="Modification MCC"</formula>
    </cfRule>
    <cfRule type="expression" dxfId="62" priority="152">
      <formula>$C29="Modification"</formula>
    </cfRule>
    <cfRule type="expression" dxfId="61" priority="153">
      <formula>$C29="Création"</formula>
    </cfRule>
    <cfRule type="expression" dxfId="60" priority="154">
      <formula>$C29="Fermeture"</formula>
    </cfRule>
  </conditionalFormatting>
  <conditionalFormatting sqref="P23:U24 P26:Q27">
    <cfRule type="expression" dxfId="59" priority="295">
      <formula>$C23="Modification MCC"</formula>
    </cfRule>
    <cfRule type="expression" dxfId="58" priority="296">
      <formula>$C23="Modification"</formula>
    </cfRule>
    <cfRule type="expression" dxfId="57" priority="297">
      <formula>$C23="Création"</formula>
    </cfRule>
    <cfRule type="expression" dxfId="56" priority="298">
      <formula>$C23="Fermeture"</formula>
    </cfRule>
  </conditionalFormatting>
  <conditionalFormatting sqref="P31:U31 D23:O24 A31:O33 D26:O27 D25">
    <cfRule type="expression" dxfId="55" priority="287">
      <formula>$C23="Modification MCC"</formula>
    </cfRule>
  </conditionalFormatting>
  <conditionalFormatting sqref="R14:U17 B15:M17 B1:U9 J10:U11 B12:M12 B13:L13 B14:N14 B300:U998 B10:E10 B11:D11 R12 P14">
    <cfRule type="expression" dxfId="54" priority="314">
      <formula>$D1="Modification"</formula>
    </cfRule>
  </conditionalFormatting>
  <conditionalFormatting sqref="R26:U27">
    <cfRule type="expression" dxfId="53" priority="283">
      <formula>$C26="Modification MCC"</formula>
    </cfRule>
    <cfRule type="expression" dxfId="52" priority="284">
      <formula>$C26="Modification"</formula>
    </cfRule>
    <cfRule type="expression" dxfId="51" priority="285">
      <formula>$C26="Création"</formula>
    </cfRule>
    <cfRule type="expression" dxfId="50" priority="286">
      <formula>$C26="Fermeture"</formula>
    </cfRule>
  </conditionalFormatting>
  <conditionalFormatting sqref="R31:U31 R32:T32 R33:U33 D29:D30 A23:C30">
    <cfRule type="expression" dxfId="49" priority="265">
      <formula>$C23="Création"</formula>
    </cfRule>
  </conditionalFormatting>
  <conditionalFormatting sqref="R31:U31 R33:U33 R32:T32">
    <cfRule type="expression" dxfId="48" priority="264">
      <formula>$C31="Modification"</formula>
    </cfRule>
  </conditionalFormatting>
  <conditionalFormatting sqref="R28:U28">
    <cfRule type="expression" dxfId="47" priority="259">
      <formula>$C28="Modification MCC"</formula>
    </cfRule>
    <cfRule type="expression" dxfId="46" priority="260">
      <formula>$C28="Modification"</formula>
    </cfRule>
    <cfRule type="expression" dxfId="45" priority="261">
      <formula>$C28="Création"</formula>
    </cfRule>
    <cfRule type="expression" dxfId="44" priority="262">
      <formula>$C28="Fermeture"</formula>
    </cfRule>
  </conditionalFormatting>
  <conditionalFormatting sqref="S26:T33">
    <cfRule type="expression" dxfId="43" priority="233">
      <formula>$P26="Autres"</formula>
    </cfRule>
  </conditionalFormatting>
  <conditionalFormatting sqref="S46:T50 P48:P49 S1:T24 S34:T44">
    <cfRule type="expression" dxfId="42" priority="292">
      <formula>$R1="Autres"</formula>
    </cfRule>
  </conditionalFormatting>
  <conditionalFormatting sqref="S52:T998">
    <cfRule type="expression" dxfId="41" priority="224">
      <formula>$R52="Autres"</formula>
    </cfRule>
  </conditionalFormatting>
  <conditionalFormatting sqref="U26:U31 U33">
    <cfRule type="expression" dxfId="40" priority="250">
      <formula>$P26="CT (Contrôle terminal)"</formula>
    </cfRule>
  </conditionalFormatting>
  <conditionalFormatting sqref="U29:U30">
    <cfRule type="expression" dxfId="39" priority="253">
      <formula>$C29="Modification MCC"</formula>
    </cfRule>
    <cfRule type="expression" dxfId="38" priority="254">
      <formula>$C29="Modification"</formula>
    </cfRule>
    <cfRule type="expression" dxfId="37" priority="255">
      <formula>$C29="Création"</formula>
    </cfRule>
    <cfRule type="expression" dxfId="36" priority="256">
      <formula>$C29="Fermeture"</formula>
    </cfRule>
  </conditionalFormatting>
  <conditionalFormatting sqref="U46:U50 U1:U24 U35:U44 U52:U998">
    <cfRule type="expression" dxfId="35" priority="293">
      <formula>$R1="CT (Contrôle terminal)"</formula>
    </cfRule>
  </conditionalFormatting>
  <conditionalFormatting sqref="V18 A18:U22 A34:T34 A35:C39 N35:Q39 S35:U39 A40:U44 A46:U47 A48:D51 A52:U299">
    <cfRule type="expression" dxfId="34" priority="319">
      <formula>$C18="Création"</formula>
    </cfRule>
    <cfRule type="expression" dxfId="33" priority="320">
      <formula>$C18="Fermeture"</formula>
    </cfRule>
  </conditionalFormatting>
  <conditionalFormatting sqref="V18">
    <cfRule type="expression" dxfId="32" priority="304">
      <formula>$R18="CT (Contrôle terminal)"</formula>
    </cfRule>
  </conditionalFormatting>
  <conditionalFormatting sqref="V49:V50">
    <cfRule type="expression" dxfId="31" priority="27">
      <formula>$B50="Option"</formula>
    </cfRule>
    <cfRule type="expression" dxfId="30" priority="29">
      <formula>$C50="Modification MCC"</formula>
    </cfRule>
    <cfRule type="expression" dxfId="29" priority="30">
      <formula>$C50="Modification"</formula>
    </cfRule>
    <cfRule type="expression" dxfId="28" priority="31">
      <formula>$C50="Création"</formula>
    </cfRule>
    <cfRule type="expression" dxfId="27" priority="32">
      <formula>$C50="Fermeture"</formula>
    </cfRule>
  </conditionalFormatting>
  <conditionalFormatting sqref="L26:L30">
    <cfRule type="expression" dxfId="26" priority="963">
      <formula>$K7="CT (Contrôle terminal)"</formula>
    </cfRule>
    <cfRule type="expression" dxfId="25" priority="964">
      <formula>$K7="CCI (CC Intégral)"</formula>
    </cfRule>
  </conditionalFormatting>
  <conditionalFormatting sqref="E25:J25">
    <cfRule type="expression" dxfId="24" priority="22">
      <formula>$C25="Modification MCC"</formula>
    </cfRule>
  </conditionalFormatting>
  <conditionalFormatting sqref="E25:J25">
    <cfRule type="expression" dxfId="23" priority="23">
      <formula>$C25="Modification"</formula>
    </cfRule>
  </conditionalFormatting>
  <conditionalFormatting sqref="E25:J25">
    <cfRule type="expression" dxfId="22" priority="1">
      <formula>$B25="Option"</formula>
    </cfRule>
  </conditionalFormatting>
  <conditionalFormatting sqref="E25:O25">
    <cfRule type="expression" dxfId="21" priority="9">
      <formula>$C25="Création"</formula>
    </cfRule>
    <cfRule type="expression" dxfId="20" priority="10">
      <formula>$C25="Fermeture"</formula>
    </cfRule>
  </conditionalFormatting>
  <conditionalFormatting sqref="J25">
    <cfRule type="expression" dxfId="19" priority="21">
      <formula>$I25="NON"</formula>
    </cfRule>
  </conditionalFormatting>
  <conditionalFormatting sqref="K25:O25">
    <cfRule type="expression" dxfId="18" priority="7">
      <formula>$C25="Modification MCC"</formula>
    </cfRule>
    <cfRule type="expression" dxfId="17" priority="8">
      <formula>$C25="Modification"</formula>
    </cfRule>
  </conditionalFormatting>
  <conditionalFormatting sqref="K25:U25">
    <cfRule type="expression" dxfId="16" priority="16">
      <formula>$B25="Option"</formula>
    </cfRule>
  </conditionalFormatting>
  <conditionalFormatting sqref="N25:O25 L25">
    <cfRule type="expression" dxfId="15" priority="4">
      <formula>$K25="CCI (CC Intégral)"</formula>
    </cfRule>
  </conditionalFormatting>
  <conditionalFormatting sqref="M25">
    <cfRule type="expression" dxfId="14" priority="3">
      <formula>$K25="CT (Contrôle terminal)"</formula>
    </cfRule>
  </conditionalFormatting>
  <conditionalFormatting sqref="L25 P25:Q25">
    <cfRule type="expression" dxfId="13" priority="5">
      <formula>$K25="CT (Contrôle terminal)"</formula>
    </cfRule>
  </conditionalFormatting>
  <conditionalFormatting sqref="P25:Q25">
    <cfRule type="expression" dxfId="12" priority="2">
      <formula>$K25="CC&amp;CT"</formula>
    </cfRule>
  </conditionalFormatting>
  <conditionalFormatting sqref="P25:Q25">
    <cfRule type="expression" dxfId="11" priority="17">
      <formula>$C25="Modification MCC"</formula>
    </cfRule>
    <cfRule type="expression" dxfId="10" priority="18">
      <formula>$C25="Modification"</formula>
    </cfRule>
    <cfRule type="expression" dxfId="9" priority="19">
      <formula>$C25="Création"</formula>
    </cfRule>
    <cfRule type="expression" dxfId="8" priority="20">
      <formula>$C25="Fermeture"</formula>
    </cfRule>
  </conditionalFormatting>
  <conditionalFormatting sqref="R25:U25">
    <cfRule type="expression" dxfId="7" priority="12">
      <formula>$C25="Modification MCC"</formula>
    </cfRule>
    <cfRule type="expression" dxfId="6" priority="13">
      <formula>$C25="Modification"</formula>
    </cfRule>
    <cfRule type="expression" dxfId="5" priority="14">
      <formula>$C25="Création"</formula>
    </cfRule>
    <cfRule type="expression" dxfId="4" priority="15">
      <formula>$C25="Fermeture"</formula>
    </cfRule>
  </conditionalFormatting>
  <conditionalFormatting sqref="S25:T25">
    <cfRule type="expression" dxfId="3" priority="6">
      <formula>$P25="Autres"</formula>
    </cfRule>
  </conditionalFormatting>
  <conditionalFormatting sqref="U25">
    <cfRule type="expression" dxfId="2" priority="11">
      <formula>$P25="CT (Contrôle terminal)"</formula>
    </cfRule>
  </conditionalFormatting>
  <conditionalFormatting sqref="L25">
    <cfRule type="expression" dxfId="1" priority="24">
      <formula>$K6="CT (Contrôle terminal)"</formula>
    </cfRule>
    <cfRule type="expression" dxfId="0" priority="25">
      <formula>$K6="CCI (CC Intégral)"</formula>
    </cfRule>
  </conditionalFormatting>
  <dataValidations count="6">
    <dataValidation type="list" allowBlank="1" showInputMessage="1" showErrorMessage="1" sqref="D1:D6" xr:uid="{00000000-0002-0000-0600-000001000000}">
      <formula1>"Obligatoire, Facultatif, Complémentaire"</formula1>
    </dataValidation>
    <dataValidation type="list" allowBlank="1" showInputMessage="1" showErrorMessage="1" sqref="G19 E46:I50 E52:I299 E19:F44 H19:I44 G23:G44" xr:uid="{00000000-0002-0000-0600-000002000000}">
      <formula1>"OUI, NON"</formula1>
    </dataValidation>
    <dataValidation type="list" allowBlank="1" showInputMessage="1" showErrorMessage="1" sqref="P50 P52:P299 P46:P48 S46:S50 S52:S299 N46:N50 N52:N299 S19:S44 P19:P44 N19:N44" xr:uid="{00000000-0002-0000-0600-000000000000}">
      <formula1>List_Controle</formula1>
    </dataValidation>
    <dataValidation type="list" allowBlank="1" showInputMessage="1" showErrorMessage="1" sqref="K46:K50 K52:K299 K19:K44" xr:uid="{00000000-0002-0000-0600-000003000000}">
      <formula1>List_Controle2</formula1>
    </dataValidation>
    <dataValidation type="list" allowBlank="1" showInputMessage="1" showErrorMessage="1" sqref="C46:C299 C19:C44" xr:uid="{00000000-0002-0000-0600-000004000000}">
      <formula1>"Modification MCC"</formula1>
    </dataValidation>
    <dataValidation type="list" allowBlank="1" showInputMessage="1" showErrorMessage="1" sqref="R46:R50 R52:R299 R19:R44" xr:uid="{00000000-0002-0000-0600-000005000000}">
      <formula1>"CT (Contrôle terminal), Autres"</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b5870c4-2801-4132-8344-ca480963875a">
      <UserInfo>
        <DisplayName>Romain Drossard</DisplayName>
        <AccountId>21</AccountId>
        <AccountType/>
      </UserInfo>
    </SharedWithUsers>
  </documentManagement>
</p:properties>
</file>

<file path=customXml/itemProps1.xml><?xml version="1.0" encoding="utf-8"?>
<ds:datastoreItem xmlns:ds="http://schemas.openxmlformats.org/officeDocument/2006/customXml" ds:itemID="{9ED4172E-0D9A-4A17-ACC5-B8E6FC3E2A97}"/>
</file>

<file path=customXml/itemProps2.xml><?xml version="1.0" encoding="utf-8"?>
<ds:datastoreItem xmlns:ds="http://schemas.openxmlformats.org/officeDocument/2006/customXml" ds:itemID="{5D0C016C-7C4B-43F8-95D1-04CEAF068DCF}"/>
</file>

<file path=customXml/itemProps3.xml><?xml version="1.0" encoding="utf-8"?>
<ds:datastoreItem xmlns:ds="http://schemas.openxmlformats.org/officeDocument/2006/customXml" ds:itemID="{F3EB0657-1706-43A7-AEAD-AACE2C5A95F5}"/>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2025-08-29T12:14:31Z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