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ownloads\rev 3 MCC pycho\"/>
    </mc:Choice>
  </mc:AlternateContent>
  <xr:revisionPtr revIDLastSave="0" documentId="13_ncr:1_{A22927EE-C982-44CB-95E2-601820C9A245}" xr6:coauthVersionLast="47" xr6:coauthVersionMax="47" xr10:uidLastSave="{00000000-0000-0000-0000-000000000000}"/>
  <bookViews>
    <workbookView xWindow="-103" yWindow="-103" windowWidth="33120" windowHeight="18000" firstSheet="2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externalReferences>
    <externalReference r:id="rId12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23" l="1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B35" i="23"/>
  <c r="C35" i="23"/>
  <c r="B36" i="23"/>
  <c r="C36" i="23"/>
  <c r="B37" i="23"/>
  <c r="C37" i="23"/>
  <c r="B38" i="23"/>
  <c r="C38" i="23"/>
  <c r="B39" i="23"/>
  <c r="C39" i="23"/>
  <c r="B40" i="23"/>
  <c r="C40" i="23"/>
  <c r="B41" i="23"/>
  <c r="C41" i="23"/>
  <c r="C37" i="22"/>
  <c r="B37" i="22"/>
  <c r="C31" i="22"/>
  <c r="B31" i="22"/>
  <c r="B5" i="2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A41" i="23"/>
  <c r="A40" i="23"/>
  <c r="A39" i="23"/>
  <c r="A38" i="23"/>
  <c r="A37" i="23"/>
  <c r="A36" i="23"/>
  <c r="A35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C36" i="22"/>
  <c r="B36" i="22"/>
  <c r="C35" i="22"/>
  <c r="B35" i="22"/>
  <c r="C34" i="22"/>
  <c r="B34" i="22"/>
  <c r="C33" i="22"/>
  <c r="B33" i="22"/>
  <c r="C32" i="22"/>
  <c r="B32" i="22"/>
  <c r="C30" i="22"/>
  <c r="B30" i="22"/>
  <c r="C29" i="22"/>
  <c r="B29" i="22"/>
  <c r="C28" i="22"/>
  <c r="B28" i="22"/>
  <c r="C27" i="22"/>
  <c r="B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19" i="4"/>
  <c r="E7" i="12"/>
  <c r="B7" i="12"/>
  <c r="A24" i="4"/>
  <c r="A25" i="4"/>
  <c r="A26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34" i="4"/>
  <c r="C35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H15" i="3" l="1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<sst xmlns="http://schemas.openxmlformats.org/spreadsheetml/2006/main" count="1083" uniqueCount="339">
  <si>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</si>
  <si>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</si>
  <si>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</si>
  <si>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</si>
  <si>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</si>
  <si>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</si>
  <si>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</si>
  <si>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</si>
  <si>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</si>
  <si>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</si>
  <si>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</si>
  <si>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</si>
  <si>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</si>
  <si>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</si>
  <si>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</si>
  <si>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</si>
  <si>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</si>
  <si>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</si>
  <si>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</si>
  <si>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</si>
  <si>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</si>
  <si>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</si>
  <si>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</si>
  <si>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</si>
  <si>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</si>
  <si>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</si>
  <si>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</si>
  <si>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</si>
  <si>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</si>
  <si>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</si>
  <si>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</si>
  <si>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</si>
  <si>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</si>
  <si>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</si>
  <si>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</si>
  <si>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</si>
  <si>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</si>
  <si>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</si>
  <si>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</si>
  <si>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</si>
  <si>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</si>
  <si>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</si>
  <si>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</si>
  <si>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</si>
  <si>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</si>
  <si>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</si>
  <si>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</si>
  <si>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</si>
  <si>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</si>
  <si>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</si>
  <si>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</si>
  <si>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</si>
  <si>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</si>
  <si>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</si>
  <si>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</si>
  <si>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</si>
  <si>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</si>
  <si>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</si>
  <si>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</si>
  <si>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</si>
  <si>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</si>
  <si>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</si>
  <si>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</si>
  <si>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</si>
  <si>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</si>
  <si>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</si>
  <si>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</si>
  <si>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</si>
  <si>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</si>
  <si>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</si>
  <si>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</si>
  <si>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</si>
  <si>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</si>
  <si>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</si>
  <si>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</si>
  <si>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</si>
  <si>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</si>
  <si>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</si>
  <si>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</si>
  <si>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</si>
  <si>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</si>
  <si>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</si>
  <si>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</si>
  <si>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</si>
  <si>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</si>
  <si>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</si>
  <si>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</si>
  <si>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</si>
  <si>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</si>
  <si>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</si>
  <si>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</si>
  <si>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</si>
  <si>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</si>
  <si>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</si>
  <si>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</si>
  <si>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</si>
  <si>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</si>
  <si>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</si>
  <si>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</si>
  <si>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</si>
  <si>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</si>
  <si>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</si>
  <si>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</si>
  <si>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</si>
  <si>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</si>
  <si>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</si>
  <si>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</si>
  <si>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</si>
  <si>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</si>
  <si>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</si>
  <si>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</si>
  <si>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</si>
  <si>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</si>
  <si>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</si>
  <si>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</si>
  <si>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</si>
  <si>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</si>
  <si>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</si>
  <si>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</si>
  <si>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</si>
  <si>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</si>
  <si>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</si>
  <si>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</si>
  <si>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</si>
  <si>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</si>
  <si>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</si>
  <si>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</si>
  <si>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</si>
  <si>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</si>
  <si>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</si>
  <si>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</si>
  <si>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</si>
  <si>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</si>
  <si>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</si>
  <si>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</si>
  <si>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</si>
  <si>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</si>
  <si>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</si>
  <si>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</si>
  <si>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</si>
  <si>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</si>
  <si>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</si>
  <si>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</si>
  <si>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</si>
  <si>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</si>
  <si>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</si>
  <si>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</si>
  <si>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</si>
  <si>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</si>
  <si>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</si>
  <si>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</si>
  <si>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</si>
  <si>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</si>
  <si>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</si>
  <si>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</si>
  <si>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</si>
  <si>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</si>
  <si>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</si>
  <si>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</si>
  <si>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</si>
  <si>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</si>
  <si>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</si>
  <si>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</si>
  <si>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</si>
  <si>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</si>
  <si>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</si>
  <si>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</si>
  <si>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</si>
  <si>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</si>
  <si>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</si>
  <si>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</si>
  <si>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</si>
  <si>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</si>
  <si>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</si>
  <si>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</si>
  <si>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</si>
  <si>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</si>
  <si>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</si>
  <si>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</si>
  <si>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</si>
  <si>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</si>
  <si>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</si>
  <si>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</si>
  <si>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</si>
  <si>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</si>
  <si>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</si>
  <si>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</si>
  <si>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</si>
  <si>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</si>
  <si>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</si>
  <si>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</si>
  <si>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</si>
  <si>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</si>
  <si>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</si>
  <si>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</si>
  <si>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</si>
  <si>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</si>
  <si>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</si>
  <si>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</si>
  <si>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</si>
  <si>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</si>
  <si>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</si>
  <si>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</si>
  <si>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</si>
  <si>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</si>
  <si>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</si>
  <si>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</si>
  <si>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</si>
  <si>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</si>
  <si>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</si>
  <si>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</si>
  <si>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</si>
  <si>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</si>
  <si>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</si>
  <si>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</si>
  <si>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</si>
  <si>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</si>
  <si>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</si>
  <si>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</si>
  <si>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</si>
  <si>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</si>
  <si>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</si>
  <si>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</si>
  <si>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</si>
  <si>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</si>
  <si>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</si>
  <si>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</si>
  <si>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</si>
  <si>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r>
      <rPr>
        <b/>
        <sz val="11"/>
        <color rgb="FFFF0000"/>
        <rFont val="Calibri"/>
        <family val="2"/>
        <scheme val="minor"/>
      </rPr>
      <t>HPUPSY10</t>
    </r>
    <r>
      <rPr>
        <b/>
        <sz val="11"/>
        <color rgb="FF000000"/>
        <rFont val="Calibri"/>
        <family val="2"/>
        <scheme val="minor"/>
      </rPr>
      <t xml:space="preserve"> PSYCHOLOGIE SOCIALE  et COGNITIVE 1</t>
    </r>
  </si>
  <si>
    <t>1.1</t>
  </si>
  <si>
    <r>
      <rPr>
        <b/>
        <sz val="11"/>
        <color rgb="FFFF0000"/>
        <rFont val="Calibri"/>
        <family val="2"/>
        <scheme val="minor"/>
      </rPr>
      <t>HPEPSY10</t>
    </r>
    <r>
      <rPr>
        <sz val="11"/>
        <color rgb="FF000000"/>
        <rFont val="Calibri"/>
        <family val="2"/>
        <scheme val="minor"/>
      </rPr>
      <t xml:space="preserve"> PSYCHOLOGIE COGNITIVE 1</t>
    </r>
  </si>
  <si>
    <t>1.2</t>
  </si>
  <si>
    <r>
      <rPr>
        <b/>
        <sz val="11"/>
        <color rgb="FFFF0000"/>
        <rFont val="Calibri"/>
        <family val="2"/>
        <scheme val="minor"/>
      </rPr>
      <t>HPEPSY11</t>
    </r>
    <r>
      <rPr>
        <sz val="11"/>
        <color rgb="FF000000"/>
        <rFont val="Calibri"/>
        <family val="2"/>
        <scheme val="minor"/>
      </rPr>
      <t xml:space="preserve"> PSYCHOLOGIE SOCIALE 1</t>
    </r>
  </si>
  <si>
    <r>
      <rPr>
        <b/>
        <sz val="11"/>
        <color rgb="FFFF0000"/>
        <rFont val="Calibri"/>
        <family val="2"/>
        <scheme val="minor"/>
      </rPr>
      <t>HPUPSY11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trike/>
        <sz val="11"/>
        <color rgb="FFFF0000"/>
        <rFont val="Calibri"/>
        <family val="2"/>
        <scheme val="minor"/>
      </rPr>
      <t>PSYCHOPATHOLOGIE</t>
    </r>
    <r>
      <rPr>
        <b/>
        <sz val="11"/>
        <color rgb="FF000000"/>
        <rFont val="Calibri"/>
        <family val="2"/>
        <scheme val="minor"/>
      </rPr>
      <t xml:space="preserve">  PSYCHOLOGIE CLINIQUE, PSYCHOPATHOLOGIE et PSYCHOLOGIE DU DEVELOPPEMENT 1</t>
    </r>
  </si>
  <si>
    <t>2.1</t>
  </si>
  <si>
    <r>
      <rPr>
        <b/>
        <sz val="11"/>
        <color rgb="FFFF0000"/>
        <rFont val="Calibri"/>
        <family val="2"/>
        <scheme val="minor"/>
      </rPr>
      <t>HPEPSY12</t>
    </r>
    <r>
      <rPr>
        <sz val="11"/>
        <color rgb="FF000000"/>
        <rFont val="Calibri"/>
        <family val="2"/>
        <scheme val="minor"/>
      </rPr>
      <t xml:space="preserve"> PSYCHOLOGIE DU DEVELOPPEMENT  1</t>
    </r>
  </si>
  <si>
    <t>2.2</t>
  </si>
  <si>
    <r>
      <rPr>
        <b/>
        <sz val="11"/>
        <color rgb="FFFF0000"/>
        <rFont val="Calibri"/>
        <family val="2"/>
      </rPr>
      <t>HPEPSY13</t>
    </r>
    <r>
      <rPr>
        <sz val="11"/>
        <color rgb="FF000000"/>
        <rFont val="Calibri"/>
        <family val="2"/>
      </rPr>
      <t xml:space="preserve"> </t>
    </r>
    <r>
      <rPr>
        <strike/>
        <sz val="11"/>
        <color rgb="FFFF0000"/>
        <rFont val="Calibri"/>
        <family val="2"/>
      </rPr>
      <t xml:space="preserve">PSYCHOPATHOLOGIE  1 </t>
    </r>
    <r>
      <rPr>
        <sz val="11"/>
        <color rgb="FF000000"/>
        <rFont val="Calibri"/>
        <family val="2"/>
      </rPr>
      <t>PSYCHOLOGIE CLINIQUE ET PSYCHOPATHOLOGIE 1</t>
    </r>
  </si>
  <si>
    <r>
      <rPr>
        <b/>
        <sz val="11"/>
        <color rgb="FFFF0000"/>
        <rFont val="Calibri"/>
        <family val="2"/>
        <scheme val="minor"/>
      </rPr>
      <t>HPUPSY12</t>
    </r>
    <r>
      <rPr>
        <b/>
        <sz val="11"/>
        <color rgb="FF000000"/>
        <rFont val="Calibri"/>
        <family val="2"/>
        <scheme val="minor"/>
      </rPr>
      <t xml:space="preserve"> METHODES ET OUTILS 1</t>
    </r>
  </si>
  <si>
    <t>3.1</t>
  </si>
  <si>
    <r>
      <rPr>
        <b/>
        <sz val="11"/>
        <color rgb="FFFF0000"/>
        <rFont val="Calibri"/>
        <family val="2"/>
        <scheme val="minor"/>
      </rPr>
      <t>HPEPSY14</t>
    </r>
    <r>
      <rPr>
        <sz val="11"/>
        <color rgb="FF000000"/>
        <rFont val="Calibri"/>
        <family val="2"/>
        <scheme val="minor"/>
      </rPr>
      <t xml:space="preserve"> Méthode expérimentale et épistémologie </t>
    </r>
  </si>
  <si>
    <t>3.2</t>
  </si>
  <si>
    <r>
      <rPr>
        <b/>
        <sz val="11"/>
        <color rgb="FFFF0000"/>
        <rFont val="Calibri"/>
        <family val="2"/>
        <scheme val="minor"/>
      </rPr>
      <t>HPEPSY15</t>
    </r>
    <r>
      <rPr>
        <sz val="11"/>
        <color rgb="FF000000"/>
        <rFont val="Calibri"/>
        <family val="2"/>
        <scheme val="minor"/>
      </rPr>
      <t xml:space="preserve"> Observation</t>
    </r>
  </si>
  <si>
    <r>
      <rPr>
        <b/>
        <sz val="11"/>
        <color rgb="FFFF0000"/>
        <rFont val="Calibri"/>
        <family val="2"/>
        <scheme val="minor"/>
      </rPr>
      <t>HPUPSY13</t>
    </r>
    <r>
      <rPr>
        <b/>
        <sz val="11"/>
        <color rgb="FF000000"/>
        <rFont val="Calibri"/>
        <family val="2"/>
        <scheme val="minor"/>
      </rPr>
      <t xml:space="preserve"> OUVERTURE DISCIPLINAIRE ET APPLICATIONS 1</t>
    </r>
  </si>
  <si>
    <t>4.1</t>
  </si>
  <si>
    <r>
      <rPr>
        <b/>
        <sz val="11"/>
        <color rgb="FFFF0000"/>
        <rFont val="Calibri"/>
        <family val="2"/>
        <scheme val="minor"/>
      </rPr>
      <t>HPEPSY16</t>
    </r>
    <r>
      <rPr>
        <sz val="11"/>
        <color rgb="FF000000"/>
        <rFont val="Calibri"/>
        <family val="2"/>
        <scheme val="minor"/>
      </rPr>
      <t xml:space="preserve"> Histoire de la psychologie</t>
    </r>
  </si>
  <si>
    <t>4.2</t>
  </si>
  <si>
    <r>
      <rPr>
        <b/>
        <sz val="11"/>
        <color rgb="FFFF0000"/>
        <rFont val="Calibri"/>
        <family val="2"/>
        <scheme val="minor"/>
      </rPr>
      <t>HPEPSY17</t>
    </r>
    <r>
      <rPr>
        <sz val="11"/>
        <color rgb="FF000000"/>
        <rFont val="Calibri"/>
        <family val="2"/>
        <scheme val="minor"/>
      </rPr>
      <t xml:space="preserve"> Méthodologie du travail universitaire</t>
    </r>
  </si>
  <si>
    <t>4.3</t>
  </si>
  <si>
    <r>
      <rPr>
        <b/>
        <sz val="11"/>
        <color rgb="FFFF0000"/>
        <rFont val="Calibri"/>
        <family val="2"/>
        <scheme val="minor"/>
      </rPr>
      <t>HPEPSY18</t>
    </r>
    <r>
      <rPr>
        <sz val="11"/>
        <color rgb="FF000000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scheme val="minor"/>
      </rPr>
      <t xml:space="preserve">Neurobiologie </t>
    </r>
    <r>
      <rPr>
        <sz val="11"/>
        <color rgb="FF000000"/>
        <rFont val="Calibri"/>
        <family val="2"/>
        <scheme val="minor"/>
      </rPr>
      <t>Neurosciences pour la psychologie 1</t>
    </r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</si>
  <si>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</si>
  <si>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</si>
  <si>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</si>
  <si>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</si>
  <si>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</si>
  <si>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</si>
  <si>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</si>
  <si>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</si>
  <si>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</si>
  <si>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</si>
  <si>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</si>
  <si>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</si>
  <si>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</si>
  <si>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</si>
  <si>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</si>
  <si>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</si>
  <si>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</si>
  <si>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</si>
  <si>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</si>
  <si>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</si>
  <si>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</si>
  <si>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</si>
  <si>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</si>
  <si>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</si>
  <si>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</si>
  <si>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</si>
  <si>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</si>
  <si>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</si>
  <si>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</si>
  <si>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</si>
  <si>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</si>
  <si>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</si>
  <si>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</si>
  <si>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</si>
  <si>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r>
      <rPr>
        <b/>
        <sz val="11"/>
        <color rgb="FFFF0000"/>
        <rFont val="Calibri"/>
        <family val="2"/>
        <scheme val="minor"/>
      </rPr>
      <t>HPUPSY20</t>
    </r>
    <r>
      <rPr>
        <b/>
        <sz val="11"/>
        <color rgb="FF000000"/>
        <rFont val="Calibri"/>
        <family val="2"/>
        <scheme val="minor"/>
      </rPr>
      <t xml:space="preserve"> PSYCHOLOGIE SOCIALE  et COGNITIVE 2</t>
    </r>
  </si>
  <si>
    <r>
      <rPr>
        <b/>
        <sz val="11"/>
        <color rgb="FFFF0000"/>
        <rFont val="Calibri"/>
        <family val="2"/>
        <scheme val="minor"/>
      </rPr>
      <t>HPEPSY20</t>
    </r>
    <r>
      <rPr>
        <sz val="11"/>
        <color rgb="FF000000"/>
        <rFont val="Calibri"/>
        <family val="2"/>
        <scheme val="minor"/>
      </rPr>
      <t xml:space="preserve"> PSYCHOLOGIE COGNITIVE 2</t>
    </r>
  </si>
  <si>
    <r>
      <rPr>
        <b/>
        <sz val="11"/>
        <color rgb="FFFF0000"/>
        <rFont val="Calibri"/>
        <family val="2"/>
        <scheme val="minor"/>
      </rPr>
      <t>HPEPSY21</t>
    </r>
    <r>
      <rPr>
        <sz val="11"/>
        <color rgb="FF000000"/>
        <rFont val="Calibri"/>
        <family val="2"/>
        <scheme val="minor"/>
      </rPr>
      <t xml:space="preserve"> PSYCHOLOGIE SOCIALE 2</t>
    </r>
  </si>
  <si>
    <r>
      <rPr>
        <b/>
        <sz val="11"/>
        <color rgb="FFFF0000"/>
        <rFont val="Calibri"/>
        <family val="2"/>
        <scheme val="minor"/>
      </rPr>
      <t xml:space="preserve">HPUPSY21 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trike/>
        <sz val="11"/>
        <color rgb="FFFF0000"/>
        <rFont val="Calibri"/>
        <family val="2"/>
        <scheme val="minor"/>
      </rPr>
      <t>PSYCHOPATHOLOGIE</t>
    </r>
    <r>
      <rPr>
        <b/>
        <sz val="11"/>
        <color rgb="FF000000"/>
        <rFont val="Calibri"/>
        <family val="2"/>
        <scheme val="minor"/>
      </rPr>
      <t xml:space="preserve">  PSYCHOLOGIE CLINIQUE, PSYCHOPATHOLOGIE et PSYCHOLOGIE DU DEVELOPPEMENT 2</t>
    </r>
  </si>
  <si>
    <r>
      <rPr>
        <b/>
        <sz val="11"/>
        <color rgb="FFFF0000"/>
        <rFont val="Calibri"/>
        <family val="2"/>
        <scheme val="minor"/>
      </rPr>
      <t xml:space="preserve">HPEPSY22 </t>
    </r>
    <r>
      <rPr>
        <sz val="11"/>
        <color rgb="FF000000"/>
        <rFont val="Calibri"/>
        <family val="2"/>
        <scheme val="minor"/>
      </rPr>
      <t>PSYCHOLOGIE DU DEVELOPPEMENT  2</t>
    </r>
  </si>
  <si>
    <r>
      <rPr>
        <b/>
        <sz val="11"/>
        <color rgb="FFFF0000"/>
        <rFont val="Calibri"/>
        <family val="2"/>
      </rPr>
      <t>HPEPSY23</t>
    </r>
    <r>
      <rPr>
        <sz val="11"/>
        <color rgb="FF000000"/>
        <rFont val="Calibri"/>
        <family val="2"/>
      </rPr>
      <t xml:space="preserve"> </t>
    </r>
    <r>
      <rPr>
        <strike/>
        <sz val="11"/>
        <color rgb="FFFF0000"/>
        <rFont val="Calibri"/>
        <family val="2"/>
      </rPr>
      <t xml:space="preserve">PSYCHOPATHOLOGIE  2 </t>
    </r>
    <r>
      <rPr>
        <sz val="11"/>
        <color rgb="FF000000"/>
        <rFont val="Calibri"/>
        <family val="2"/>
      </rPr>
      <t>PSYCHOLOGIE CLINIQUE ET PSYCHOPATHOLOGIE 2</t>
    </r>
  </si>
  <si>
    <r>
      <rPr>
        <b/>
        <sz val="11"/>
        <color rgb="FFFF0000"/>
        <rFont val="Calibri"/>
        <family val="2"/>
        <scheme val="minor"/>
      </rPr>
      <t>HPUPSY22</t>
    </r>
    <r>
      <rPr>
        <b/>
        <sz val="11"/>
        <color rgb="FF000000"/>
        <rFont val="Calibri"/>
        <family val="2"/>
        <scheme val="minor"/>
      </rPr>
      <t xml:space="preserve"> METHODES ET OUTILS 2</t>
    </r>
  </si>
  <si>
    <r>
      <rPr>
        <b/>
        <sz val="11"/>
        <color rgb="FFFF0000"/>
        <rFont val="Calibri"/>
        <family val="2"/>
        <scheme val="minor"/>
      </rPr>
      <t>HPEPSY24</t>
    </r>
    <r>
      <rPr>
        <sz val="11"/>
        <color rgb="FF000000"/>
        <rFont val="Calibri"/>
        <family val="2"/>
        <scheme val="minor"/>
      </rPr>
      <t xml:space="preserve"> Statistiques</t>
    </r>
  </si>
  <si>
    <r>
      <rPr>
        <b/>
        <sz val="11"/>
        <color rgb="FFFF0000"/>
        <rFont val="Calibri"/>
        <family val="2"/>
        <scheme val="minor"/>
      </rPr>
      <t>HPEPSY25</t>
    </r>
    <r>
      <rPr>
        <sz val="11"/>
        <color rgb="FF000000"/>
        <rFont val="Calibri"/>
        <family val="2"/>
        <scheme val="minor"/>
      </rPr>
      <t xml:space="preserve"> Entretiens</t>
    </r>
  </si>
  <si>
    <r>
      <rPr>
        <b/>
        <sz val="11"/>
        <color rgb="FFFF0000"/>
        <rFont val="Calibri"/>
        <family val="2"/>
        <scheme val="minor"/>
      </rPr>
      <t>HPUPSY23</t>
    </r>
    <r>
      <rPr>
        <b/>
        <sz val="11"/>
        <color rgb="FF000000"/>
        <rFont val="Calibri"/>
        <family val="2"/>
        <scheme val="minor"/>
      </rPr>
      <t xml:space="preserve"> OUVERTURE DISCIPLINAIRE ET APPLICATIONS 2</t>
    </r>
  </si>
  <si>
    <r>
      <rPr>
        <b/>
        <sz val="11"/>
        <color rgb="FFFF0000"/>
        <rFont val="Calibri"/>
        <family val="2"/>
        <scheme val="minor"/>
      </rPr>
      <t>HPEPSY26</t>
    </r>
    <r>
      <rPr>
        <sz val="11"/>
        <color rgb="FF000000"/>
        <rFont val="Calibri"/>
        <family val="2"/>
        <scheme val="minor"/>
      </rPr>
      <t xml:space="preserve"> Anthropologie</t>
    </r>
  </si>
  <si>
    <r>
      <rPr>
        <b/>
        <sz val="11"/>
        <color rgb="FFFF0000"/>
        <rFont val="Calibri"/>
        <family val="2"/>
        <scheme val="minor"/>
      </rPr>
      <t>HPEPSY27</t>
    </r>
    <r>
      <rPr>
        <sz val="11"/>
        <color rgb="FF000000"/>
        <rFont val="Calibri"/>
        <family val="2"/>
        <scheme val="minor"/>
      </rPr>
      <t xml:space="preserve"> Métiers de la psychologie</t>
    </r>
  </si>
  <si>
    <r>
      <rPr>
        <b/>
        <sz val="11"/>
        <color rgb="FFFF0000"/>
        <rFont val="Calibri"/>
        <family val="2"/>
        <scheme val="minor"/>
      </rPr>
      <t>HPEPSY28</t>
    </r>
    <r>
      <rPr>
        <sz val="11"/>
        <color rgb="FF000000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scheme val="minor"/>
      </rPr>
      <t xml:space="preserve">Neurobiologie </t>
    </r>
    <r>
      <rPr>
        <sz val="11"/>
        <color rgb="FF000000"/>
        <rFont val="Calibri"/>
        <family val="2"/>
        <scheme val="minor"/>
      </rPr>
      <t>Neurosciences pour la psychologie 2</t>
    </r>
  </si>
  <si>
    <r>
      <rPr>
        <b/>
        <sz val="11"/>
        <color rgb="FFFF0000"/>
        <rFont val="Calibri"/>
        <family val="2"/>
        <scheme val="minor"/>
      </rPr>
      <t xml:space="preserve">HPUPSY22 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trike/>
        <sz val="11"/>
        <color rgb="FFFF0000"/>
        <rFont val="Calibri"/>
        <family val="2"/>
        <scheme val="minor"/>
      </rPr>
      <t>PSYCHOPATHOLOGIE</t>
    </r>
    <r>
      <rPr>
        <b/>
        <sz val="11"/>
        <color rgb="FF000000"/>
        <rFont val="Calibri"/>
        <family val="2"/>
        <scheme val="minor"/>
      </rPr>
      <t xml:space="preserve">  PSYCHOLOGIE CLINIQUE, PSYCHOPATHOLOGIE et PSYCHOLOGIE DU DEVELOPPEMENT 2</t>
    </r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</si>
  <si>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</si>
  <si>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</si>
  <si>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</si>
  <si>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</si>
  <si>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</si>
  <si>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</si>
  <si>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</si>
  <si>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</si>
  <si>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r>
      <rPr>
        <b/>
        <sz val="11"/>
        <color rgb="FFFF0000"/>
        <rFont val="Calibri"/>
        <family val="2"/>
        <scheme val="minor"/>
      </rPr>
      <t>HPUPSY30</t>
    </r>
    <r>
      <rPr>
        <b/>
        <sz val="11"/>
        <color rgb="FF000000"/>
        <rFont val="Calibri"/>
        <family val="2"/>
        <scheme val="minor"/>
      </rPr>
      <t xml:space="preserve"> PSYCHOLOGIE SOCIALE  et COGNITIVE 3</t>
    </r>
  </si>
  <si>
    <r>
      <rPr>
        <b/>
        <sz val="11"/>
        <color rgb="FFFF0000"/>
        <rFont val="Calibri"/>
        <family val="2"/>
        <scheme val="minor"/>
      </rPr>
      <t>HPEPSY30</t>
    </r>
    <r>
      <rPr>
        <sz val="11"/>
        <color rgb="FF000000"/>
        <rFont val="Calibri"/>
        <family val="2"/>
        <scheme val="minor"/>
      </rPr>
      <t xml:space="preserve"> PSYCHOLOGIE COGNITIVE 3</t>
    </r>
  </si>
  <si>
    <r>
      <rPr>
        <b/>
        <sz val="11"/>
        <color rgb="FFFF0000"/>
        <rFont val="Calibri"/>
        <family val="2"/>
        <scheme val="minor"/>
      </rPr>
      <t>HPEPSY31</t>
    </r>
    <r>
      <rPr>
        <sz val="11"/>
        <color rgb="FF000000"/>
        <rFont val="Calibri"/>
        <family val="2"/>
        <scheme val="minor"/>
      </rPr>
      <t xml:space="preserve"> PSYCHOLOGIE SOCIALE 3</t>
    </r>
  </si>
  <si>
    <r>
      <rPr>
        <b/>
        <sz val="11"/>
        <color rgb="FFFF0000"/>
        <rFont val="Calibri"/>
        <family val="2"/>
        <scheme val="minor"/>
      </rPr>
      <t>HPUPSY31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trike/>
        <sz val="11"/>
        <color rgb="FFFF0000"/>
        <rFont val="Calibri"/>
        <family val="2"/>
        <scheme val="minor"/>
      </rPr>
      <t>PSYCHOPATHOLOGIE</t>
    </r>
    <r>
      <rPr>
        <b/>
        <sz val="11"/>
        <color rgb="FF000000"/>
        <rFont val="Calibri"/>
        <family val="2"/>
        <scheme val="minor"/>
      </rPr>
      <t xml:space="preserve">  PSYCHOLOGIE CLINIQUE, PSYCHOPATHOLOGIE et PSYCHOLOGIE DU DEVELOPPEMENT 3</t>
    </r>
  </si>
  <si>
    <r>
      <rPr>
        <b/>
        <sz val="11"/>
        <color rgb="FFFF0000"/>
        <rFont val="Calibri"/>
        <family val="2"/>
        <scheme val="minor"/>
      </rPr>
      <t>HPEPSY32</t>
    </r>
    <r>
      <rPr>
        <sz val="11"/>
        <color rgb="FF000000"/>
        <rFont val="Calibri"/>
        <family val="2"/>
        <scheme val="minor"/>
      </rPr>
      <t xml:space="preserve"> PSYCHOLOGIE DU DEVELOPPEMENT  3</t>
    </r>
  </si>
  <si>
    <r>
      <rPr>
        <b/>
        <sz val="11"/>
        <color rgb="FFFF0000"/>
        <rFont val="Calibri"/>
        <family val="2"/>
      </rPr>
      <t>HPEPSY33</t>
    </r>
    <r>
      <rPr>
        <sz val="11"/>
        <color rgb="FF000000"/>
        <rFont val="Calibri"/>
        <family val="2"/>
      </rPr>
      <t xml:space="preserve"> </t>
    </r>
    <r>
      <rPr>
        <strike/>
        <sz val="11"/>
        <color rgb="FFFF0000"/>
        <rFont val="Calibri"/>
        <family val="2"/>
      </rPr>
      <t xml:space="preserve">PSYCHOPATHOLOGIE  3 </t>
    </r>
    <r>
      <rPr>
        <sz val="11"/>
        <color rgb="FF000000"/>
        <rFont val="Calibri"/>
        <family val="2"/>
      </rPr>
      <t>PSYCHOLOGIE CLINIQUE ET PSYCHOPATHOLOGIE 3</t>
    </r>
  </si>
  <si>
    <r>
      <rPr>
        <b/>
        <sz val="11"/>
        <color rgb="FFFF0000"/>
        <rFont val="Calibri"/>
        <family val="2"/>
        <scheme val="minor"/>
      </rPr>
      <t>HPUPSY32</t>
    </r>
    <r>
      <rPr>
        <b/>
        <sz val="11"/>
        <color rgb="FF000000"/>
        <rFont val="Calibri"/>
        <family val="2"/>
        <scheme val="minor"/>
      </rPr>
      <t xml:space="preserve"> Méthodes et outils 3</t>
    </r>
  </si>
  <si>
    <r>
      <rPr>
        <b/>
        <sz val="11"/>
        <color rgb="FFFF0000"/>
        <rFont val="Calibri"/>
        <family val="2"/>
        <scheme val="minor"/>
      </rPr>
      <t>HPEPSY34</t>
    </r>
    <r>
      <rPr>
        <sz val="11"/>
        <color rgb="FF000000"/>
        <rFont val="Calibri"/>
        <family val="2"/>
        <scheme val="minor"/>
      </rPr>
      <t xml:space="preserve"> Statistiques</t>
    </r>
  </si>
  <si>
    <r>
      <rPr>
        <b/>
        <sz val="11"/>
        <color rgb="FFFF0000"/>
        <rFont val="Calibri"/>
        <family val="2"/>
        <scheme val="minor"/>
      </rPr>
      <t>HPEPSY35</t>
    </r>
    <r>
      <rPr>
        <sz val="11"/>
        <color rgb="FF000000"/>
        <rFont val="Calibri"/>
        <family val="2"/>
        <scheme val="minor"/>
      </rPr>
      <t xml:space="preserve"> Méthode expérimentale</t>
    </r>
  </si>
  <si>
    <r>
      <rPr>
        <b/>
        <sz val="11"/>
        <color rgb="FFFF0000"/>
        <rFont val="Calibri"/>
        <family val="2"/>
        <scheme val="minor"/>
      </rPr>
      <t>HPUPSY33</t>
    </r>
    <r>
      <rPr>
        <b/>
        <sz val="11"/>
        <color rgb="FF000000"/>
        <rFont val="Calibri"/>
        <family val="2"/>
        <scheme val="minor"/>
      </rPr>
      <t xml:space="preserve"> Méthodes et outils 4</t>
    </r>
  </si>
  <si>
    <r>
      <rPr>
        <b/>
        <sz val="11"/>
        <color rgb="FFFF0000"/>
        <rFont val="Calibri"/>
        <family val="2"/>
        <scheme val="minor"/>
      </rPr>
      <t>HPEPSY36</t>
    </r>
    <r>
      <rPr>
        <sz val="11"/>
        <color rgb="FF000000"/>
        <rFont val="Calibri"/>
        <family val="2"/>
        <scheme val="minor"/>
      </rPr>
      <t xml:space="preserve"> Entretien</t>
    </r>
  </si>
  <si>
    <r>
      <rPr>
        <b/>
        <sz val="11"/>
        <color rgb="FFFF0000"/>
        <rFont val="Calibri"/>
        <family val="2"/>
        <scheme val="minor"/>
      </rPr>
      <t>HPEPSY37</t>
    </r>
    <r>
      <rPr>
        <sz val="11"/>
        <color rgb="FF000000"/>
        <rFont val="Calibri"/>
        <family val="2"/>
        <scheme val="minor"/>
      </rPr>
      <t xml:space="preserve"> Enquête et psychométrie</t>
    </r>
  </si>
  <si>
    <t>Compétences transversales S4</t>
  </si>
  <si>
    <t>Compétences écrites 2</t>
  </si>
  <si>
    <t>Compétences numériques 2</t>
  </si>
  <si>
    <t>Langue Vivante-4</t>
  </si>
  <si>
    <t>Anglais 4</t>
  </si>
  <si>
    <r>
      <rPr>
        <b/>
        <sz val="11"/>
        <color rgb="FFFF0000"/>
        <rFont val="Calibri"/>
        <family val="2"/>
        <scheme val="minor"/>
      </rPr>
      <t>HPUPSY40</t>
    </r>
    <r>
      <rPr>
        <b/>
        <sz val="11"/>
        <color rgb="FF000000"/>
        <rFont val="Calibri"/>
        <family val="2"/>
        <scheme val="minor"/>
      </rPr>
      <t xml:space="preserve"> PSYCHOLOGIE SOCIALE  et COGNITIVE 4</t>
    </r>
  </si>
  <si>
    <r>
      <rPr>
        <b/>
        <sz val="11"/>
        <color rgb="FFFF0000"/>
        <rFont val="Calibri"/>
        <family val="2"/>
        <scheme val="minor"/>
      </rPr>
      <t>HPEPSY40</t>
    </r>
    <r>
      <rPr>
        <sz val="11"/>
        <color rgb="FF000000"/>
        <rFont val="Calibri"/>
        <family val="2"/>
        <scheme val="minor"/>
      </rPr>
      <t xml:space="preserve"> PSYCHOLOGIE COGNITIVE 4</t>
    </r>
  </si>
  <si>
    <r>
      <rPr>
        <b/>
        <sz val="11"/>
        <color rgb="FFFF0000"/>
        <rFont val="Calibri"/>
        <family val="2"/>
        <scheme val="minor"/>
      </rPr>
      <t>HPEPSY41</t>
    </r>
    <r>
      <rPr>
        <sz val="11"/>
        <color rgb="FF000000"/>
        <rFont val="Calibri"/>
        <family val="2"/>
        <scheme val="minor"/>
      </rPr>
      <t xml:space="preserve"> PSYCHOLOGIE SOCIALE 4</t>
    </r>
  </si>
  <si>
    <r>
      <rPr>
        <b/>
        <sz val="11"/>
        <color rgb="FFFF0000"/>
        <rFont val="Calibri"/>
        <family val="2"/>
      </rPr>
      <t>HPUPSY41</t>
    </r>
    <r>
      <rPr>
        <b/>
        <sz val="11"/>
        <color rgb="FF000000"/>
        <rFont val="Calibri"/>
        <family val="2"/>
      </rPr>
      <t xml:space="preserve"> </t>
    </r>
    <r>
      <rPr>
        <b/>
        <strike/>
        <sz val="11"/>
        <color rgb="FFFF0000"/>
        <rFont val="Calibri"/>
        <family val="2"/>
      </rPr>
      <t xml:space="preserve">PSYCHOPATHOLOGIE </t>
    </r>
    <r>
      <rPr>
        <b/>
        <sz val="11"/>
        <color rgb="FF000000"/>
        <rFont val="Calibri"/>
        <family val="2"/>
      </rPr>
      <t xml:space="preserve"> PSYCHOLOGIE CLINIQUE, PSYCHOPATHOLOGIE et PSYCHOLOGIE DU DEVELOPPEMENT 4</t>
    </r>
  </si>
  <si>
    <r>
      <rPr>
        <b/>
        <sz val="11"/>
        <color rgb="FFFF0000"/>
        <rFont val="Calibri"/>
        <family val="2"/>
        <scheme val="minor"/>
      </rPr>
      <t>HPEPSY42</t>
    </r>
    <r>
      <rPr>
        <sz val="11"/>
        <color rgb="FF000000"/>
        <rFont val="Calibri"/>
        <family val="2"/>
        <scheme val="minor"/>
      </rPr>
      <t xml:space="preserve"> PSYCHOLOGIE DU DEVELOPPEMENT 4</t>
    </r>
  </si>
  <si>
    <r>
      <rPr>
        <b/>
        <sz val="11"/>
        <color rgb="FFFF0000"/>
        <rFont val="Calibri"/>
        <family val="2"/>
      </rPr>
      <t>HPEPSY43</t>
    </r>
    <r>
      <rPr>
        <sz val="11"/>
        <color rgb="FF000000"/>
        <rFont val="Calibri"/>
        <family val="2"/>
      </rPr>
      <t xml:space="preserve"> </t>
    </r>
    <r>
      <rPr>
        <strike/>
        <sz val="11"/>
        <color rgb="FFFF0000"/>
        <rFont val="Calibri"/>
        <family val="2"/>
      </rPr>
      <t xml:space="preserve">PSYCHOPATHOLOGIE </t>
    </r>
    <r>
      <rPr>
        <sz val="11"/>
        <color rgb="FF000000"/>
        <rFont val="Calibri"/>
        <family val="2"/>
      </rPr>
      <t xml:space="preserve"> 3 PSYCHOLOGIE CLINIQUE ET PSYCHOPATHOLOGIE 4</t>
    </r>
  </si>
  <si>
    <r>
      <rPr>
        <b/>
        <sz val="11"/>
        <color rgb="FFFF0000"/>
        <rFont val="Calibri"/>
        <family val="2"/>
        <scheme val="minor"/>
      </rPr>
      <t>HPUPSY42</t>
    </r>
    <r>
      <rPr>
        <b/>
        <sz val="11"/>
        <color rgb="FF000000"/>
        <rFont val="Calibri"/>
        <family val="2"/>
        <scheme val="minor"/>
      </rPr>
      <t xml:space="preserve"> Expérimentation et analyses des données</t>
    </r>
  </si>
  <si>
    <r>
      <rPr>
        <b/>
        <sz val="11"/>
        <color rgb="FFFF0000"/>
        <rFont val="Calibri"/>
        <family val="2"/>
        <scheme val="minor"/>
      </rPr>
      <t xml:space="preserve">HPUPSY43 </t>
    </r>
    <r>
      <rPr>
        <b/>
        <strike/>
        <sz val="11"/>
        <color rgb="FFFF0000"/>
        <rFont val="Calibri"/>
        <family val="2"/>
        <scheme val="minor"/>
      </rPr>
      <t>Neurobiologie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Neurosciences pour la psychologie 3</t>
    </r>
  </si>
  <si>
    <t>Seuil de compensation / 20</t>
  </si>
  <si>
    <t>Autres</t>
  </si>
  <si>
    <t>Dossier</t>
  </si>
  <si>
    <t>1h30</t>
  </si>
  <si>
    <t>Les étudiants en dispense d'assiduité passent seulement les épreuves du CT</t>
  </si>
  <si>
    <t>Compensation entre ECUE au sein des UE</t>
  </si>
  <si>
    <t>Compensation entre UE au sein du semestre</t>
  </si>
  <si>
    <t>Compensation entre les deux semestres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</si>
</sst>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trike/>
      <sz val="11"/>
      <color rgb="FFFF0000"/>
      <name val="Calibri"/>
      <family val="2"/>
    </font>
    <font>
      <sz val="11"/>
      <color theme="1"/>
      <name val="Calibri"/>
      <family val="2"/>
    </font>
    <font>
      <strike/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trike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9" fillId="8" borderId="1" xfId="0" applyFont="1" applyFill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right" vertical="center"/>
      <protection locked="0"/>
    </xf>
    <xf numFmtId="0" fontId="17" fillId="8" borderId="1" xfId="0" applyFont="1" applyFill="1" applyBorder="1" applyAlignment="1" applyProtection="1">
      <alignment horizontal="right" vertical="center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8" borderId="1" xfId="0" applyFont="1" applyFill="1" applyBorder="1" applyAlignment="1" applyProtection="1">
      <alignment horizontal="right" vertical="center"/>
      <protection locked="0"/>
    </xf>
    <xf numFmtId="164" fontId="10" fillId="10" borderId="1" xfId="0" applyNumberFormat="1" applyFont="1" applyFill="1" applyBorder="1" applyAlignment="1">
      <alignment horizontal="center" vertical="center"/>
    </xf>
    <xf numFmtId="164" fontId="10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20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4</xdr:col>
      <xdr:colOff>234424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4</xdr:col>
      <xdr:colOff>196324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4</xdr:col>
      <xdr:colOff>234424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4</xdr:col>
      <xdr:colOff>228709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2024_04_19_Maquette%20portail%20psychologie%202024-28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C31" t="str">
            <v>ECUE</v>
          </cell>
        </row>
        <row r="37">
          <cell r="C37" t="str">
            <v>ECUE</v>
          </cell>
        </row>
      </sheetData>
      <sheetData sheetId="8"/>
      <sheetData sheetId="9">
        <row r="27">
          <cell r="C27" t="str">
            <v>UE</v>
          </cell>
          <cell r="F27" t="str">
            <v>Modification</v>
          </cell>
        </row>
        <row r="28">
          <cell r="C28" t="str">
            <v>ECUE</v>
          </cell>
        </row>
        <row r="29">
          <cell r="C29" t="str">
            <v>ECUE</v>
          </cell>
        </row>
        <row r="30">
          <cell r="C30" t="str">
            <v>UE</v>
          </cell>
          <cell r="F30" t="str">
            <v>Modification</v>
          </cell>
        </row>
        <row r="31">
          <cell r="C31" t="str">
            <v>ECUE</v>
          </cell>
        </row>
        <row r="32">
          <cell r="C32" t="str">
            <v>ECUE</v>
          </cell>
        </row>
        <row r="33">
          <cell r="C33" t="str">
            <v>UE</v>
          </cell>
          <cell r="F33" t="str">
            <v>Création</v>
          </cell>
        </row>
        <row r="34">
          <cell r="C34" t="str">
            <v>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21" workbookViewId="0">
      <selection activeCell="C55" sqref="C55"/>
    </sheetView>
  </sheetViews>
  <sheetFormatPr baseColWidth="10" defaultColWidth="11.3828125" defaultRowHeight="14.6" x14ac:dyDescent="0.4"/>
  <cols>
    <col min="1" max="1" width="78.69140625" bestFit="1" customWidth="1"/>
    <col min="2" max="2" width="45.69140625" customWidth="1"/>
    <col min="3" max="3" width="66.3828125" bestFit="1" customWidth="1"/>
    <col min="4" max="4" width="54.69140625" bestFit="1" customWidth="1"/>
    <col min="5" max="5" width="44.69140625" bestFit="1" customWidth="1"/>
    <col min="6" max="6" width="29.3046875" customWidth="1"/>
    <col min="7" max="7" width="28.3828125" customWidth="1"/>
    <col min="8" max="8" width="34.69140625" customWidth="1"/>
  </cols>
  <sheetData>
    <row r="1" spans="1:9" x14ac:dyDescent="0.4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 x14ac:dyDescent="0.4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4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4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4">
      <c r="B5" s="1" t="s">
        <v>28</v>
      </c>
      <c r="D5" s="1" t="s">
        <v>29</v>
      </c>
    </row>
    <row r="6" spans="1:9" x14ac:dyDescent="0.4">
      <c r="B6" s="1" t="s">
        <v>30</v>
      </c>
      <c r="D6" s="1" t="s">
        <v>31</v>
      </c>
    </row>
    <row r="8" spans="1:9" x14ac:dyDescent="0.4">
      <c r="A8" s="1" t="s">
        <v>32</v>
      </c>
      <c r="B8" s="1" t="s">
        <v>33</v>
      </c>
    </row>
    <row r="9" spans="1:9" x14ac:dyDescent="0.4">
      <c r="A9" s="31" t="s">
        <v>34</v>
      </c>
      <c r="B9" s="1" t="s">
        <v>35</v>
      </c>
    </row>
    <row r="10" spans="1:9" x14ac:dyDescent="0.4">
      <c r="A10" s="31" t="s">
        <v>36</v>
      </c>
      <c r="B10" s="1" t="s">
        <v>37</v>
      </c>
    </row>
    <row r="11" spans="1:9" x14ac:dyDescent="0.4">
      <c r="A11" s="31" t="s">
        <v>38</v>
      </c>
      <c r="B11" s="1" t="s">
        <v>39</v>
      </c>
    </row>
    <row r="12" spans="1:9" x14ac:dyDescent="0.4">
      <c r="A12" s="31" t="s">
        <v>40</v>
      </c>
      <c r="B12" s="1" t="s">
        <v>41</v>
      </c>
    </row>
    <row r="13" spans="1:9" x14ac:dyDescent="0.4">
      <c r="A13" s="31" t="s">
        <v>42</v>
      </c>
      <c r="B13" s="1" t="s">
        <v>43</v>
      </c>
    </row>
    <row r="14" spans="1:9" x14ac:dyDescent="0.4">
      <c r="A14" s="31" t="s">
        <v>44</v>
      </c>
      <c r="B14" s="1" t="s">
        <v>45</v>
      </c>
    </row>
    <row r="15" spans="1:9" x14ac:dyDescent="0.4">
      <c r="A15" s="31" t="s">
        <v>46</v>
      </c>
      <c r="B15" s="1" t="s">
        <v>47</v>
      </c>
    </row>
    <row r="16" spans="1:9" x14ac:dyDescent="0.4">
      <c r="A16" s="31" t="s">
        <v>48</v>
      </c>
      <c r="B16" s="1" t="s">
        <v>49</v>
      </c>
    </row>
    <row r="17" spans="1:2" x14ac:dyDescent="0.4">
      <c r="A17" s="31" t="s">
        <v>50</v>
      </c>
      <c r="B17" s="1" t="s">
        <v>51</v>
      </c>
    </row>
    <row r="18" spans="1:2" x14ac:dyDescent="0.4">
      <c r="A18" s="31" t="s">
        <v>52</v>
      </c>
      <c r="B18" s="1" t="s">
        <v>53</v>
      </c>
    </row>
    <row r="19" spans="1:2" x14ac:dyDescent="0.4">
      <c r="A19" s="31" t="s">
        <v>54</v>
      </c>
      <c r="B19" s="1" t="s">
        <v>55</v>
      </c>
    </row>
    <row r="20" spans="1:2" x14ac:dyDescent="0.4">
      <c r="A20" s="31" t="s">
        <v>56</v>
      </c>
      <c r="B20" s="1" t="s">
        <v>57</v>
      </c>
    </row>
    <row r="21" spans="1:2" x14ac:dyDescent="0.4">
      <c r="A21" s="31" t="s">
        <v>58</v>
      </c>
      <c r="B21" s="1" t="s">
        <v>59</v>
      </c>
    </row>
    <row r="22" spans="1:2" x14ac:dyDescent="0.4">
      <c r="A22" s="31" t="s">
        <v>60</v>
      </c>
      <c r="B22" s="1" t="s">
        <v>61</v>
      </c>
    </row>
    <row r="23" spans="1:2" x14ac:dyDescent="0.4">
      <c r="A23" s="31" t="s">
        <v>62</v>
      </c>
      <c r="B23" s="1" t="s">
        <v>63</v>
      </c>
    </row>
    <row r="24" spans="1:2" x14ac:dyDescent="0.4">
      <c r="A24" s="31" t="s">
        <v>64</v>
      </c>
      <c r="B24" s="1" t="s">
        <v>65</v>
      </c>
    </row>
    <row r="25" spans="1:2" x14ac:dyDescent="0.4">
      <c r="A25" s="31" t="s">
        <v>66</v>
      </c>
      <c r="B25" s="1" t="s">
        <v>67</v>
      </c>
    </row>
    <row r="26" spans="1:2" x14ac:dyDescent="0.4">
      <c r="A26" s="31" t="s">
        <v>68</v>
      </c>
      <c r="B26" s="1" t="s">
        <v>69</v>
      </c>
    </row>
    <row r="27" spans="1:2" x14ac:dyDescent="0.4">
      <c r="A27" s="31" t="s">
        <v>70</v>
      </c>
      <c r="B27" s="1" t="s">
        <v>71</v>
      </c>
    </row>
    <row r="28" spans="1:2" x14ac:dyDescent="0.4">
      <c r="A28" s="1" t="s">
        <v>72</v>
      </c>
      <c r="B28" s="1" t="s">
        <v>73</v>
      </c>
    </row>
    <row r="29" spans="1:2" x14ac:dyDescent="0.4">
      <c r="A29" s="1" t="s">
        <v>74</v>
      </c>
      <c r="B29" s="1" t="s">
        <v>39</v>
      </c>
    </row>
    <row r="30" spans="1:2" x14ac:dyDescent="0.4">
      <c r="A30" s="1" t="s">
        <v>75</v>
      </c>
      <c r="B30" s="1" t="s">
        <v>39</v>
      </c>
    </row>
    <row r="31" spans="1:2" x14ac:dyDescent="0.4">
      <c r="A31" s="1" t="s">
        <v>76</v>
      </c>
      <c r="B31" s="1" t="s">
        <v>39</v>
      </c>
    </row>
    <row r="32" spans="1:2" x14ac:dyDescent="0.4">
      <c r="A32" s="1" t="s">
        <v>77</v>
      </c>
      <c r="B32" s="1" t="s">
        <v>39</v>
      </c>
    </row>
    <row r="33" spans="1:8" x14ac:dyDescent="0.4">
      <c r="A33" s="1" t="s">
        <v>78</v>
      </c>
      <c r="B33" s="1" t="s">
        <v>39</v>
      </c>
    </row>
    <row r="34" spans="1:8" x14ac:dyDescent="0.4">
      <c r="A34" s="1" t="s">
        <v>79</v>
      </c>
      <c r="B34" s="1" t="s">
        <v>39</v>
      </c>
    </row>
    <row r="35" spans="1:8" x14ac:dyDescent="0.4">
      <c r="A35" s="1" t="s">
        <v>80</v>
      </c>
      <c r="B35" s="1" t="s">
        <v>37</v>
      </c>
    </row>
    <row r="36" spans="1:8" x14ac:dyDescent="0.4">
      <c r="A36" s="1" t="s">
        <v>81</v>
      </c>
      <c r="B36" s="1" t="s">
        <v>37</v>
      </c>
    </row>
    <row r="37" spans="1:8" x14ac:dyDescent="0.4">
      <c r="A37" s="1" t="s">
        <v>82</v>
      </c>
      <c r="B37" s="1" t="s">
        <v>37</v>
      </c>
    </row>
    <row r="38" spans="1:8" x14ac:dyDescent="0.4">
      <c r="A38" s="1" t="s">
        <v>83</v>
      </c>
      <c r="B38" s="1" t="s">
        <v>37</v>
      </c>
    </row>
    <row r="39" spans="1:8" x14ac:dyDescent="0.4">
      <c r="A39" s="1" t="s">
        <v>84</v>
      </c>
      <c r="B39" s="1" t="s">
        <v>35</v>
      </c>
    </row>
    <row r="40" spans="1:8" x14ac:dyDescent="0.4">
      <c r="A40" s="1" t="s">
        <v>85</v>
      </c>
      <c r="B40" s="1" t="s">
        <v>35</v>
      </c>
    </row>
    <row r="41" spans="1:8" x14ac:dyDescent="0.4">
      <c r="A41" s="1" t="s">
        <v>86</v>
      </c>
      <c r="B41" s="1" t="s">
        <v>35</v>
      </c>
    </row>
    <row r="42" spans="1:8" x14ac:dyDescent="0.4">
      <c r="A42" s="1" t="s">
        <v>87</v>
      </c>
      <c r="B42" s="1" t="s">
        <v>35</v>
      </c>
    </row>
    <row r="43" spans="1:8" x14ac:dyDescent="0.4">
      <c r="A43" s="1" t="s">
        <v>88</v>
      </c>
      <c r="B43" s="1" t="s">
        <v>37</v>
      </c>
    </row>
    <row r="44" spans="1:8" x14ac:dyDescent="0.4">
      <c r="A44" s="1" t="s">
        <v>50</v>
      </c>
      <c r="B44" s="1" t="s">
        <v>37</v>
      </c>
    </row>
    <row r="48" spans="1:8" x14ac:dyDescent="0.4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 x14ac:dyDescent="0.4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50" t="s">
        <v>97</v>
      </c>
      <c r="G49" s="1" t="s">
        <v>46</v>
      </c>
      <c r="H49" s="1" t="s">
        <v>48</v>
      </c>
    </row>
    <row r="50" spans="1:8" x14ac:dyDescent="0.4">
      <c r="A50" s="1" t="s">
        <v>52</v>
      </c>
      <c r="B50" s="16" t="s">
        <v>98</v>
      </c>
      <c r="C50" s="16" t="s">
        <v>99</v>
      </c>
      <c r="D50" s="1" t="s">
        <v>74</v>
      </c>
      <c r="E50" s="1" t="s">
        <v>85</v>
      </c>
      <c r="F50" s="50" t="s">
        <v>70</v>
      </c>
    </row>
    <row r="51" spans="1:8" x14ac:dyDescent="0.4">
      <c r="C51" s="16" t="s">
        <v>88</v>
      </c>
      <c r="D51" s="1" t="s">
        <v>79</v>
      </c>
      <c r="E51" s="1" t="s">
        <v>86</v>
      </c>
      <c r="F51" s="50" t="s">
        <v>72</v>
      </c>
    </row>
    <row r="52" spans="1:8" x14ac:dyDescent="0.4">
      <c r="C52" s="16" t="s">
        <v>81</v>
      </c>
      <c r="D52" s="1" t="s">
        <v>100</v>
      </c>
      <c r="E52" s="1" t="s">
        <v>101</v>
      </c>
    </row>
    <row r="53" spans="1:8" x14ac:dyDescent="0.4">
      <c r="C53" s="16" t="s">
        <v>48</v>
      </c>
      <c r="D53" s="1" t="s">
        <v>38</v>
      </c>
      <c r="E53" s="1" t="s">
        <v>64</v>
      </c>
    </row>
    <row r="54" spans="1:8" x14ac:dyDescent="0.4">
      <c r="C54" s="16" t="s">
        <v>102</v>
      </c>
      <c r="D54" s="1" t="s">
        <v>103</v>
      </c>
      <c r="E54" s="1" t="s">
        <v>66</v>
      </c>
    </row>
    <row r="55" spans="1:8" x14ac:dyDescent="0.4">
      <c r="A55" s="22" t="s">
        <v>104</v>
      </c>
      <c r="C55" s="1" t="s">
        <v>50</v>
      </c>
      <c r="D55" s="1" t="s">
        <v>78</v>
      </c>
    </row>
    <row r="56" spans="1:8" x14ac:dyDescent="0.4">
      <c r="A56" s="39" t="s">
        <v>105</v>
      </c>
      <c r="C56" s="16" t="s">
        <v>56</v>
      </c>
      <c r="D56" s="1" t="s">
        <v>77</v>
      </c>
    </row>
    <row r="57" spans="1:8" x14ac:dyDescent="0.4">
      <c r="A57" s="9" t="s">
        <v>106</v>
      </c>
      <c r="D57" s="1" t="s">
        <v>79</v>
      </c>
    </row>
    <row r="58" spans="1:8" x14ac:dyDescent="0.4">
      <c r="A58" s="9" t="s">
        <v>107</v>
      </c>
      <c r="D58" s="1" t="s">
        <v>108</v>
      </c>
    </row>
    <row r="59" spans="1:8" x14ac:dyDescent="0.4">
      <c r="A59" s="9" t="s">
        <v>109</v>
      </c>
      <c r="D59" s="1" t="s">
        <v>58</v>
      </c>
    </row>
    <row r="60" spans="1:8" x14ac:dyDescent="0.4">
      <c r="A60" s="9" t="s">
        <v>110</v>
      </c>
      <c r="D60" s="1" t="s">
        <v>60</v>
      </c>
    </row>
    <row r="61" spans="1:8" x14ac:dyDescent="0.4">
      <c r="A61" s="9" t="s">
        <v>111</v>
      </c>
      <c r="D61" s="1" t="s">
        <v>54</v>
      </c>
    </row>
    <row r="62" spans="1:8" ht="28.95" customHeight="1" x14ac:dyDescent="0.4">
      <c r="A62" s="9" t="s">
        <v>112</v>
      </c>
    </row>
    <row r="63" spans="1:8" x14ac:dyDescent="0.4">
      <c r="A63" s="9" t="s">
        <v>113</v>
      </c>
    </row>
    <row r="64" spans="1:8" x14ac:dyDescent="0.4">
      <c r="A64" s="9" t="s">
        <v>114</v>
      </c>
    </row>
    <row r="65" spans="1:1" x14ac:dyDescent="0.4">
      <c r="A65" s="9" t="s">
        <v>115</v>
      </c>
    </row>
    <row r="66" spans="1:1" x14ac:dyDescent="0.4">
      <c r="A66" s="9" t="s">
        <v>116</v>
      </c>
    </row>
    <row r="67" spans="1:1" x14ac:dyDescent="0.4">
      <c r="A67" s="9" t="s">
        <v>117</v>
      </c>
    </row>
    <row r="68" spans="1:1" x14ac:dyDescent="0.4">
      <c r="A68" s="9" t="s">
        <v>118</v>
      </c>
    </row>
    <row r="69" spans="1:1" ht="28.95" customHeight="1" x14ac:dyDescent="0.4">
      <c r="A69" s="9" t="s">
        <v>119</v>
      </c>
    </row>
    <row r="70" spans="1:1" ht="28.95" customHeight="1" x14ac:dyDescent="0.4">
      <c r="A70" s="39" t="s">
        <v>120</v>
      </c>
    </row>
    <row r="71" spans="1:1" x14ac:dyDescent="0.4">
      <c r="A71" s="39" t="s">
        <v>121</v>
      </c>
    </row>
    <row r="72" spans="1:1" ht="35.700000000000003" customHeight="1" x14ac:dyDescent="0.4">
      <c r="A72" s="39" t="s">
        <v>122</v>
      </c>
    </row>
    <row r="73" spans="1:1" ht="42.45" customHeight="1" x14ac:dyDescent="0.4">
      <c r="A73" s="39" t="s">
        <v>123</v>
      </c>
    </row>
    <row r="74" spans="1:1" x14ac:dyDescent="0.4">
      <c r="A74" s="9" t="s">
        <v>124</v>
      </c>
    </row>
    <row r="75" spans="1:1" x14ac:dyDescent="0.4">
      <c r="A75" s="9" t="s">
        <v>125</v>
      </c>
    </row>
    <row r="76" spans="1:1" ht="28.95" customHeight="1" x14ac:dyDescent="0.4">
      <c r="A76" s="9" t="s">
        <v>126</v>
      </c>
    </row>
    <row r="77" spans="1:1" ht="43.2" customHeight="1" x14ac:dyDescent="0.4">
      <c r="A77" s="39" t="s">
        <v>127</v>
      </c>
    </row>
    <row r="78" spans="1:1" ht="28.95" customHeight="1" x14ac:dyDescent="0.4">
      <c r="A78" s="9" t="s">
        <v>128</v>
      </c>
    </row>
    <row r="79" spans="1:1" x14ac:dyDescent="0.4">
      <c r="A79" s="9" t="s">
        <v>129</v>
      </c>
    </row>
    <row r="80" spans="1:1" x14ac:dyDescent="0.4">
      <c r="A80" s="9" t="s">
        <v>130</v>
      </c>
    </row>
    <row r="81" spans="1:1" ht="28.95" customHeight="1" x14ac:dyDescent="0.4">
      <c r="A81" s="9" t="s">
        <v>131</v>
      </c>
    </row>
    <row r="82" spans="1:1" x14ac:dyDescent="0.4">
      <c r="A82" s="9" t="s">
        <v>132</v>
      </c>
    </row>
    <row r="83" spans="1:1" x14ac:dyDescent="0.4">
      <c r="A83" s="9" t="s">
        <v>133</v>
      </c>
    </row>
    <row r="84" spans="1:1" x14ac:dyDescent="0.4">
      <c r="A84" s="9" t="s">
        <v>134</v>
      </c>
    </row>
    <row r="85" spans="1:1" x14ac:dyDescent="0.4">
      <c r="A85" s="9" t="s">
        <v>135</v>
      </c>
    </row>
    <row r="86" spans="1:1" x14ac:dyDescent="0.4">
      <c r="A86" s="9" t="s">
        <v>136</v>
      </c>
    </row>
    <row r="87" spans="1:1" x14ac:dyDescent="0.4">
      <c r="A87" s="9" t="s">
        <v>137</v>
      </c>
    </row>
    <row r="88" spans="1:1" x14ac:dyDescent="0.4">
      <c r="A88" s="9" t="s">
        <v>138</v>
      </c>
    </row>
    <row r="89" spans="1:1" x14ac:dyDescent="0.4">
      <c r="A89" s="9" t="s">
        <v>139</v>
      </c>
    </row>
    <row r="90" spans="1:1" ht="28.95" customHeight="1" x14ac:dyDescent="0.4">
      <c r="A90" s="9" t="s">
        <v>140</v>
      </c>
    </row>
    <row r="91" spans="1:1" ht="28.95" customHeight="1" x14ac:dyDescent="0.4">
      <c r="A91" s="9" t="s">
        <v>141</v>
      </c>
    </row>
    <row r="92" spans="1:1" ht="28.95" customHeight="1" x14ac:dyDescent="0.4">
      <c r="A92" s="9" t="s">
        <v>142</v>
      </c>
    </row>
    <row r="93" spans="1:1" x14ac:dyDescent="0.4">
      <c r="A93" s="9" t="s">
        <v>143</v>
      </c>
    </row>
    <row r="94" spans="1:1" ht="28.95" customHeight="1" x14ac:dyDescent="0.4">
      <c r="A94" s="9" t="s">
        <v>144</v>
      </c>
    </row>
    <row r="95" spans="1:1" x14ac:dyDescent="0.4">
      <c r="A95" s="9" t="s">
        <v>145</v>
      </c>
    </row>
    <row r="96" spans="1:1" ht="28.95" customHeight="1" x14ac:dyDescent="0.4">
      <c r="A96" s="9" t="s">
        <v>146</v>
      </c>
    </row>
    <row r="97" spans="1:1" x14ac:dyDescent="0.4">
      <c r="A97" s="9" t="s">
        <v>147</v>
      </c>
    </row>
    <row r="98" spans="1:1" x14ac:dyDescent="0.4">
      <c r="A98" s="9" t="s">
        <v>148</v>
      </c>
    </row>
    <row r="99" spans="1:1" x14ac:dyDescent="0.4">
      <c r="A99" s="9" t="s">
        <v>149</v>
      </c>
    </row>
    <row r="100" spans="1:1" x14ac:dyDescent="0.4">
      <c r="A100" s="9" t="s">
        <v>150</v>
      </c>
    </row>
    <row r="101" spans="1:1" x14ac:dyDescent="0.4">
      <c r="A101" s="9" t="s">
        <v>151</v>
      </c>
    </row>
    <row r="102" spans="1:1" x14ac:dyDescent="0.4">
      <c r="A102" s="9" t="s">
        <v>152</v>
      </c>
    </row>
    <row r="103" spans="1:1" x14ac:dyDescent="0.4">
      <c r="A103" s="9" t="s">
        <v>153</v>
      </c>
    </row>
    <row r="104" spans="1:1" x14ac:dyDescent="0.4">
      <c r="A104" s="9" t="s">
        <v>154</v>
      </c>
    </row>
    <row r="105" spans="1:1" x14ac:dyDescent="0.4">
      <c r="A105" s="9" t="s">
        <v>155</v>
      </c>
    </row>
    <row r="106" spans="1:1" x14ac:dyDescent="0.4">
      <c r="A106" s="9" t="s">
        <v>156</v>
      </c>
    </row>
    <row r="107" spans="1:1" ht="28.95" customHeight="1" x14ac:dyDescent="0.4">
      <c r="A107" s="9" t="s">
        <v>157</v>
      </c>
    </row>
    <row r="108" spans="1:1" x14ac:dyDescent="0.4">
      <c r="A108" s="9" t="s">
        <v>158</v>
      </c>
    </row>
    <row r="109" spans="1:1" x14ac:dyDescent="0.4">
      <c r="A109" s="9" t="s">
        <v>159</v>
      </c>
    </row>
    <row r="110" spans="1:1" ht="28.95" customHeight="1" x14ac:dyDescent="0.4">
      <c r="A110" s="9" t="s">
        <v>160</v>
      </c>
    </row>
    <row r="111" spans="1:1" x14ac:dyDescent="0.4">
      <c r="A111" s="9" t="s">
        <v>161</v>
      </c>
    </row>
    <row r="112" spans="1:1" x14ac:dyDescent="0.4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7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topLeftCell="A19" zoomScale="90" zoomScaleNormal="90" workbookViewId="0">
      <selection activeCell="B27" sqref="B27:B34"/>
    </sheetView>
  </sheetViews>
  <sheetFormatPr baseColWidth="10" defaultColWidth="11.3828125" defaultRowHeight="14.6" x14ac:dyDescent="0.4"/>
  <cols>
    <col min="1" max="1" width="18.3828125" style="14" customWidth="1"/>
    <col min="2" max="2" width="112" style="14" bestFit="1" customWidth="1"/>
    <col min="3" max="3" width="18" style="14" customWidth="1"/>
    <col min="4" max="4" width="15.69140625" style="14" customWidth="1"/>
    <col min="5" max="5" width="27.3046875" style="14" customWidth="1"/>
    <col min="6" max="6" width="24.69140625" style="14" customWidth="1"/>
    <col min="7" max="7" width="29.15234375" style="14" customWidth="1"/>
    <col min="8" max="8" width="35.69140625" style="14" customWidth="1"/>
    <col min="9" max="9" width="17" style="14" customWidth="1"/>
    <col min="10" max="10" width="14.3046875" style="14" customWidth="1"/>
    <col min="11" max="11" width="14.69140625" style="14" customWidth="1"/>
    <col min="12" max="13" width="21.69140625" style="14" customWidth="1"/>
    <col min="14" max="14" width="47.69140625" style="14" customWidth="1"/>
    <col min="15" max="15" width="54.15234375" style="14" customWidth="1"/>
  </cols>
  <sheetData>
    <row r="1" spans="1:10" x14ac:dyDescent="0.4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4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4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4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4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4">
      <c r="A7" s="133" t="s">
        <v>196</v>
      </c>
      <c r="B7" s="130" t="str">
        <f>'Fiche Générale'!B3</f>
        <v>Portail_Psychologie</v>
      </c>
      <c r="C7" s="133" t="s">
        <v>197</v>
      </c>
      <c r="D7" s="133"/>
      <c r="E7" s="140" t="str">
        <f>'Fiche Générale'!B4</f>
        <v>Psychologie</v>
      </c>
      <c r="F7" s="141"/>
      <c r="G7" s="133" t="s">
        <v>198</v>
      </c>
      <c r="H7" s="154" t="str">
        <f>'Fiche Générale'!B5</f>
        <v>HPPSY18</v>
      </c>
      <c r="I7" s="154"/>
      <c r="J7" s="154"/>
    </row>
    <row r="8" spans="1:10" ht="18" customHeight="1" x14ac:dyDescent="0.4">
      <c r="A8" s="133"/>
      <c r="B8" s="130"/>
      <c r="C8" s="133"/>
      <c r="D8" s="133"/>
      <c r="E8" s="142"/>
      <c r="F8" s="143"/>
      <c r="G8" s="133"/>
      <c r="H8" s="154"/>
      <c r="I8" s="154"/>
      <c r="J8" s="154"/>
    </row>
    <row r="9" spans="1:10" ht="18" customHeight="1" x14ac:dyDescent="0.4">
      <c r="A9" s="133"/>
      <c r="B9" s="130"/>
      <c r="C9" s="133"/>
      <c r="D9" s="133"/>
      <c r="E9" s="144"/>
      <c r="F9" s="145"/>
      <c r="G9" s="133"/>
      <c r="H9" s="154"/>
      <c r="I9" s="154"/>
      <c r="J9" s="154"/>
    </row>
    <row r="10" spans="1:10" ht="18" customHeight="1" x14ac:dyDescent="0.4">
      <c r="A10" s="133"/>
      <c r="B10" s="130"/>
      <c r="C10" s="146" t="s">
        <v>199</v>
      </c>
      <c r="D10" s="146"/>
      <c r="E10" s="156" t="str">
        <f>'Fiche Générale'!B9</f>
        <v>Psychologie</v>
      </c>
      <c r="F10" s="156"/>
      <c r="G10" s="156"/>
      <c r="H10" s="156"/>
      <c r="I10" s="156"/>
      <c r="J10" s="156"/>
    </row>
    <row r="11" spans="1:10" ht="18" customHeight="1" x14ac:dyDescent="0.4">
      <c r="A11" s="133"/>
      <c r="B11" s="130"/>
      <c r="C11" s="146"/>
      <c r="D11" s="146"/>
      <c r="E11" s="156"/>
      <c r="F11" s="156"/>
      <c r="G11" s="156"/>
      <c r="H11" s="156"/>
      <c r="I11" s="156"/>
      <c r="J11" s="156"/>
    </row>
    <row r="12" spans="1:10" x14ac:dyDescent="0.4">
      <c r="C12" s="14" t="s">
        <v>187</v>
      </c>
    </row>
    <row r="13" spans="1:10" x14ac:dyDescent="0.4">
      <c r="A13" s="125" t="s">
        <v>200</v>
      </c>
      <c r="B13" s="103" t="str">
        <f>'S3 Maquette'!B13</f>
        <v>2ème année de Portail</v>
      </c>
      <c r="C13" s="125" t="s">
        <v>202</v>
      </c>
      <c r="D13" s="125"/>
      <c r="E13" s="176">
        <f>'S3 Maquette'!E13</f>
        <v>0</v>
      </c>
      <c r="F13" s="176"/>
      <c r="G13" s="125" t="s">
        <v>299</v>
      </c>
      <c r="H13" s="99">
        <f>Calcul!J7</f>
        <v>284</v>
      </c>
      <c r="I13" s="99"/>
      <c r="J13" s="29"/>
    </row>
    <row r="14" spans="1:10" x14ac:dyDescent="0.4">
      <c r="A14" s="125"/>
      <c r="B14" s="106"/>
      <c r="C14" s="125"/>
      <c r="D14" s="125"/>
      <c r="E14" s="176"/>
      <c r="F14" s="176"/>
      <c r="G14" s="125"/>
      <c r="H14" s="99"/>
      <c r="I14" s="99"/>
      <c r="J14" s="29"/>
    </row>
    <row r="15" spans="1:10" x14ac:dyDescent="0.4">
      <c r="A15" s="125" t="s">
        <v>204</v>
      </c>
      <c r="B15" s="103" t="s">
        <v>168</v>
      </c>
      <c r="C15" s="126" t="s">
        <v>205</v>
      </c>
      <c r="D15" s="127"/>
      <c r="E15" s="125"/>
      <c r="F15" s="125"/>
      <c r="G15" s="163" t="s">
        <v>278</v>
      </c>
      <c r="H15" s="178">
        <f>Calcul!J20</f>
        <v>284</v>
      </c>
      <c r="I15" s="178"/>
      <c r="J15" s="29"/>
    </row>
    <row r="16" spans="1:10" x14ac:dyDescent="0.4">
      <c r="A16" s="125"/>
      <c r="B16" s="106"/>
      <c r="C16" s="128"/>
      <c r="D16" s="129"/>
      <c r="E16" s="125"/>
      <c r="F16" s="125"/>
      <c r="G16" s="165"/>
      <c r="H16" s="178"/>
      <c r="I16" s="178"/>
      <c r="J16" s="29"/>
    </row>
    <row r="17" spans="1:15" x14ac:dyDescent="0.4">
      <c r="I17" s="15"/>
      <c r="J17" s="15"/>
      <c r="K17" s="15"/>
      <c r="L17" s="15"/>
      <c r="M17" s="15"/>
      <c r="N17" s="15"/>
    </row>
    <row r="18" spans="1:15" ht="49.2" customHeight="1" x14ac:dyDescent="0.4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2" customHeight="1" x14ac:dyDescent="0.4">
      <c r="A19" s="53">
        <v>0</v>
      </c>
      <c r="B19" s="51" t="s">
        <v>318</v>
      </c>
      <c r="C19" s="53" t="s">
        <v>11</v>
      </c>
      <c r="D19" s="53">
        <v>6</v>
      </c>
      <c r="E19" s="59"/>
      <c r="F19" s="59"/>
      <c r="G19" s="59"/>
      <c r="H19" s="63"/>
      <c r="I19" s="63"/>
      <c r="J19" s="63"/>
      <c r="K19" s="63"/>
      <c r="L19" s="63"/>
      <c r="M19" s="63"/>
      <c r="N19" s="59"/>
      <c r="O19" s="68"/>
    </row>
    <row r="20" spans="1:15" ht="43.2" customHeight="1" x14ac:dyDescent="0.4">
      <c r="A20" s="53" t="s">
        <v>215</v>
      </c>
      <c r="B20" s="51" t="s">
        <v>319</v>
      </c>
      <c r="C20" s="53" t="s">
        <v>19</v>
      </c>
      <c r="D20" s="63"/>
      <c r="E20" s="59"/>
      <c r="F20" s="59"/>
      <c r="G20" s="59"/>
      <c r="H20" s="63"/>
      <c r="I20" s="63"/>
      <c r="J20" s="63"/>
      <c r="K20" s="63"/>
      <c r="L20" s="63"/>
      <c r="M20" s="63"/>
      <c r="N20" s="59"/>
      <c r="O20" s="68"/>
    </row>
    <row r="21" spans="1:15" ht="43.2" customHeight="1" x14ac:dyDescent="0.4">
      <c r="A21" s="53" t="s">
        <v>217</v>
      </c>
      <c r="B21" s="51" t="s">
        <v>320</v>
      </c>
      <c r="C21" s="53" t="s">
        <v>19</v>
      </c>
      <c r="D21" s="63"/>
      <c r="E21" s="59"/>
      <c r="F21" s="59"/>
      <c r="G21" s="59"/>
      <c r="H21" s="63"/>
      <c r="I21" s="63"/>
      <c r="J21" s="63"/>
      <c r="K21" s="63"/>
      <c r="L21" s="63"/>
      <c r="M21" s="63"/>
      <c r="N21" s="59"/>
      <c r="O21" s="68"/>
    </row>
    <row r="22" spans="1:15" ht="43.2" customHeight="1" x14ac:dyDescent="0.4">
      <c r="A22" s="53" t="s">
        <v>219</v>
      </c>
      <c r="B22" s="52" t="s">
        <v>321</v>
      </c>
      <c r="C22" s="53" t="s">
        <v>19</v>
      </c>
      <c r="D22" s="63"/>
      <c r="E22" s="59"/>
      <c r="F22" s="59"/>
      <c r="G22" s="59"/>
      <c r="H22" s="63"/>
      <c r="I22" s="63"/>
      <c r="J22" s="63"/>
      <c r="K22" s="63"/>
      <c r="L22" s="63"/>
      <c r="M22" s="63"/>
      <c r="N22" s="59"/>
      <c r="O22" s="68"/>
    </row>
    <row r="23" spans="1:15" ht="43.2" customHeight="1" x14ac:dyDescent="0.4">
      <c r="A23" s="56"/>
      <c r="B23" s="52" t="s">
        <v>221</v>
      </c>
      <c r="C23" s="53" t="s">
        <v>29</v>
      </c>
      <c r="D23" s="63"/>
      <c r="E23" s="59"/>
      <c r="F23" s="59"/>
      <c r="G23" s="59"/>
      <c r="H23" s="63"/>
      <c r="I23" s="63"/>
      <c r="J23" s="63"/>
      <c r="K23" s="63"/>
      <c r="L23" s="63"/>
      <c r="M23" s="63"/>
      <c r="N23" s="59"/>
      <c r="O23" s="68"/>
    </row>
    <row r="24" spans="1:15" ht="43.2" customHeight="1" x14ac:dyDescent="0.4">
      <c r="A24" s="53" t="s">
        <v>222</v>
      </c>
      <c r="B24" s="52" t="s">
        <v>322</v>
      </c>
      <c r="C24" s="53" t="s">
        <v>19</v>
      </c>
      <c r="D24" s="63"/>
      <c r="E24" s="59"/>
      <c r="F24" s="59"/>
      <c r="G24" s="59"/>
      <c r="H24" s="63"/>
      <c r="I24" s="63"/>
      <c r="J24" s="63"/>
      <c r="K24" s="63"/>
      <c r="L24" s="63"/>
      <c r="M24" s="63"/>
      <c r="N24" s="59"/>
      <c r="O24" s="68"/>
    </row>
    <row r="25" spans="1:15" ht="43.2" customHeight="1" x14ac:dyDescent="0.4">
      <c r="A25" s="53" t="s">
        <v>224</v>
      </c>
      <c r="B25" s="52" t="s">
        <v>225</v>
      </c>
      <c r="C25" s="53" t="s">
        <v>19</v>
      </c>
      <c r="D25" s="63"/>
      <c r="E25" s="59"/>
      <c r="F25" s="59"/>
      <c r="G25" s="59"/>
      <c r="H25" s="63"/>
      <c r="I25" s="63"/>
      <c r="J25" s="63"/>
      <c r="K25" s="63"/>
      <c r="L25" s="63"/>
      <c r="M25" s="63"/>
      <c r="N25" s="59"/>
      <c r="O25" s="68"/>
    </row>
    <row r="26" spans="1:15" ht="43.2" customHeight="1" x14ac:dyDescent="0.4">
      <c r="A26" s="53" t="s">
        <v>226</v>
      </c>
      <c r="B26" s="52" t="s">
        <v>227</v>
      </c>
      <c r="C26" s="53" t="s">
        <v>19</v>
      </c>
      <c r="D26" s="63"/>
      <c r="E26" s="59"/>
      <c r="F26" s="59"/>
      <c r="G26" s="59"/>
      <c r="H26" s="63"/>
      <c r="I26" s="63"/>
      <c r="J26" s="63"/>
      <c r="K26" s="63"/>
      <c r="L26" s="63"/>
      <c r="M26" s="63"/>
      <c r="N26" s="59"/>
      <c r="O26" s="68"/>
    </row>
    <row r="27" spans="1:15" ht="43.2" customHeight="1" x14ac:dyDescent="0.4">
      <c r="A27" s="23">
        <v>1</v>
      </c>
      <c r="B27" s="75" t="s">
        <v>323</v>
      </c>
      <c r="C27" s="20" t="s">
        <v>11</v>
      </c>
      <c r="D27" s="20">
        <v>6</v>
      </c>
      <c r="E27" s="5"/>
      <c r="F27" s="5" t="s">
        <v>21</v>
      </c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2" customHeight="1" x14ac:dyDescent="0.4">
      <c r="A28" s="23" t="s">
        <v>229</v>
      </c>
      <c r="B28" s="85" t="s">
        <v>324</v>
      </c>
      <c r="C28" s="20" t="s">
        <v>19</v>
      </c>
      <c r="D28" s="20"/>
      <c r="E28" s="5"/>
      <c r="F28" s="5"/>
      <c r="G28" s="5"/>
      <c r="H28" s="20"/>
      <c r="I28" s="70">
        <v>24</v>
      </c>
      <c r="J28" s="20">
        <v>16</v>
      </c>
      <c r="K28" s="20"/>
      <c r="L28" s="20"/>
      <c r="M28" s="20"/>
      <c r="N28" s="5"/>
      <c r="O28" s="5"/>
    </row>
    <row r="29" spans="1:15" ht="43.2" customHeight="1" x14ac:dyDescent="0.4">
      <c r="A29" s="23" t="s">
        <v>231</v>
      </c>
      <c r="B29" s="85" t="s">
        <v>325</v>
      </c>
      <c r="C29" s="20" t="s">
        <v>19</v>
      </c>
      <c r="D29" s="20"/>
      <c r="E29" s="5"/>
      <c r="F29" s="5"/>
      <c r="G29" s="5"/>
      <c r="H29" s="20"/>
      <c r="I29" s="20">
        <v>24</v>
      </c>
      <c r="J29" s="20">
        <v>16</v>
      </c>
      <c r="K29" s="20"/>
      <c r="L29" s="20"/>
      <c r="M29" s="20"/>
      <c r="N29" s="5"/>
      <c r="O29" s="5"/>
    </row>
    <row r="30" spans="1:15" ht="43.2" customHeight="1" x14ac:dyDescent="0.4">
      <c r="A30" s="23">
        <v>2</v>
      </c>
      <c r="B30" s="80" t="s">
        <v>326</v>
      </c>
      <c r="C30" s="20" t="s">
        <v>11</v>
      </c>
      <c r="D30" s="20">
        <v>6</v>
      </c>
      <c r="E30" s="5"/>
      <c r="F30" s="5" t="s">
        <v>21</v>
      </c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2" customHeight="1" x14ac:dyDescent="0.4">
      <c r="A31" s="23" t="s">
        <v>234</v>
      </c>
      <c r="B31" s="85" t="s">
        <v>327</v>
      </c>
      <c r="C31" s="20" t="s">
        <v>19</v>
      </c>
      <c r="D31" s="20"/>
      <c r="E31" s="5"/>
      <c r="F31" s="5"/>
      <c r="G31" s="5"/>
      <c r="H31" s="20"/>
      <c r="I31" s="20">
        <v>24</v>
      </c>
      <c r="J31" s="20">
        <v>16</v>
      </c>
      <c r="K31" s="20"/>
      <c r="L31" s="20"/>
      <c r="M31" s="20"/>
      <c r="N31" s="5"/>
      <c r="O31" s="5"/>
    </row>
    <row r="32" spans="1:15" ht="43.2" customHeight="1" x14ac:dyDescent="0.4">
      <c r="A32" s="23" t="s">
        <v>236</v>
      </c>
      <c r="B32" s="79" t="s">
        <v>328</v>
      </c>
      <c r="C32" s="20" t="s">
        <v>19</v>
      </c>
      <c r="D32" s="20"/>
      <c r="E32" s="5"/>
      <c r="F32" s="5"/>
      <c r="G32" s="5"/>
      <c r="H32" s="20"/>
      <c r="I32" s="20">
        <v>24</v>
      </c>
      <c r="J32" s="20">
        <v>16</v>
      </c>
      <c r="K32" s="20"/>
      <c r="L32" s="20"/>
      <c r="M32" s="20"/>
      <c r="N32" s="5"/>
      <c r="O32" s="5"/>
    </row>
    <row r="33" spans="1:15" ht="43.2" customHeight="1" x14ac:dyDescent="0.4">
      <c r="A33" s="23">
        <v>3</v>
      </c>
      <c r="B33" s="75" t="s">
        <v>329</v>
      </c>
      <c r="C33" s="20" t="s">
        <v>11</v>
      </c>
      <c r="D33" s="20">
        <v>6</v>
      </c>
      <c r="E33" s="5"/>
      <c r="F33" s="5" t="s">
        <v>13</v>
      </c>
      <c r="G33" s="5"/>
      <c r="H33" s="20"/>
      <c r="I33" s="20"/>
      <c r="J33" s="20">
        <v>24</v>
      </c>
      <c r="K33" s="20"/>
      <c r="L33" s="20"/>
      <c r="M33" s="20"/>
      <c r="N33" s="5"/>
      <c r="O33" s="5"/>
    </row>
    <row r="34" spans="1:15" ht="43.2" customHeight="1" x14ac:dyDescent="0.4">
      <c r="A34" s="23">
        <v>4</v>
      </c>
      <c r="B34" s="77" t="s">
        <v>330</v>
      </c>
      <c r="C34" s="20" t="s">
        <v>11</v>
      </c>
      <c r="D34" s="20">
        <v>6</v>
      </c>
      <c r="E34" s="5"/>
      <c r="F34" s="5"/>
      <c r="G34" s="5"/>
      <c r="H34" s="20"/>
      <c r="I34" s="20">
        <v>28</v>
      </c>
      <c r="J34" s="20">
        <v>10</v>
      </c>
      <c r="K34" s="20"/>
      <c r="L34" s="20"/>
      <c r="M34" s="20"/>
      <c r="N34" s="5"/>
      <c r="O34" s="5"/>
    </row>
    <row r="35" spans="1:15" ht="43.2" customHeight="1" x14ac:dyDescent="0.4">
      <c r="A35" s="23"/>
      <c r="B35" s="26"/>
      <c r="C35" s="20"/>
      <c r="D35" s="20"/>
      <c r="E35" s="5"/>
      <c r="F35" s="5"/>
      <c r="G35" s="5"/>
      <c r="H35" s="20"/>
      <c r="I35" s="20"/>
      <c r="J35" s="20"/>
      <c r="K35" s="20"/>
      <c r="L35" s="20"/>
      <c r="M35" s="20"/>
      <c r="N35" s="5"/>
      <c r="O35" s="5"/>
    </row>
    <row r="36" spans="1:15" ht="43.2" customHeight="1" x14ac:dyDescent="0.4">
      <c r="A36" s="23"/>
      <c r="B36" s="26"/>
      <c r="C36" s="20"/>
      <c r="D36" s="20"/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2" customHeight="1" x14ac:dyDescent="0.4">
      <c r="A37" s="23"/>
      <c r="B37" s="26"/>
      <c r="C37" s="20"/>
      <c r="D37" s="20"/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2" customHeight="1" x14ac:dyDescent="0.4">
      <c r="A38" s="23"/>
      <c r="B38" s="26"/>
      <c r="C38" s="20"/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2" customHeight="1" x14ac:dyDescent="0.4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2" customHeight="1" x14ac:dyDescent="0.4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2" customHeight="1" x14ac:dyDescent="0.4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2" customHeight="1" x14ac:dyDescent="0.4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2" customHeight="1" x14ac:dyDescent="0.5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2" customHeight="1" x14ac:dyDescent="0.5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2" customHeight="1" x14ac:dyDescent="0.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2" customHeight="1" x14ac:dyDescent="0.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2" customHeight="1" x14ac:dyDescent="0.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" customHeight="1" x14ac:dyDescent="0.5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2" customHeight="1" x14ac:dyDescent="0.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" customHeight="1" x14ac:dyDescent="0.5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" customHeight="1" x14ac:dyDescent="0.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" customHeight="1" x14ac:dyDescent="0.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" customHeight="1" x14ac:dyDescent="0.5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" customHeight="1" x14ac:dyDescent="0.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" customHeight="1" x14ac:dyDescent="0.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" customHeight="1" x14ac:dyDescent="0.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" customHeight="1" x14ac:dyDescent="0.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" customHeight="1" x14ac:dyDescent="0.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" customHeight="1" x14ac:dyDescent="0.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" customHeight="1" x14ac:dyDescent="0.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" customHeight="1" x14ac:dyDescent="0.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" customHeight="1" x14ac:dyDescent="0.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" customHeight="1" x14ac:dyDescent="0.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" customHeight="1" x14ac:dyDescent="0.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" customHeight="1" x14ac:dyDescent="0.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" customHeight="1" x14ac:dyDescent="0.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" customHeight="1" x14ac:dyDescent="0.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" customHeight="1" x14ac:dyDescent="0.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" customHeight="1" x14ac:dyDescent="0.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" customHeight="1" x14ac:dyDescent="0.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" customHeight="1" x14ac:dyDescent="0.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" customHeight="1" x14ac:dyDescent="0.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" customHeight="1" x14ac:dyDescent="0.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" customHeight="1" x14ac:dyDescent="0.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" customHeight="1" x14ac:dyDescent="0.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" customHeight="1" x14ac:dyDescent="0.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" customHeight="1" x14ac:dyDescent="0.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" customHeight="1" x14ac:dyDescent="0.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" customHeight="1" x14ac:dyDescent="0.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" customHeight="1" x14ac:dyDescent="0.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" customHeight="1" x14ac:dyDescent="0.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" customHeight="1" x14ac:dyDescent="0.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" customHeight="1" x14ac:dyDescent="0.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" customHeight="1" x14ac:dyDescent="0.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" customHeight="1" x14ac:dyDescent="0.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" customHeight="1" x14ac:dyDescent="0.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" customHeight="1" x14ac:dyDescent="0.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" customHeight="1" x14ac:dyDescent="0.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" customHeight="1" x14ac:dyDescent="0.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" customHeight="1" x14ac:dyDescent="0.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" customHeight="1" x14ac:dyDescent="0.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" customHeight="1" x14ac:dyDescent="0.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" customHeight="1" x14ac:dyDescent="0.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" customHeight="1" x14ac:dyDescent="0.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" customHeight="1" x14ac:dyDescent="0.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" customHeight="1" x14ac:dyDescent="0.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" customHeight="1" x14ac:dyDescent="0.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" customHeight="1" x14ac:dyDescent="0.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" customHeight="1" x14ac:dyDescent="0.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" customHeight="1" x14ac:dyDescent="0.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" customHeight="1" x14ac:dyDescent="0.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" customHeight="1" x14ac:dyDescent="0.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" customHeight="1" x14ac:dyDescent="0.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" customHeight="1" x14ac:dyDescent="0.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" customHeight="1" x14ac:dyDescent="0.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" customHeight="1" x14ac:dyDescent="0.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" customHeight="1" x14ac:dyDescent="0.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" customHeight="1" x14ac:dyDescent="0.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" customHeight="1" x14ac:dyDescent="0.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" customHeight="1" x14ac:dyDescent="0.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" customHeight="1" x14ac:dyDescent="0.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" customHeight="1" x14ac:dyDescent="0.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" customHeight="1" x14ac:dyDescent="0.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" customHeight="1" x14ac:dyDescent="0.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" customHeight="1" x14ac:dyDescent="0.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" customHeight="1" x14ac:dyDescent="0.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" customHeight="1" x14ac:dyDescent="0.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" customHeight="1" x14ac:dyDescent="0.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" customHeight="1" x14ac:dyDescent="0.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" customHeight="1" x14ac:dyDescent="0.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" customHeight="1" x14ac:dyDescent="0.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" customHeight="1" x14ac:dyDescent="0.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" customHeight="1" x14ac:dyDescent="0.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" customHeight="1" x14ac:dyDescent="0.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" customHeight="1" x14ac:dyDescent="0.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" customHeight="1" x14ac:dyDescent="0.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" customHeight="1" x14ac:dyDescent="0.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" customHeight="1" x14ac:dyDescent="0.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" customHeight="1" x14ac:dyDescent="0.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" customHeight="1" x14ac:dyDescent="0.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" customHeight="1" x14ac:dyDescent="0.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" customHeight="1" x14ac:dyDescent="0.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" customHeight="1" x14ac:dyDescent="0.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" customHeight="1" x14ac:dyDescent="0.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" customHeight="1" x14ac:dyDescent="0.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" customHeight="1" x14ac:dyDescent="0.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" customHeight="1" x14ac:dyDescent="0.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" customHeight="1" x14ac:dyDescent="0.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" customHeight="1" x14ac:dyDescent="0.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" customHeight="1" x14ac:dyDescent="0.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" customHeight="1" x14ac:dyDescent="0.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" customHeight="1" x14ac:dyDescent="0.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" customHeight="1" x14ac:dyDescent="0.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" customHeight="1" x14ac:dyDescent="0.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" customHeight="1" x14ac:dyDescent="0.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" customHeight="1" x14ac:dyDescent="0.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" customHeight="1" x14ac:dyDescent="0.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" customHeight="1" x14ac:dyDescent="0.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" customHeight="1" x14ac:dyDescent="0.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" customHeight="1" x14ac:dyDescent="0.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" customHeight="1" x14ac:dyDescent="0.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" customHeight="1" x14ac:dyDescent="0.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" customHeight="1" x14ac:dyDescent="0.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" customHeight="1" x14ac:dyDescent="0.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" customHeight="1" x14ac:dyDescent="0.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" customHeight="1" x14ac:dyDescent="0.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" customHeight="1" x14ac:dyDescent="0.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" customHeight="1" x14ac:dyDescent="0.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" customHeight="1" x14ac:dyDescent="0.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" customHeight="1" x14ac:dyDescent="0.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" customHeight="1" x14ac:dyDescent="0.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" customHeight="1" x14ac:dyDescent="0.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" customHeight="1" x14ac:dyDescent="0.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" customHeight="1" x14ac:dyDescent="0.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" customHeight="1" x14ac:dyDescent="0.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" customHeight="1" x14ac:dyDescent="0.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" customHeight="1" x14ac:dyDescent="0.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" customHeight="1" x14ac:dyDescent="0.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" customHeight="1" x14ac:dyDescent="0.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" customHeight="1" x14ac:dyDescent="0.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" customHeight="1" x14ac:dyDescent="0.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" customHeight="1" x14ac:dyDescent="0.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" customHeight="1" x14ac:dyDescent="0.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" customHeight="1" x14ac:dyDescent="0.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" customHeight="1" x14ac:dyDescent="0.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" customHeight="1" x14ac:dyDescent="0.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" customHeight="1" x14ac:dyDescent="0.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" customHeight="1" x14ac:dyDescent="0.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" customHeight="1" x14ac:dyDescent="0.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" customHeight="1" x14ac:dyDescent="0.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" customHeight="1" x14ac:dyDescent="0.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" customHeight="1" x14ac:dyDescent="0.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" customHeight="1" x14ac:dyDescent="0.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" customHeight="1" x14ac:dyDescent="0.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" customHeight="1" x14ac:dyDescent="0.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" customHeight="1" x14ac:dyDescent="0.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" customHeight="1" x14ac:dyDescent="0.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" customHeight="1" x14ac:dyDescent="0.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" customHeight="1" x14ac:dyDescent="0.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" customHeight="1" x14ac:dyDescent="0.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" customHeight="1" x14ac:dyDescent="0.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" customHeight="1" x14ac:dyDescent="0.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" customHeight="1" x14ac:dyDescent="0.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" customHeight="1" x14ac:dyDescent="0.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" customHeight="1" x14ac:dyDescent="0.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" customHeight="1" x14ac:dyDescent="0.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" customHeight="1" x14ac:dyDescent="0.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" customHeight="1" x14ac:dyDescent="0.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" customHeight="1" x14ac:dyDescent="0.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" customHeight="1" x14ac:dyDescent="0.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" customHeight="1" x14ac:dyDescent="0.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" customHeight="1" x14ac:dyDescent="0.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" customHeight="1" x14ac:dyDescent="0.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" customHeight="1" x14ac:dyDescent="0.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" customHeight="1" x14ac:dyDescent="0.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" customHeight="1" x14ac:dyDescent="0.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" customHeight="1" x14ac:dyDescent="0.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" customHeight="1" x14ac:dyDescent="0.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" customHeight="1" x14ac:dyDescent="0.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" customHeight="1" x14ac:dyDescent="0.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" customHeight="1" x14ac:dyDescent="0.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" customHeight="1" x14ac:dyDescent="0.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" customHeight="1" x14ac:dyDescent="0.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" customHeight="1" x14ac:dyDescent="0.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" customHeight="1" x14ac:dyDescent="0.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" customHeight="1" x14ac:dyDescent="0.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" customHeight="1" x14ac:dyDescent="0.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" customHeight="1" x14ac:dyDescent="0.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" customHeight="1" x14ac:dyDescent="0.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" customHeight="1" x14ac:dyDescent="0.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" customHeight="1" x14ac:dyDescent="0.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" customHeight="1" x14ac:dyDescent="0.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" customHeight="1" x14ac:dyDescent="0.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" customHeight="1" x14ac:dyDescent="0.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" customHeight="1" x14ac:dyDescent="0.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" customHeight="1" x14ac:dyDescent="0.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" customHeight="1" x14ac:dyDescent="0.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" customHeight="1" x14ac:dyDescent="0.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" customHeight="1" x14ac:dyDescent="0.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" customHeight="1" x14ac:dyDescent="0.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" customHeight="1" x14ac:dyDescent="0.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" customHeight="1" x14ac:dyDescent="0.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" customHeight="1" x14ac:dyDescent="0.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" customHeight="1" x14ac:dyDescent="0.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" customHeight="1" x14ac:dyDescent="0.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" customHeight="1" x14ac:dyDescent="0.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" customHeight="1" x14ac:dyDescent="0.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" customHeight="1" x14ac:dyDescent="0.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" customHeight="1" x14ac:dyDescent="0.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" customHeight="1" x14ac:dyDescent="0.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" customHeight="1" x14ac:dyDescent="0.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" customHeight="1" x14ac:dyDescent="0.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" customHeight="1" x14ac:dyDescent="0.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" customHeight="1" x14ac:dyDescent="0.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" customHeight="1" x14ac:dyDescent="0.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" customHeight="1" x14ac:dyDescent="0.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" customHeight="1" x14ac:dyDescent="0.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" customHeight="1" x14ac:dyDescent="0.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" customHeight="1" x14ac:dyDescent="0.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" customHeight="1" x14ac:dyDescent="0.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" customHeight="1" x14ac:dyDescent="0.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" customHeight="1" x14ac:dyDescent="0.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" customHeight="1" x14ac:dyDescent="0.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" customHeight="1" x14ac:dyDescent="0.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" customHeight="1" x14ac:dyDescent="0.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" customHeight="1" x14ac:dyDescent="0.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" customHeight="1" x14ac:dyDescent="0.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" customHeight="1" x14ac:dyDescent="0.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" customHeight="1" x14ac:dyDescent="0.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" customHeight="1" x14ac:dyDescent="0.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" customHeight="1" x14ac:dyDescent="0.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" customHeight="1" x14ac:dyDescent="0.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" customHeight="1" x14ac:dyDescent="0.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" customHeight="1" x14ac:dyDescent="0.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" customHeight="1" x14ac:dyDescent="0.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" customHeight="1" x14ac:dyDescent="0.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" customHeight="1" x14ac:dyDescent="0.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" customHeight="1" x14ac:dyDescent="0.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" customHeight="1" x14ac:dyDescent="0.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" customHeight="1" x14ac:dyDescent="0.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" customHeight="1" x14ac:dyDescent="0.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" customHeight="1" x14ac:dyDescent="0.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" customHeight="1" x14ac:dyDescent="0.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" customHeight="1" x14ac:dyDescent="0.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" customHeight="1" x14ac:dyDescent="0.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" customHeight="1" x14ac:dyDescent="0.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" customHeight="1" x14ac:dyDescent="0.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" customHeight="1" x14ac:dyDescent="0.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" customHeight="1" x14ac:dyDescent="0.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" customHeight="1" x14ac:dyDescent="0.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" customHeight="1" x14ac:dyDescent="0.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" customHeight="1" x14ac:dyDescent="0.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" customHeight="1" x14ac:dyDescent="0.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" customHeight="1" x14ac:dyDescent="0.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" customHeight="1" x14ac:dyDescent="0.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" customHeight="1" x14ac:dyDescent="0.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" customHeight="1" x14ac:dyDescent="0.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" customHeight="1" x14ac:dyDescent="0.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" customHeight="1" x14ac:dyDescent="0.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" customHeight="1" x14ac:dyDescent="0.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" customHeight="1" x14ac:dyDescent="0.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" customHeight="1" x14ac:dyDescent="0.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" customHeight="1" x14ac:dyDescent="0.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" customHeight="1" x14ac:dyDescent="0.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" customHeight="1" x14ac:dyDescent="0.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" customHeight="1" x14ac:dyDescent="0.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" customHeight="1" x14ac:dyDescent="0.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" customHeight="1" x14ac:dyDescent="0.5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" customHeight="1" x14ac:dyDescent="0.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" customHeight="1" x14ac:dyDescent="0.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D12:E1001 G12:N1001">
    <cfRule type="expression" dxfId="67" priority="15">
      <formula>$C1="Option"</formula>
    </cfRule>
  </conditionalFormatting>
  <conditionalFormatting sqref="A12:A1001">
    <cfRule type="expression" dxfId="66" priority="1">
      <formula>$C12="Option"</formula>
    </cfRule>
  </conditionalFormatting>
  <conditionalFormatting sqref="A25:B34">
    <cfRule type="expression" dxfId="65" priority="2">
      <formula>$F25="Fermeture"</formula>
    </cfRule>
    <cfRule type="expression" dxfId="64" priority="3">
      <formula>$F25="Modification"</formula>
    </cfRule>
    <cfRule type="expression" dxfId="63" priority="4">
      <formula>$F25="Création"</formula>
    </cfRule>
  </conditionalFormatting>
  <conditionalFormatting sqref="A1:O7 C8:O9 C10 E10 K10:O11 A12:O12 A13:H13 K13:O16 A14:F14 A15:H15 A16:F16 A17:O24 C25:O34 A35:O999">
    <cfRule type="expression" dxfId="62" priority="19">
      <formula>$F1="Modification"</formula>
    </cfRule>
    <cfRule type="expression" dxfId="61" priority="20">
      <formula>$F1="Création"</formula>
    </cfRule>
  </conditionalFormatting>
  <conditionalFormatting sqref="A1:O7 C8:O9 K10:O11 A12:O12 K13:O16 A17:O24 C25:O34 A35:O999 E10 A13:H13 A14:F14 A15:H15 A16:F16 C10">
    <cfRule type="expression" dxfId="60" priority="18">
      <formula>$F1="Fermeture"</formula>
    </cfRule>
  </conditionalFormatting>
  <conditionalFormatting sqref="B26">
    <cfRule type="expression" dxfId="59" priority="12">
      <formula>$F26="Fermeture"</formula>
    </cfRule>
    <cfRule type="expression" dxfId="58" priority="13">
      <formula>$F26="Modification"</formula>
    </cfRule>
    <cfRule type="expression" dxfId="57" priority="14">
      <formula>$F26="Création"</formula>
    </cfRule>
  </conditionalFormatting>
  <conditionalFormatting sqref="N1:N999">
    <cfRule type="expression" dxfId="56" priority="17">
      <formula>$M1="Porteuse"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topLeftCell="A3" zoomScale="70" zoomScaleNormal="70" workbookViewId="0">
      <selection activeCell="T27" sqref="T27:T34"/>
    </sheetView>
  </sheetViews>
  <sheetFormatPr baseColWidth="10" defaultColWidth="11.3828125" defaultRowHeight="14.6" x14ac:dyDescent="0.4"/>
  <cols>
    <col min="1" max="1" width="110" style="14" bestFit="1" customWidth="1"/>
    <col min="2" max="2" width="50.69140625" style="14" customWidth="1"/>
    <col min="3" max="3" width="15.3828125" style="18" customWidth="1"/>
    <col min="4" max="4" width="20.69140625" style="14" customWidth="1"/>
    <col min="5" max="5" width="15.3828125" style="14" customWidth="1"/>
    <col min="6" max="6" width="24.69140625" style="14" customWidth="1"/>
    <col min="7" max="7" width="22" style="14" customWidth="1"/>
    <col min="8" max="8" width="27.15234375" style="14" customWidth="1"/>
    <col min="9" max="9" width="35.3046875" style="14" customWidth="1"/>
    <col min="10" max="10" width="18.69140625" style="14" customWidth="1"/>
    <col min="11" max="11" width="40.69140625" style="14" customWidth="1"/>
    <col min="12" max="12" width="31.69140625" style="14" customWidth="1"/>
    <col min="13" max="14" width="22.3828125" style="14" customWidth="1"/>
    <col min="15" max="15" width="20.3046875" style="14" customWidth="1"/>
    <col min="16" max="16" width="20.69140625" style="14" bestFit="1" customWidth="1"/>
    <col min="17" max="17" width="20.3828125" style="14" customWidth="1"/>
    <col min="18" max="18" width="17.3046875" style="14" customWidth="1"/>
    <col min="19" max="19" width="51.3046875" style="14" customWidth="1"/>
    <col min="20" max="20" width="46.15234375" style="18" customWidth="1"/>
    <col min="21" max="23" width="11.3828125" style="32"/>
  </cols>
  <sheetData>
    <row r="1" spans="1:19" x14ac:dyDescent="0.4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4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4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4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4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4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7" customHeight="1" x14ac:dyDescent="0.4">
      <c r="A7" s="179" t="s">
        <v>250</v>
      </c>
      <c r="B7" s="130" t="str">
        <f>'Fiche Générale'!B3</f>
        <v>Portail_Psychologie</v>
      </c>
      <c r="C7" s="155" t="s">
        <v>251</v>
      </c>
      <c r="D7" s="133"/>
      <c r="E7" s="153" t="str">
        <f>'Fiche Générale'!B4</f>
        <v>Psychologie</v>
      </c>
      <c r="F7" s="130"/>
      <c r="G7" s="133" t="s">
        <v>252</v>
      </c>
      <c r="H7" s="154" t="str">
        <f>'Fiche Générale'!B5</f>
        <v>HPPSY18</v>
      </c>
      <c r="I7" s="154"/>
      <c r="J7" s="36"/>
      <c r="K7" s="19"/>
    </row>
    <row r="8" spans="1:19" ht="14.7" customHeight="1" x14ac:dyDescent="0.4">
      <c r="A8" s="180"/>
      <c r="B8" s="130"/>
      <c r="C8" s="155"/>
      <c r="D8" s="133"/>
      <c r="E8" s="153"/>
      <c r="F8" s="130"/>
      <c r="G8" s="133"/>
      <c r="H8" s="154"/>
      <c r="I8" s="154"/>
      <c r="J8" s="36"/>
      <c r="K8" s="19"/>
    </row>
    <row r="9" spans="1:19" ht="14.7" customHeight="1" x14ac:dyDescent="0.4">
      <c r="A9" s="180"/>
      <c r="B9" s="130"/>
      <c r="C9" s="155"/>
      <c r="D9" s="133"/>
      <c r="E9" s="153"/>
      <c r="F9" s="130"/>
      <c r="G9" s="133"/>
      <c r="H9" s="154"/>
      <c r="I9" s="154"/>
      <c r="J9" s="36"/>
      <c r="K9" s="19"/>
    </row>
    <row r="10" spans="1:19" ht="14.7" customHeight="1" x14ac:dyDescent="0.4">
      <c r="A10" s="180"/>
      <c r="B10" s="130"/>
      <c r="C10" s="146" t="s">
        <v>199</v>
      </c>
      <c r="D10" s="146"/>
      <c r="E10" s="156" t="str">
        <f>'Fiche Générale'!B9</f>
        <v>Psychologie</v>
      </c>
      <c r="F10" s="156"/>
      <c r="G10" s="156"/>
      <c r="H10" s="156"/>
      <c r="I10" s="156"/>
      <c r="J10" s="36"/>
      <c r="K10" s="19"/>
    </row>
    <row r="11" spans="1:19" ht="14.7" customHeight="1" x14ac:dyDescent="0.4">
      <c r="A11" s="180"/>
      <c r="B11" s="130"/>
      <c r="C11" s="146"/>
      <c r="D11" s="146"/>
      <c r="E11" s="156"/>
      <c r="F11" s="156"/>
      <c r="G11" s="156"/>
      <c r="H11" s="156"/>
      <c r="I11" s="156"/>
      <c r="J11" s="36"/>
      <c r="K11" s="19"/>
    </row>
    <row r="12" spans="1:19" x14ac:dyDescent="0.4">
      <c r="C12" s="14"/>
      <c r="I12" s="38"/>
      <c r="J12" s="38"/>
      <c r="M12" s="126" t="s">
        <v>253</v>
      </c>
      <c r="N12" s="127"/>
      <c r="O12" s="166"/>
      <c r="P12" s="126" t="s">
        <v>254</v>
      </c>
      <c r="Q12" s="127"/>
      <c r="R12" s="127"/>
      <c r="S12" s="166"/>
    </row>
    <row r="13" spans="1:19" x14ac:dyDescent="0.4">
      <c r="A13" s="163" t="s">
        <v>200</v>
      </c>
      <c r="B13" s="99" t="str">
        <f>'S4 Maquette'!B13</f>
        <v>2ème année de Portail</v>
      </c>
      <c r="C13" s="99"/>
      <c r="D13" s="163" t="s">
        <v>255</v>
      </c>
      <c r="E13" s="176">
        <f>'S4 Maquette'!E13</f>
        <v>0</v>
      </c>
      <c r="F13" s="176"/>
      <c r="G13" s="176"/>
      <c r="I13" s="38"/>
      <c r="J13" s="38"/>
      <c r="M13" s="128"/>
      <c r="N13" s="129"/>
      <c r="O13" s="167"/>
      <c r="P13" s="128"/>
      <c r="Q13" s="129"/>
      <c r="R13" s="129"/>
      <c r="S13" s="167"/>
    </row>
    <row r="14" spans="1:19" x14ac:dyDescent="0.4">
      <c r="A14" s="165"/>
      <c r="B14" s="99"/>
      <c r="C14" s="99"/>
      <c r="D14" s="165"/>
      <c r="E14" s="176"/>
      <c r="F14" s="176"/>
      <c r="G14" s="176"/>
      <c r="I14" s="38"/>
      <c r="J14" s="38"/>
      <c r="M14" s="125" t="s">
        <v>256</v>
      </c>
      <c r="N14" s="126" t="s">
        <v>257</v>
      </c>
      <c r="O14" s="166"/>
      <c r="P14" s="131"/>
      <c r="Q14" s="170"/>
      <c r="R14" s="177"/>
      <c r="S14" s="163"/>
    </row>
    <row r="15" spans="1:19" x14ac:dyDescent="0.4">
      <c r="A15" s="163" t="s">
        <v>258</v>
      </c>
      <c r="B15" s="102" t="str">
        <f>'S4 Maquette'!B15</f>
        <v>Semestre 4</v>
      </c>
      <c r="C15" s="103"/>
      <c r="D15" s="163" t="s">
        <v>259</v>
      </c>
      <c r="E15" s="176">
        <f>'S4 Maquette'!E15:F16</f>
        <v>0</v>
      </c>
      <c r="F15" s="176"/>
      <c r="G15" s="176"/>
      <c r="I15" s="38"/>
      <c r="J15" s="38"/>
      <c r="M15" s="125"/>
      <c r="N15" s="173"/>
      <c r="O15" s="174"/>
      <c r="P15" s="131"/>
      <c r="Q15" s="171"/>
      <c r="R15" s="177"/>
      <c r="S15" s="164"/>
    </row>
    <row r="16" spans="1:19" x14ac:dyDescent="0.4">
      <c r="A16" s="165"/>
      <c r="B16" s="105"/>
      <c r="C16" s="106"/>
      <c r="D16" s="165"/>
      <c r="E16" s="176"/>
      <c r="F16" s="176"/>
      <c r="G16" s="176"/>
      <c r="I16" s="38"/>
      <c r="J16" s="38"/>
      <c r="M16" s="125"/>
      <c r="N16" s="173"/>
      <c r="O16" s="174"/>
      <c r="P16" s="131"/>
      <c r="Q16" s="171"/>
      <c r="R16" s="177"/>
      <c r="S16" s="164"/>
    </row>
    <row r="17" spans="1:23" x14ac:dyDescent="0.4">
      <c r="L17" s="15"/>
      <c r="M17" s="125"/>
      <c r="N17" s="128"/>
      <c r="O17" s="167"/>
      <c r="P17" s="131"/>
      <c r="Q17" s="172"/>
      <c r="R17" s="177"/>
      <c r="S17" s="165"/>
    </row>
    <row r="18" spans="1:23" ht="59.7" customHeight="1" x14ac:dyDescent="0.4">
      <c r="A18" s="3" t="s">
        <v>260</v>
      </c>
      <c r="B18" s="37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331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4">
      <c r="A19" s="57" t="str">
        <f>'S4 Maquette'!B19</f>
        <v>Compétences transversales S4</v>
      </c>
      <c r="B19" s="41" t="str">
        <f>'S4 Maquette'!C19</f>
        <v>UE</v>
      </c>
      <c r="C19" s="58">
        <f>'S4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45" customHeight="1" x14ac:dyDescent="0.4">
      <c r="A20" s="57" t="str">
        <f>'S4 Maquette'!B20</f>
        <v>Compétences écrites 2</v>
      </c>
      <c r="B20" s="41" t="str">
        <f>'S4 Maquette'!C20</f>
        <v>ECUE</v>
      </c>
      <c r="C20" s="64">
        <f>'S4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45" customHeight="1" x14ac:dyDescent="0.4">
      <c r="A21" s="57" t="str">
        <f>'S4 Maquette'!B21</f>
        <v>Compétences numériques 2</v>
      </c>
      <c r="B21" s="41" t="str">
        <f>'S4 Maquette'!C21</f>
        <v>ECUE</v>
      </c>
      <c r="C21" s="64">
        <f>'S4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45" customHeight="1" x14ac:dyDescent="0.4">
      <c r="A22" s="57" t="str">
        <f>'S4 Maquette'!B22</f>
        <v>Langue Vivante-4</v>
      </c>
      <c r="B22" s="41" t="str">
        <f>'S4 Maquette'!C22</f>
        <v>ECUE</v>
      </c>
      <c r="C22" s="64">
        <f>'S4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45" customHeight="1" x14ac:dyDescent="0.4">
      <c r="A23" s="8" t="str">
        <f>'S4 Maquette'!B23</f>
        <v>Min 1 Max 1</v>
      </c>
      <c r="B23" s="41" t="str">
        <f>'S4 Maquette'!C23</f>
        <v>OPTION</v>
      </c>
      <c r="C23" s="64">
        <f>'S4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45" customHeight="1" x14ac:dyDescent="0.4">
      <c r="A24" s="8" t="str">
        <f>'S4 Maquette'!B24</f>
        <v>Anglais 4</v>
      </c>
      <c r="B24" s="41" t="str">
        <f>'S4 Maquette'!C24</f>
        <v>ECUE</v>
      </c>
      <c r="C24" s="64">
        <f>'S4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45" customHeight="1" x14ac:dyDescent="0.4">
      <c r="A25" s="8" t="str">
        <f>'S4 Maquette'!B25</f>
        <v>Espagnol</v>
      </c>
      <c r="B25" s="41" t="str">
        <f>'S4 Maquette'!C25</f>
        <v>ECUE</v>
      </c>
      <c r="C25" s="64">
        <f>'S4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45" customHeight="1" x14ac:dyDescent="0.4">
      <c r="A26" s="8" t="str">
        <f>'S4 Maquette'!B26</f>
        <v>Italien</v>
      </c>
      <c r="B26" s="41" t="str">
        <f>'S4 Maquette'!C26</f>
        <v>ECUE</v>
      </c>
      <c r="C26" s="64">
        <f>'S4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45" customHeight="1" x14ac:dyDescent="0.4">
      <c r="A27" s="75" t="s">
        <v>323</v>
      </c>
      <c r="B27" s="82" t="str">
        <f>'[1]S4 Maquette'!C27</f>
        <v>UE</v>
      </c>
      <c r="C27" s="42" t="str">
        <f>'[1]S4 Maquette'!F27</f>
        <v>Modification</v>
      </c>
      <c r="D27" s="83"/>
      <c r="E27" s="83"/>
      <c r="F27" s="83"/>
      <c r="G27" s="81"/>
      <c r="H27" s="83"/>
      <c r="I27" s="83"/>
      <c r="J27" s="81"/>
      <c r="K27" s="81" t="s">
        <v>16</v>
      </c>
      <c r="L27" s="81"/>
      <c r="M27" s="81"/>
      <c r="N27" s="81"/>
      <c r="O27" s="81"/>
      <c r="P27" s="81"/>
      <c r="Q27" s="81"/>
      <c r="R27" s="81"/>
      <c r="S27" s="81"/>
      <c r="T27" s="92"/>
      <c r="W27"/>
    </row>
    <row r="28" spans="1:23" ht="30.45" customHeight="1" x14ac:dyDescent="0.4">
      <c r="A28" s="85" t="s">
        <v>324</v>
      </c>
      <c r="B28" s="87" t="str">
        <f>'[1]S4 Maquette'!C28</f>
        <v>ECUE</v>
      </c>
      <c r="C28" s="88">
        <f>'[1]S4 Maquette'!F28</f>
        <v>0</v>
      </c>
      <c r="D28" s="89">
        <v>1</v>
      </c>
      <c r="E28" s="89" t="s">
        <v>276</v>
      </c>
      <c r="F28" s="89" t="s">
        <v>276</v>
      </c>
      <c r="G28" s="90"/>
      <c r="H28" s="89" t="s">
        <v>276</v>
      </c>
      <c r="I28" s="89" t="s">
        <v>276</v>
      </c>
      <c r="J28" s="90"/>
      <c r="K28" s="90" t="s">
        <v>16</v>
      </c>
      <c r="L28" s="81"/>
      <c r="M28" s="81"/>
      <c r="N28" s="90" t="s">
        <v>9</v>
      </c>
      <c r="O28" s="90">
        <v>2</v>
      </c>
      <c r="P28" s="90" t="s">
        <v>16</v>
      </c>
      <c r="Q28" s="90" t="s">
        <v>9</v>
      </c>
      <c r="R28" s="90">
        <v>2</v>
      </c>
      <c r="S28" s="81"/>
      <c r="T28" s="92"/>
      <c r="W28"/>
    </row>
    <row r="29" spans="1:23" ht="30.45" customHeight="1" x14ac:dyDescent="0.4">
      <c r="A29" s="85" t="s">
        <v>325</v>
      </c>
      <c r="B29" s="82" t="str">
        <f>'[1]S4 Maquette'!C29</f>
        <v>ECUE</v>
      </c>
      <c r="C29" s="42">
        <f>'[1]S4 Maquette'!F29</f>
        <v>0</v>
      </c>
      <c r="D29" s="83">
        <v>1</v>
      </c>
      <c r="E29" s="83" t="s">
        <v>276</v>
      </c>
      <c r="F29" s="83" t="s">
        <v>276</v>
      </c>
      <c r="G29" s="81"/>
      <c r="H29" s="83" t="s">
        <v>276</v>
      </c>
      <c r="I29" s="83" t="s">
        <v>276</v>
      </c>
      <c r="J29" s="81"/>
      <c r="K29" s="81" t="s">
        <v>16</v>
      </c>
      <c r="L29" s="81"/>
      <c r="M29" s="81"/>
      <c r="N29" s="81" t="s">
        <v>9</v>
      </c>
      <c r="O29" s="81">
        <v>1</v>
      </c>
      <c r="P29" s="81" t="s">
        <v>16</v>
      </c>
      <c r="Q29" s="81" t="s">
        <v>9</v>
      </c>
      <c r="R29" s="81">
        <v>1</v>
      </c>
      <c r="S29" s="81"/>
      <c r="T29" s="92"/>
      <c r="W29"/>
    </row>
    <row r="30" spans="1:23" ht="30.45" customHeight="1" x14ac:dyDescent="0.4">
      <c r="A30" s="80" t="s">
        <v>326</v>
      </c>
      <c r="B30" s="93" t="str">
        <f>'[1]S4 Maquette'!C30</f>
        <v>UE</v>
      </c>
      <c r="C30" s="94" t="str">
        <f>'[1]S4 Maquette'!F30</f>
        <v>Modification</v>
      </c>
      <c r="D30" s="72"/>
      <c r="E30" s="72"/>
      <c r="F30" s="72"/>
      <c r="G30" s="95"/>
      <c r="H30" s="72"/>
      <c r="I30" s="72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8"/>
      <c r="W30"/>
    </row>
    <row r="31" spans="1:23" ht="30.45" customHeight="1" x14ac:dyDescent="0.4">
      <c r="A31" s="85" t="s">
        <v>327</v>
      </c>
      <c r="B31" s="87" t="str">
        <f>'[1]S4 Maquette'!C31</f>
        <v>ECUE</v>
      </c>
      <c r="C31" s="88">
        <f>'[1]S4 Maquette'!F31</f>
        <v>0</v>
      </c>
      <c r="D31" s="89">
        <v>1</v>
      </c>
      <c r="E31" s="89" t="s">
        <v>276</v>
      </c>
      <c r="F31" s="89" t="s">
        <v>276</v>
      </c>
      <c r="G31" s="90"/>
      <c r="H31" s="89" t="s">
        <v>276</v>
      </c>
      <c r="I31" s="89" t="s">
        <v>276</v>
      </c>
      <c r="J31" s="90"/>
      <c r="K31" s="90" t="s">
        <v>24</v>
      </c>
      <c r="L31" s="90">
        <v>2</v>
      </c>
      <c r="M31" s="90">
        <v>1</v>
      </c>
      <c r="N31" s="90" t="s">
        <v>9</v>
      </c>
      <c r="O31" s="90">
        <v>1</v>
      </c>
      <c r="P31" s="90" t="s">
        <v>16</v>
      </c>
      <c r="Q31" s="90" t="s">
        <v>9</v>
      </c>
      <c r="R31" s="90">
        <v>1</v>
      </c>
      <c r="S31" s="96"/>
      <c r="T31" s="91" t="s">
        <v>335</v>
      </c>
      <c r="W31"/>
    </row>
    <row r="32" spans="1:23" ht="30.45" customHeight="1" x14ac:dyDescent="0.4">
      <c r="A32" s="79" t="s">
        <v>328</v>
      </c>
      <c r="B32" s="87" t="str">
        <f>'[1]S4 Maquette'!C32</f>
        <v>ECUE</v>
      </c>
      <c r="C32" s="88">
        <f>'[1]S4 Maquette'!F32</f>
        <v>0</v>
      </c>
      <c r="D32" s="89">
        <v>1</v>
      </c>
      <c r="E32" s="89" t="s">
        <v>276</v>
      </c>
      <c r="F32" s="89" t="s">
        <v>276</v>
      </c>
      <c r="G32" s="90"/>
      <c r="H32" s="89" t="s">
        <v>276</v>
      </c>
      <c r="I32" s="89" t="s">
        <v>276</v>
      </c>
      <c r="J32" s="90"/>
      <c r="K32" s="90" t="s">
        <v>24</v>
      </c>
      <c r="L32" s="90">
        <v>2</v>
      </c>
      <c r="M32" s="90">
        <v>1</v>
      </c>
      <c r="N32" s="90" t="s">
        <v>9</v>
      </c>
      <c r="O32" s="90">
        <v>2</v>
      </c>
      <c r="P32" s="90" t="s">
        <v>16</v>
      </c>
      <c r="Q32" s="90" t="s">
        <v>9</v>
      </c>
      <c r="R32" s="90">
        <v>2</v>
      </c>
      <c r="S32" s="96"/>
      <c r="T32" s="91" t="s">
        <v>335</v>
      </c>
      <c r="W32"/>
    </row>
    <row r="33" spans="1:23" ht="30.45" customHeight="1" x14ac:dyDescent="0.4">
      <c r="A33" s="75" t="s">
        <v>329</v>
      </c>
      <c r="B33" s="82" t="str">
        <f>'[1]S4 Maquette'!C33</f>
        <v>UE</v>
      </c>
      <c r="C33" s="42" t="str">
        <f>'[1]S4 Maquette'!F33</f>
        <v>Création</v>
      </c>
      <c r="D33" s="83"/>
      <c r="E33" s="83" t="s">
        <v>276</v>
      </c>
      <c r="F33" s="83" t="s">
        <v>276</v>
      </c>
      <c r="G33" s="81"/>
      <c r="H33" s="81" t="s">
        <v>276</v>
      </c>
      <c r="I33" s="81" t="s">
        <v>276</v>
      </c>
      <c r="J33" s="81"/>
      <c r="K33" s="81" t="s">
        <v>8</v>
      </c>
      <c r="L33" s="81"/>
      <c r="M33" s="81">
        <v>2</v>
      </c>
      <c r="N33" s="97" t="s">
        <v>9</v>
      </c>
      <c r="O33" s="97">
        <v>1</v>
      </c>
      <c r="P33" s="81" t="s">
        <v>332</v>
      </c>
      <c r="Q33" s="81"/>
      <c r="R33" s="81"/>
      <c r="S33" s="81" t="s">
        <v>333</v>
      </c>
      <c r="T33" s="92"/>
      <c r="W33"/>
    </row>
    <row r="34" spans="1:23" ht="30.45" customHeight="1" x14ac:dyDescent="0.4">
      <c r="A34" s="77" t="s">
        <v>330</v>
      </c>
      <c r="B34" s="87" t="str">
        <f>'[1]S4 Maquette'!C34</f>
        <v>UE</v>
      </c>
      <c r="C34" s="88">
        <f>'[1]S4 Maquette'!F34</f>
        <v>0</v>
      </c>
      <c r="D34" s="89"/>
      <c r="E34" s="89" t="s">
        <v>276</v>
      </c>
      <c r="F34" s="89" t="s">
        <v>276</v>
      </c>
      <c r="G34" s="90"/>
      <c r="H34" s="90" t="s">
        <v>276</v>
      </c>
      <c r="I34" s="90" t="s">
        <v>276</v>
      </c>
      <c r="J34" s="90"/>
      <c r="K34" s="90" t="s">
        <v>16</v>
      </c>
      <c r="L34" s="81"/>
      <c r="M34" s="81"/>
      <c r="N34" s="90" t="s">
        <v>9</v>
      </c>
      <c r="O34" s="90">
        <v>2</v>
      </c>
      <c r="P34" s="90" t="s">
        <v>16</v>
      </c>
      <c r="Q34" s="90" t="s">
        <v>9</v>
      </c>
      <c r="R34" s="90">
        <v>2</v>
      </c>
      <c r="S34" s="81"/>
      <c r="T34" s="92"/>
      <c r="W34"/>
    </row>
    <row r="35" spans="1:23" ht="30.45" customHeight="1" x14ac:dyDescent="0.4">
      <c r="A35" s="44">
        <f>'S4 Maquette'!B35</f>
        <v>0</v>
      </c>
      <c r="B35" s="44">
        <f>'S4 Maquette'!C35</f>
        <v>0</v>
      </c>
      <c r="C35" s="42">
        <f>'S4 Maquette'!F35</f>
        <v>0</v>
      </c>
      <c r="D35" s="20"/>
      <c r="E35" s="20"/>
      <c r="F35" s="2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  <c r="W35"/>
    </row>
    <row r="36" spans="1:23" ht="30.45" customHeight="1" x14ac:dyDescent="0.4">
      <c r="A36" s="44">
        <f>'S4 Maquette'!B36</f>
        <v>0</v>
      </c>
      <c r="B36" s="44">
        <f>'S4 Maquette'!C36</f>
        <v>0</v>
      </c>
      <c r="C36" s="42">
        <f>'S4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45" customHeight="1" x14ac:dyDescent="0.4">
      <c r="A37" s="44">
        <f>'S4 Maquette'!B37</f>
        <v>0</v>
      </c>
      <c r="B37" s="44">
        <f>'S4 Maquette'!C37</f>
        <v>0</v>
      </c>
      <c r="C37" s="42">
        <f>'S4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45" customHeight="1" x14ac:dyDescent="0.4">
      <c r="A38" s="44">
        <f>'S4 Maquette'!B38</f>
        <v>0</v>
      </c>
      <c r="B38" s="44">
        <f>'S4 Maquette'!C38</f>
        <v>0</v>
      </c>
      <c r="C38" s="42">
        <f>'S4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45" customHeight="1" x14ac:dyDescent="0.4">
      <c r="A39" s="44">
        <f>'S4 Maquette'!B39</f>
        <v>0</v>
      </c>
      <c r="B39" s="44">
        <f>'S4 Maquette'!C39</f>
        <v>0</v>
      </c>
      <c r="C39" s="42">
        <f>'S4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45" customHeight="1" x14ac:dyDescent="0.4">
      <c r="A40" s="44">
        <f>'S4 Maquette'!B40</f>
        <v>0</v>
      </c>
      <c r="B40" s="44">
        <f>'S4 Maquette'!C40</f>
        <v>0</v>
      </c>
      <c r="C40" s="42">
        <f>'S4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45" customHeight="1" x14ac:dyDescent="0.4">
      <c r="A41" s="44">
        <f>'S4 Maquette'!B41</f>
        <v>0</v>
      </c>
      <c r="B41" s="44">
        <f>'S4 Maquette'!C41</f>
        <v>0</v>
      </c>
      <c r="C41" s="42">
        <f>'S4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45" customHeight="1" x14ac:dyDescent="0.4">
      <c r="A42" s="44">
        <f>'S4 Maquette'!B42</f>
        <v>0</v>
      </c>
      <c r="B42" s="44">
        <f>'S4 Maquette'!C42</f>
        <v>0</v>
      </c>
      <c r="C42" s="42">
        <f>'S4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45" customHeight="1" x14ac:dyDescent="0.4">
      <c r="A43" s="44">
        <f>'S4 Maquette'!B43</f>
        <v>0</v>
      </c>
      <c r="B43" s="44">
        <f>'S4 Maquette'!C43</f>
        <v>0</v>
      </c>
      <c r="C43" s="42">
        <f>'S4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45" customHeight="1" x14ac:dyDescent="0.4">
      <c r="A44" s="44">
        <f>'S4 Maquette'!B44</f>
        <v>0</v>
      </c>
      <c r="B44" s="44">
        <f>'S4 Maquette'!C44</f>
        <v>0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45" customHeight="1" x14ac:dyDescent="0.4">
      <c r="A45" s="44">
        <f>'S4 Maquette'!B45</f>
        <v>0</v>
      </c>
      <c r="B45" s="44">
        <f>'S4 Maquette'!C45</f>
        <v>0</v>
      </c>
      <c r="C45" s="42">
        <f>'S4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45" customHeight="1" x14ac:dyDescent="0.4">
      <c r="A46" s="44">
        <f>'S4 Maquette'!B46</f>
        <v>0</v>
      </c>
      <c r="B46" s="44">
        <f>'S4 Maquette'!C46</f>
        <v>0</v>
      </c>
      <c r="C46" s="42">
        <f>'S4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45" customHeight="1" x14ac:dyDescent="0.4">
      <c r="A47" s="44">
        <f>'S4 Maquette'!B47</f>
        <v>0</v>
      </c>
      <c r="B47" s="44">
        <f>'S4 Maquette'!C47</f>
        <v>0</v>
      </c>
      <c r="C47" s="42">
        <f>'S4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45" customHeight="1" x14ac:dyDescent="0.4">
      <c r="A48" s="44">
        <f>'S4 Maquette'!B48</f>
        <v>0</v>
      </c>
      <c r="B48" s="44">
        <f>'S4 Maquette'!C48</f>
        <v>0</v>
      </c>
      <c r="C48" s="42">
        <f>'S4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45" customHeight="1" x14ac:dyDescent="0.4">
      <c r="A49" s="44">
        <f>'S4 Maquette'!B49</f>
        <v>0</v>
      </c>
      <c r="B49" s="44">
        <f>'S4 Maquette'!C49</f>
        <v>0</v>
      </c>
      <c r="C49" s="42">
        <f>'S4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45" customHeight="1" x14ac:dyDescent="0.4">
      <c r="A50" s="44">
        <f>'S4 Maquette'!B50</f>
        <v>0</v>
      </c>
      <c r="B50" s="44">
        <f>'S4 Maquette'!C50</f>
        <v>0</v>
      </c>
      <c r="C50" s="42">
        <f>'S4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45" customHeight="1" x14ac:dyDescent="0.4">
      <c r="A51" s="44">
        <f>'S4 Maquette'!B51</f>
        <v>0</v>
      </c>
      <c r="B51" s="44">
        <f>'S4 Maquette'!C51</f>
        <v>0</v>
      </c>
      <c r="C51" s="42">
        <f>'S4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45" customHeight="1" x14ac:dyDescent="0.4">
      <c r="A52" s="44">
        <f>'S4 Maquette'!B52</f>
        <v>0</v>
      </c>
      <c r="B52" s="44">
        <f>'S4 Maquette'!C52</f>
        <v>0</v>
      </c>
      <c r="C52" s="42">
        <f>'S4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45" customHeight="1" x14ac:dyDescent="0.4">
      <c r="A53" s="44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45" customHeight="1" x14ac:dyDescent="0.4">
      <c r="A54" s="44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45" customHeight="1" x14ac:dyDescent="0.4">
      <c r="A55" s="44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45" customHeight="1" x14ac:dyDescent="0.4">
      <c r="A56" s="44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45" customHeight="1" x14ac:dyDescent="0.4">
      <c r="A57" s="44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45" customHeight="1" x14ac:dyDescent="0.4">
      <c r="A58" s="44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45" customHeight="1" x14ac:dyDescent="0.4">
      <c r="A59" s="44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45" customHeight="1" x14ac:dyDescent="0.4">
      <c r="A60" s="44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45" customHeight="1" x14ac:dyDescent="0.4">
      <c r="A61" s="44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45" customHeight="1" x14ac:dyDescent="0.4">
      <c r="A62" s="44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45" customHeight="1" x14ac:dyDescent="0.4">
      <c r="A63" s="44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45" customHeight="1" x14ac:dyDescent="0.4">
      <c r="A64" s="44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45" customHeight="1" x14ac:dyDescent="0.4">
      <c r="A65" s="44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45" customHeight="1" x14ac:dyDescent="0.4">
      <c r="A66" s="44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45" customHeight="1" x14ac:dyDescent="0.4">
      <c r="A67" s="44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45" customHeight="1" x14ac:dyDescent="0.4">
      <c r="A68" s="44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45" customHeight="1" x14ac:dyDescent="0.4">
      <c r="A69" s="44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45" customHeight="1" x14ac:dyDescent="0.4">
      <c r="A70" s="44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45" customHeight="1" x14ac:dyDescent="0.4">
      <c r="A71" s="44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45" customHeight="1" x14ac:dyDescent="0.4">
      <c r="A72" s="44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45" customHeight="1" x14ac:dyDescent="0.4">
      <c r="A73" s="44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45" customHeight="1" x14ac:dyDescent="0.4">
      <c r="A74" s="44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45" customHeight="1" x14ac:dyDescent="0.4">
      <c r="A75" s="44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45" customHeight="1" x14ac:dyDescent="0.4">
      <c r="A76" s="44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45" customHeight="1" x14ac:dyDescent="0.4">
      <c r="A77" s="44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45" customHeight="1" x14ac:dyDescent="0.4">
      <c r="A78" s="44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45" customHeight="1" x14ac:dyDescent="0.4">
      <c r="A79" s="44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45" customHeight="1" x14ac:dyDescent="0.4">
      <c r="A80" s="44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45" customHeight="1" x14ac:dyDescent="0.4">
      <c r="A81" s="44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45" customHeight="1" x14ac:dyDescent="0.4">
      <c r="A82" s="44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45" customHeight="1" x14ac:dyDescent="0.4">
      <c r="A83" s="44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45" customHeight="1" x14ac:dyDescent="0.4">
      <c r="A84" s="44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45" customHeight="1" x14ac:dyDescent="0.4">
      <c r="A85" s="44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45" customHeight="1" x14ac:dyDescent="0.4">
      <c r="A86" s="44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45" customHeight="1" x14ac:dyDescent="0.4">
      <c r="A87" s="44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45" customHeight="1" x14ac:dyDescent="0.4">
      <c r="A88" s="44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45" customHeight="1" x14ac:dyDescent="0.4">
      <c r="A89" s="44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45" customHeight="1" x14ac:dyDescent="0.4">
      <c r="A90" s="44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45" customHeight="1" x14ac:dyDescent="0.4">
      <c r="A91" s="44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45" customHeight="1" x14ac:dyDescent="0.4">
      <c r="A92" s="44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45" customHeight="1" x14ac:dyDescent="0.4">
      <c r="A93" s="44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45" customHeight="1" x14ac:dyDescent="0.4">
      <c r="A94" s="44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45" customHeight="1" x14ac:dyDescent="0.4">
      <c r="A95" s="44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45" customHeight="1" x14ac:dyDescent="0.4">
      <c r="A96" s="44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45" customHeight="1" x14ac:dyDescent="0.4">
      <c r="A97" s="44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45" customHeight="1" x14ac:dyDescent="0.4">
      <c r="A98" s="44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45" customHeight="1" x14ac:dyDescent="0.4">
      <c r="A99" s="44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45" customHeight="1" x14ac:dyDescent="0.4">
      <c r="A100" s="44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45" customHeight="1" x14ac:dyDescent="0.4">
      <c r="A101" s="44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45" customHeight="1" x14ac:dyDescent="0.4">
      <c r="A102" s="44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45" customHeight="1" x14ac:dyDescent="0.4">
      <c r="A103" s="44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45" customHeight="1" x14ac:dyDescent="0.4">
      <c r="A104" s="44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45" customHeight="1" x14ac:dyDescent="0.4">
      <c r="A105" s="44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45" customHeight="1" x14ac:dyDescent="0.4">
      <c r="A106" s="44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45" customHeight="1" x14ac:dyDescent="0.4">
      <c r="A107" s="44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45" customHeight="1" x14ac:dyDescent="0.4">
      <c r="A108" s="44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45" customHeight="1" x14ac:dyDescent="0.4">
      <c r="A109" s="44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45" customHeight="1" x14ac:dyDescent="0.4">
      <c r="A110" s="44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45" customHeight="1" x14ac:dyDescent="0.4">
      <c r="A111" s="44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45" customHeight="1" x14ac:dyDescent="0.4">
      <c r="A112" s="44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45" customHeight="1" x14ac:dyDescent="0.4">
      <c r="A113" s="44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45" customHeight="1" x14ac:dyDescent="0.4">
      <c r="A114" s="44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45" customHeight="1" x14ac:dyDescent="0.4">
      <c r="A115" s="44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45" customHeight="1" x14ac:dyDescent="0.4">
      <c r="A116" s="44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45" customHeight="1" x14ac:dyDescent="0.4">
      <c r="A117" s="44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45" customHeight="1" x14ac:dyDescent="0.4">
      <c r="A118" s="44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45" customHeight="1" x14ac:dyDescent="0.4">
      <c r="A119" s="44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45" customHeight="1" x14ac:dyDescent="0.4">
      <c r="A120" s="44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45" customHeight="1" x14ac:dyDescent="0.4">
      <c r="A121" s="44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45" customHeight="1" x14ac:dyDescent="0.4">
      <c r="A122" s="44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45" customHeight="1" x14ac:dyDescent="0.4">
      <c r="A123" s="44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45" customHeight="1" x14ac:dyDescent="0.4">
      <c r="A124" s="44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45" customHeight="1" x14ac:dyDescent="0.4">
      <c r="A125" s="44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45" customHeight="1" x14ac:dyDescent="0.4">
      <c r="A126" s="44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45" customHeight="1" x14ac:dyDescent="0.4">
      <c r="A127" s="44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45" customHeight="1" x14ac:dyDescent="0.4">
      <c r="A128" s="44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45" customHeight="1" x14ac:dyDescent="0.4">
      <c r="A129" s="44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45" customHeight="1" x14ac:dyDescent="0.4">
      <c r="A130" s="44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45" customHeight="1" x14ac:dyDescent="0.4">
      <c r="A131" s="44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45" customHeight="1" x14ac:dyDescent="0.4">
      <c r="A132" s="44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45" customHeight="1" x14ac:dyDescent="0.4">
      <c r="A133" s="44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45" customHeight="1" x14ac:dyDescent="0.4">
      <c r="A134" s="44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45" customHeight="1" x14ac:dyDescent="0.4">
      <c r="A135" s="44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45" customHeight="1" x14ac:dyDescent="0.4">
      <c r="A136" s="44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45" customHeight="1" x14ac:dyDescent="0.4">
      <c r="A137" s="44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45" customHeight="1" x14ac:dyDescent="0.4">
      <c r="A138" s="44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45" customHeight="1" x14ac:dyDescent="0.4">
      <c r="A139" s="44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45" customHeight="1" x14ac:dyDescent="0.4">
      <c r="A140" s="44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45" customHeight="1" x14ac:dyDescent="0.4">
      <c r="A141" s="44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45" customHeight="1" x14ac:dyDescent="0.4">
      <c r="A142" s="44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45" customHeight="1" x14ac:dyDescent="0.4">
      <c r="A143" s="44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45" customHeight="1" x14ac:dyDescent="0.4">
      <c r="A144" s="44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45" customHeight="1" x14ac:dyDescent="0.4">
      <c r="A145" s="44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45" customHeight="1" x14ac:dyDescent="0.4">
      <c r="A146" s="44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45" customHeight="1" x14ac:dyDescent="0.4">
      <c r="A147" s="44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45" customHeight="1" x14ac:dyDescent="0.4">
      <c r="A148" s="44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45" customHeight="1" x14ac:dyDescent="0.4">
      <c r="A149" s="44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45" customHeight="1" x14ac:dyDescent="0.4">
      <c r="A150" s="44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45" customHeight="1" x14ac:dyDescent="0.4">
      <c r="A151" s="44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45" customHeight="1" x14ac:dyDescent="0.4">
      <c r="A152" s="44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45" customHeight="1" x14ac:dyDescent="0.4">
      <c r="A153" s="44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45" customHeight="1" x14ac:dyDescent="0.4">
      <c r="A154" s="44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45" customHeight="1" x14ac:dyDescent="0.4">
      <c r="A155" s="44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45" customHeight="1" x14ac:dyDescent="0.4">
      <c r="A156" s="44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45" customHeight="1" x14ac:dyDescent="0.4">
      <c r="A157" s="44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45" customHeight="1" x14ac:dyDescent="0.4">
      <c r="A158" s="44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45" customHeight="1" x14ac:dyDescent="0.4">
      <c r="A159" s="44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45" customHeight="1" x14ac:dyDescent="0.4">
      <c r="A160" s="44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45" customHeight="1" x14ac:dyDescent="0.4">
      <c r="A161" s="44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45" customHeight="1" x14ac:dyDescent="0.4">
      <c r="A162" s="44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45" customHeight="1" x14ac:dyDescent="0.4">
      <c r="A163" s="44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45" customHeight="1" x14ac:dyDescent="0.4">
      <c r="A164" s="44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45" customHeight="1" x14ac:dyDescent="0.4">
      <c r="A165" s="44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45" customHeight="1" x14ac:dyDescent="0.4">
      <c r="A166" s="44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45" customHeight="1" x14ac:dyDescent="0.4">
      <c r="A167" s="44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45" customHeight="1" x14ac:dyDescent="0.4">
      <c r="A168" s="44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45" customHeight="1" x14ac:dyDescent="0.4">
      <c r="A169" s="44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45" customHeight="1" x14ac:dyDescent="0.4">
      <c r="A170" s="44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45" customHeight="1" x14ac:dyDescent="0.4">
      <c r="A171" s="44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45" customHeight="1" x14ac:dyDescent="0.4">
      <c r="A172" s="44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45" customHeight="1" x14ac:dyDescent="0.4">
      <c r="A173" s="44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45" customHeight="1" x14ac:dyDescent="0.4">
      <c r="A174" s="44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45" customHeight="1" x14ac:dyDescent="0.4">
      <c r="A175" s="44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45" customHeight="1" x14ac:dyDescent="0.4">
      <c r="A176" s="44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45" customHeight="1" x14ac:dyDescent="0.4">
      <c r="A177" s="44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45" customHeight="1" x14ac:dyDescent="0.4">
      <c r="A178" s="44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45" customHeight="1" x14ac:dyDescent="0.4">
      <c r="A179" s="44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45" customHeight="1" x14ac:dyDescent="0.4">
      <c r="A180" s="44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45" customHeight="1" x14ac:dyDescent="0.4">
      <c r="A181" s="44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45" customHeight="1" x14ac:dyDescent="0.4">
      <c r="A182" s="44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45" customHeight="1" x14ac:dyDescent="0.4">
      <c r="A183" s="44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45" customHeight="1" x14ac:dyDescent="0.4">
      <c r="A184" s="44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45" customHeight="1" x14ac:dyDescent="0.4">
      <c r="A185" s="44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45" customHeight="1" x14ac:dyDescent="0.4">
      <c r="A186" s="44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45" customHeight="1" x14ac:dyDescent="0.4">
      <c r="A187" s="44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45" customHeight="1" x14ac:dyDescent="0.4">
      <c r="A188" s="44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45" customHeight="1" x14ac:dyDescent="0.4">
      <c r="A189" s="44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45" customHeight="1" x14ac:dyDescent="0.4">
      <c r="A190" s="44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45" customHeight="1" x14ac:dyDescent="0.4">
      <c r="A191" s="44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45" customHeight="1" x14ac:dyDescent="0.4">
      <c r="A192" s="44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45" customHeight="1" x14ac:dyDescent="0.4">
      <c r="A193" s="44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45" customHeight="1" x14ac:dyDescent="0.4">
      <c r="A194" s="44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45" customHeight="1" x14ac:dyDescent="0.4">
      <c r="A195" s="44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45" customHeight="1" x14ac:dyDescent="0.4">
      <c r="A196" s="44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45" customHeight="1" x14ac:dyDescent="0.4">
      <c r="A197" s="44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45" customHeight="1" x14ac:dyDescent="0.4">
      <c r="A198" s="44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45" customHeight="1" x14ac:dyDescent="0.4">
      <c r="A199" s="44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45" customHeight="1" x14ac:dyDescent="0.4">
      <c r="A200" s="44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45" customHeight="1" x14ac:dyDescent="0.4">
      <c r="A201" s="44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45" customHeight="1" x14ac:dyDescent="0.4">
      <c r="A202" s="44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45" customHeight="1" x14ac:dyDescent="0.4">
      <c r="A203" s="44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45" customHeight="1" x14ac:dyDescent="0.4">
      <c r="A204" s="44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45" customHeight="1" x14ac:dyDescent="0.4">
      <c r="A205" s="44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45" customHeight="1" x14ac:dyDescent="0.4">
      <c r="A206" s="44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45" customHeight="1" x14ac:dyDescent="0.4">
      <c r="A207" s="44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45" customHeight="1" x14ac:dyDescent="0.4">
      <c r="A208" s="44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45" customHeight="1" x14ac:dyDescent="0.4">
      <c r="A209" s="44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45" customHeight="1" x14ac:dyDescent="0.4">
      <c r="A210" s="44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45" customHeight="1" x14ac:dyDescent="0.4">
      <c r="A211" s="44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45" customHeight="1" x14ac:dyDescent="0.4">
      <c r="A212" s="44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45" customHeight="1" x14ac:dyDescent="0.4">
      <c r="A213" s="44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45" customHeight="1" x14ac:dyDescent="0.4">
      <c r="A214" s="44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45" customHeight="1" x14ac:dyDescent="0.4">
      <c r="A215" s="44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45" customHeight="1" x14ac:dyDescent="0.4">
      <c r="A216" s="44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45" customHeight="1" x14ac:dyDescent="0.4">
      <c r="A217" s="44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45" customHeight="1" x14ac:dyDescent="0.4">
      <c r="A218" s="44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45" customHeight="1" x14ac:dyDescent="0.4">
      <c r="A219" s="44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45" customHeight="1" x14ac:dyDescent="0.4">
      <c r="A220" s="44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45" customHeight="1" x14ac:dyDescent="0.4">
      <c r="A221" s="44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45" customHeight="1" x14ac:dyDescent="0.4">
      <c r="A222" s="44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45" customHeight="1" x14ac:dyDescent="0.4">
      <c r="A223" s="44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45" customHeight="1" x14ac:dyDescent="0.4">
      <c r="A224" s="44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45" customHeight="1" x14ac:dyDescent="0.4">
      <c r="A225" s="44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45" customHeight="1" x14ac:dyDescent="0.4">
      <c r="A226" s="44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45" customHeight="1" x14ac:dyDescent="0.4">
      <c r="A227" s="44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45" customHeight="1" x14ac:dyDescent="0.4">
      <c r="A228" s="44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45" customHeight="1" x14ac:dyDescent="0.4">
      <c r="A229" s="44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45" customHeight="1" x14ac:dyDescent="0.4">
      <c r="A230" s="44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45" customHeight="1" x14ac:dyDescent="0.4">
      <c r="A231" s="44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45" customHeight="1" x14ac:dyDescent="0.4">
      <c r="A232" s="44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45" customHeight="1" x14ac:dyDescent="0.4">
      <c r="A233" s="44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45" customHeight="1" x14ac:dyDescent="0.4">
      <c r="A234" s="44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45" customHeight="1" x14ac:dyDescent="0.4">
      <c r="A235" s="44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45" customHeight="1" x14ac:dyDescent="0.4">
      <c r="A236" s="44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45" customHeight="1" x14ac:dyDescent="0.4">
      <c r="A237" s="44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45" customHeight="1" x14ac:dyDescent="0.4">
      <c r="A238" s="44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45" customHeight="1" x14ac:dyDescent="0.4">
      <c r="A239" s="44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45" customHeight="1" x14ac:dyDescent="0.4">
      <c r="A240" s="44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45" customHeight="1" x14ac:dyDescent="0.4">
      <c r="A241" s="44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45" customHeight="1" x14ac:dyDescent="0.4">
      <c r="A242" s="44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45" customHeight="1" x14ac:dyDescent="0.4">
      <c r="A243" s="44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45" customHeight="1" x14ac:dyDescent="0.4">
      <c r="A244" s="44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45" customHeight="1" x14ac:dyDescent="0.4">
      <c r="A245" s="44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45" customHeight="1" x14ac:dyDescent="0.4">
      <c r="A246" s="44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45" customHeight="1" x14ac:dyDescent="0.4">
      <c r="A247" s="44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45" customHeight="1" x14ac:dyDescent="0.4">
      <c r="A248" s="44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45" customHeight="1" x14ac:dyDescent="0.4">
      <c r="A249" s="44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45" customHeight="1" x14ac:dyDescent="0.4">
      <c r="A250" s="44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45" customHeight="1" x14ac:dyDescent="0.4">
      <c r="A251" s="44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45" customHeight="1" x14ac:dyDescent="0.4">
      <c r="A252" s="44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45" customHeight="1" x14ac:dyDescent="0.4">
      <c r="A253" s="44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45" customHeight="1" x14ac:dyDescent="0.4">
      <c r="A254" s="44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45" customHeight="1" x14ac:dyDescent="0.4">
      <c r="A255" s="44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45" customHeight="1" x14ac:dyDescent="0.4">
      <c r="A256" s="44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45" customHeight="1" x14ac:dyDescent="0.4">
      <c r="A257" s="44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45" customHeight="1" x14ac:dyDescent="0.4">
      <c r="A258" s="44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45" customHeight="1" x14ac:dyDescent="0.4">
      <c r="A259" s="44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45" customHeight="1" x14ac:dyDescent="0.4">
      <c r="A260" s="44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45" customHeight="1" x14ac:dyDescent="0.4">
      <c r="A261" s="44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45" customHeight="1" x14ac:dyDescent="0.4">
      <c r="A262" s="44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45" customHeight="1" x14ac:dyDescent="0.4">
      <c r="A263" s="44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45" customHeight="1" x14ac:dyDescent="0.4">
      <c r="A264" s="44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45" customHeight="1" x14ac:dyDescent="0.4">
      <c r="A265" s="44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45" customHeight="1" x14ac:dyDescent="0.4">
      <c r="A266" s="44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45" customHeight="1" x14ac:dyDescent="0.4">
      <c r="A267" s="44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45" customHeight="1" x14ac:dyDescent="0.4">
      <c r="A268" s="44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45" customHeight="1" x14ac:dyDescent="0.4">
      <c r="A269" s="44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45" customHeight="1" x14ac:dyDescent="0.4">
      <c r="A270" s="44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45" customHeight="1" x14ac:dyDescent="0.4">
      <c r="A271" s="44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45" customHeight="1" x14ac:dyDescent="0.4">
      <c r="A272" s="44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45" customHeight="1" x14ac:dyDescent="0.4">
      <c r="A273" s="44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45" customHeight="1" x14ac:dyDescent="0.4">
      <c r="A274" s="44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45" customHeight="1" x14ac:dyDescent="0.4">
      <c r="A275" s="44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45" customHeight="1" x14ac:dyDescent="0.4">
      <c r="A276" s="44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45" customHeight="1" x14ac:dyDescent="0.4">
      <c r="A277" s="44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45" customHeight="1" x14ac:dyDescent="0.4">
      <c r="A278" s="44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45" customHeight="1" x14ac:dyDescent="0.4">
      <c r="A279" s="44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45" customHeight="1" x14ac:dyDescent="0.4">
      <c r="A280" s="44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45" customHeight="1" x14ac:dyDescent="0.4">
      <c r="A281" s="44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45" customHeight="1" x14ac:dyDescent="0.4">
      <c r="A282" s="44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45" customHeight="1" x14ac:dyDescent="0.4">
      <c r="A283" s="44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45" customHeight="1" x14ac:dyDescent="0.4">
      <c r="A284" s="44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45" customHeight="1" x14ac:dyDescent="0.4">
      <c r="A285" s="44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45" customHeight="1" x14ac:dyDescent="0.4">
      <c r="A286" s="44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45" customHeight="1" x14ac:dyDescent="0.4">
      <c r="A287" s="44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45" customHeight="1" x14ac:dyDescent="0.4">
      <c r="A288" s="44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45" customHeight="1" x14ac:dyDescent="0.4">
      <c r="A289" s="44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45" customHeight="1" x14ac:dyDescent="0.4">
      <c r="A290" s="44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45" customHeight="1" x14ac:dyDescent="0.4">
      <c r="A291" s="44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45" customHeight="1" x14ac:dyDescent="0.4">
      <c r="A292" s="44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45" customHeight="1" x14ac:dyDescent="0.4">
      <c r="A293" s="44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45" customHeight="1" x14ac:dyDescent="0.4">
      <c r="A294" s="44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45" customHeight="1" x14ac:dyDescent="0.4">
      <c r="A295" s="44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45" customHeight="1" x14ac:dyDescent="0.4">
      <c r="A296" s="44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45" customHeight="1" x14ac:dyDescent="0.4">
      <c r="A297" s="44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45" customHeight="1" x14ac:dyDescent="0.4">
      <c r="A298" s="44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45" customHeight="1" x14ac:dyDescent="0.4">
      <c r="A299" s="44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45" customHeight="1" x14ac:dyDescent="0.4">
      <c r="A300" s="44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5" priority="46">
      <formula>$C1="Parcours Pédagogique"</formula>
    </cfRule>
    <cfRule type="expression" dxfId="54" priority="47">
      <formula>$C1="BLOC"</formula>
    </cfRule>
    <cfRule type="expression" dxfId="53" priority="48">
      <formula>$C1="OPTION"</formula>
    </cfRule>
  </conditionalFormatting>
  <conditionalFormatting sqref="A27:A34">
    <cfRule type="expression" dxfId="52" priority="36">
      <formula>$F27="Fermeture"</formula>
    </cfRule>
    <cfRule type="expression" dxfId="51" priority="37">
      <formula>$F27="Modification"</formula>
    </cfRule>
    <cfRule type="expression" dxfId="50" priority="38">
      <formula>$F27="Création"</formula>
    </cfRule>
  </conditionalFormatting>
  <conditionalFormatting sqref="A18:S26 A35:S300 T18">
    <cfRule type="expression" dxfId="49" priority="53">
      <formula>$C18="Modification MCC"</formula>
    </cfRule>
  </conditionalFormatting>
  <conditionalFormatting sqref="B1:S7 C8:S9 C10 E10 J10:S11 B12:M12 P12 B13:L13 B14:N14 P14:S17 B15:M17 B301:S999">
    <cfRule type="expression" dxfId="48" priority="50">
      <formula>$D1="Modification"</formula>
    </cfRule>
    <cfRule type="expression" dxfId="47" priority="51">
      <formula>$D1="Création"</formula>
    </cfRule>
    <cfRule type="expression" dxfId="46" priority="52">
      <formula>$D1="Fermeture"</formula>
    </cfRule>
  </conditionalFormatting>
  <conditionalFormatting sqref="B1:S7 C8:S9 J10:S11 B12:M12 B13:L13 B14:N14 B15:M17 B301:S999 P14:S17 C10 E10 P12">
    <cfRule type="expression" dxfId="45" priority="49">
      <formula>$D1="Modification MCC"</formula>
    </cfRule>
  </conditionalFormatting>
  <conditionalFormatting sqref="C1:S9 C10 E10 J10:S11 C12:S26 C35:S1001">
    <cfRule type="expression" dxfId="44" priority="40">
      <formula>$B1="Option"</formula>
    </cfRule>
  </conditionalFormatting>
  <conditionalFormatting sqref="J1:J26 J35:J1001">
    <cfRule type="expression" dxfId="43" priority="44">
      <formula>$I1="NON"</formula>
    </cfRule>
  </conditionalFormatting>
  <conditionalFormatting sqref="L18:L26 L35:L300">
    <cfRule type="expression" dxfId="42" priority="58">
      <formula>$K18="CCI (CC Intégral)"</formula>
    </cfRule>
  </conditionalFormatting>
  <conditionalFormatting sqref="M1:M26 L18:L26 L35:L300 M35:M1001">
    <cfRule type="expression" dxfId="41" priority="57">
      <formula>$K1="CT (Contrôle terminal)"</formula>
    </cfRule>
  </conditionalFormatting>
  <conditionalFormatting sqref="N1:O26 N35:O1001">
    <cfRule type="expression" dxfId="40" priority="43">
      <formula>$K1="CCI (CC Intégral)"</formula>
    </cfRule>
  </conditionalFormatting>
  <conditionalFormatting sqref="Q1:R26 Q35:R1001">
    <cfRule type="expression" dxfId="39" priority="42">
      <formula>$P1="Autres"</formula>
    </cfRule>
  </conditionalFormatting>
  <conditionalFormatting sqref="S1:S26 T18 S35:S1001">
    <cfRule type="expression" dxfId="38" priority="41">
      <formula>$P1="CT (Contrôle terminal)"</formula>
    </cfRule>
  </conditionalFormatting>
  <conditionalFormatting sqref="T18 A18:S26 A35:S300">
    <cfRule type="expression" dxfId="37" priority="54">
      <formula>$C18="Modification"</formula>
    </cfRule>
    <cfRule type="expression" dxfId="36" priority="55">
      <formula>$C18="Création"</formula>
    </cfRule>
    <cfRule type="expression" dxfId="35" priority="56">
      <formula>$C18="Fermeture"</formula>
    </cfRule>
  </conditionalFormatting>
  <conditionalFormatting sqref="B27:S31 B34:S34 B33:M33 P33:S33">
    <cfRule type="expression" dxfId="34" priority="30">
      <formula>$C27="Modification MCC"</formula>
    </cfRule>
  </conditionalFormatting>
  <conditionalFormatting sqref="C27:S31 C34:S34 C33:M33 P33:S33">
    <cfRule type="expression" dxfId="33" priority="25">
      <formula>$B27="Option"</formula>
    </cfRule>
  </conditionalFormatting>
  <conditionalFormatting sqref="J27:J31 J33:J34">
    <cfRule type="expression" dxfId="32" priority="29">
      <formula>$I27="NON"</formula>
    </cfRule>
  </conditionalFormatting>
  <conditionalFormatting sqref="L27:L31 L33:L34">
    <cfRule type="expression" dxfId="31" priority="35">
      <formula>$K27="CCI (CC Intégral)"</formula>
    </cfRule>
  </conditionalFormatting>
  <conditionalFormatting sqref="L27:M31 L33:M34">
    <cfRule type="expression" dxfId="30" priority="34">
      <formula>$K27="CT (Contrôle terminal)"</formula>
    </cfRule>
  </conditionalFormatting>
  <conditionalFormatting sqref="N27:O31 N34:O34">
    <cfRule type="expression" dxfId="29" priority="28">
      <formula>$K27="CCI (CC Intégral)"</formula>
    </cfRule>
  </conditionalFormatting>
  <conditionalFormatting sqref="Q27:R31 Q33:R34">
    <cfRule type="expression" dxfId="28" priority="27">
      <formula>$P27="Autres"</formula>
    </cfRule>
  </conditionalFormatting>
  <conditionalFormatting sqref="Q27:R31">
    <cfRule type="expression" dxfId="27" priority="24">
      <formula>$K27="CCI (CC Intégral)"</formula>
    </cfRule>
  </conditionalFormatting>
  <conditionalFormatting sqref="S27:S31 S33:S34">
    <cfRule type="expression" dxfId="26" priority="26">
      <formula>$P27="CT (Contrôle terminal)"</formula>
    </cfRule>
  </conditionalFormatting>
  <conditionalFormatting sqref="B27:S31 B34:S34 B33:M33 P33:S33">
    <cfRule type="expression" dxfId="25" priority="31">
      <formula>$C27="Modification"</formula>
    </cfRule>
    <cfRule type="expression" dxfId="24" priority="32">
      <formula>$C27="Création"</formula>
    </cfRule>
    <cfRule type="expression" dxfId="23" priority="33">
      <formula>$C27="Fermeture"</formula>
    </cfRule>
  </conditionalFormatting>
  <conditionalFormatting sqref="B32:P32 S32">
    <cfRule type="expression" dxfId="22" priority="18">
      <formula>$C32="Modification MCC"</formula>
    </cfRule>
  </conditionalFormatting>
  <conditionalFormatting sqref="C32:P32 S32">
    <cfRule type="expression" dxfId="21" priority="14">
      <formula>$B32="Option"</formula>
    </cfRule>
  </conditionalFormatting>
  <conditionalFormatting sqref="J32">
    <cfRule type="expression" dxfId="20" priority="17">
      <formula>$I32="NON"</formula>
    </cfRule>
  </conditionalFormatting>
  <conditionalFormatting sqref="L32">
    <cfRule type="expression" dxfId="19" priority="23">
      <formula>$K32="CCI (CC Intégral)"</formula>
    </cfRule>
  </conditionalFormatting>
  <conditionalFormatting sqref="L32:M32">
    <cfRule type="expression" dxfId="18" priority="22">
      <formula>$K32="CT (Contrôle terminal)"</formula>
    </cfRule>
  </conditionalFormatting>
  <conditionalFormatting sqref="N32:O32">
    <cfRule type="expression" dxfId="17" priority="16">
      <formula>$K32="CCI (CC Intégral)"</formula>
    </cfRule>
  </conditionalFormatting>
  <conditionalFormatting sqref="S32">
    <cfRule type="expression" dxfId="16" priority="15">
      <formula>$P32="CT (Contrôle terminal)"</formula>
    </cfRule>
  </conditionalFormatting>
  <conditionalFormatting sqref="B32:P32 S32">
    <cfRule type="expression" dxfId="15" priority="19">
      <formula>$C32="Modification"</formula>
    </cfRule>
    <cfRule type="expression" dxfId="14" priority="20">
      <formula>$C32="Création"</formula>
    </cfRule>
    <cfRule type="expression" dxfId="13" priority="21">
      <formula>$C32="Fermeture"</formula>
    </cfRule>
  </conditionalFormatting>
  <conditionalFormatting sqref="Q32:R32">
    <cfRule type="expression" dxfId="12" priority="10">
      <formula>$C32="Modification MCC"</formula>
    </cfRule>
  </conditionalFormatting>
  <conditionalFormatting sqref="Q32:R32">
    <cfRule type="expression" dxfId="11" priority="8">
      <formula>$B32="Option"</formula>
    </cfRule>
  </conditionalFormatting>
  <conditionalFormatting sqref="Q32:R32">
    <cfRule type="expression" dxfId="10" priority="9">
      <formula>$P32="Autres"</formula>
    </cfRule>
  </conditionalFormatting>
  <conditionalFormatting sqref="Q32:R32">
    <cfRule type="expression" dxfId="9" priority="7">
      <formula>$K32="CCI (CC Intégral)"</formula>
    </cfRule>
  </conditionalFormatting>
  <conditionalFormatting sqref="Q32:R32">
    <cfRule type="expression" dxfId="8" priority="11">
      <formula>$C32="Modification"</formula>
    </cfRule>
    <cfRule type="expression" dxfId="7" priority="12">
      <formula>$C32="Création"</formula>
    </cfRule>
    <cfRule type="expression" dxfId="6" priority="13">
      <formula>$C32="Fermeture"</formula>
    </cfRule>
  </conditionalFormatting>
  <conditionalFormatting sqref="N33:O33">
    <cfRule type="expression" dxfId="5" priority="3">
      <formula>$C33="Modification MCC"</formula>
    </cfRule>
  </conditionalFormatting>
  <conditionalFormatting sqref="N33:O33">
    <cfRule type="expression" dxfId="4" priority="1">
      <formula>$B33="Option"</formula>
    </cfRule>
  </conditionalFormatting>
  <conditionalFormatting sqref="N33:O33">
    <cfRule type="expression" dxfId="3" priority="2">
      <formula>$K33="CCI (CC Intégral)"</formula>
    </cfRule>
  </conditionalFormatting>
  <conditionalFormatting sqref="N33:O33">
    <cfRule type="expression" dxfId="2" priority="4">
      <formula>$C33="Modification"</formula>
    </cfRule>
    <cfRule type="expression" dxfId="1" priority="5">
      <formula>$C33="Création"</formula>
    </cfRule>
    <cfRule type="expression" dxfId="0" priority="6">
      <formula>$C33="Fermeture"</formula>
    </cfRule>
  </conditionalFormatting>
  <dataValidations count="6">
    <dataValidation type="list" allowBlank="1" showInputMessage="1" showErrorMessage="1" sqref="N19:N300 Q19:Q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I300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3828125" defaultRowHeight="14.6" x14ac:dyDescent="0.4"/>
  <cols>
    <col min="27" max="27" width="22.3828125" customWidth="1"/>
    <col min="28" max="28" width="20.69140625" customWidth="1"/>
    <col min="29" max="29" width="20.3046875" customWidth="1"/>
    <col min="30" max="30" width="18.3046875" customWidth="1"/>
  </cols>
  <sheetData>
    <row r="1" spans="1:30" x14ac:dyDescent="0.4">
      <c r="A1" s="100" t="s">
        <v>163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AA1" s="99" t="s">
        <v>164</v>
      </c>
      <c r="AB1" s="99"/>
      <c r="AC1" s="99"/>
      <c r="AD1" s="99"/>
    </row>
    <row r="2" spans="1:30" x14ac:dyDescent="0.4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AA2" s="99"/>
      <c r="AB2" s="99"/>
      <c r="AC2" s="99"/>
      <c r="AD2" s="99"/>
    </row>
    <row r="3" spans="1:30" ht="24.45" customHeight="1" x14ac:dyDescent="0.4">
      <c r="A3" s="99" t="s">
        <v>165</v>
      </c>
      <c r="B3" s="99"/>
      <c r="C3" s="99"/>
      <c r="D3" s="99" t="s">
        <v>166</v>
      </c>
      <c r="E3" s="99"/>
      <c r="F3" s="99"/>
      <c r="G3" s="99" t="s">
        <v>167</v>
      </c>
      <c r="H3" s="99"/>
      <c r="I3" s="99"/>
      <c r="J3" s="99" t="s">
        <v>168</v>
      </c>
      <c r="K3" s="99"/>
      <c r="L3" s="99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 x14ac:dyDescent="0.4">
      <c r="A4" s="9" t="s">
        <v>164</v>
      </c>
      <c r="B4" s="9" t="s">
        <v>169</v>
      </c>
      <c r="C4" s="9" t="s">
        <v>170</v>
      </c>
      <c r="D4" s="33" t="s">
        <v>164</v>
      </c>
      <c r="E4" s="33" t="s">
        <v>169</v>
      </c>
      <c r="F4" s="33" t="s">
        <v>170</v>
      </c>
      <c r="G4" s="33" t="s">
        <v>164</v>
      </c>
      <c r="H4" s="33" t="s">
        <v>169</v>
      </c>
      <c r="I4" s="33" t="s">
        <v>170</v>
      </c>
      <c r="J4" s="33" t="s">
        <v>164</v>
      </c>
      <c r="K4" s="33" t="s">
        <v>169</v>
      </c>
      <c r="L4" s="33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4">
      <c r="A5" s="9" t="e">
        <f>SUM(AA4:AA291)</f>
        <v>#REF!</v>
      </c>
      <c r="B5" s="9">
        <f>SUM('S1 Maquette'!J19:J300)</f>
        <v>50</v>
      </c>
      <c r="C5" s="9">
        <f>SUM('S1 Maquette'!K19:K300)</f>
        <v>0</v>
      </c>
      <c r="D5" s="9">
        <f>SUM(AB4:AB291)</f>
        <v>162</v>
      </c>
      <c r="E5" s="9">
        <f>SUM('S2 Maquette'!J19:J300)</f>
        <v>36</v>
      </c>
      <c r="F5" s="9">
        <f>SUM('S2 Maquette'!K19:K300)</f>
        <v>0</v>
      </c>
      <c r="G5" s="9">
        <f>SUM(AC4:AC291)</f>
        <v>216</v>
      </c>
      <c r="H5" s="9">
        <f>SUM('S3 Maquette'!J19:J300)</f>
        <v>96</v>
      </c>
      <c r="I5" s="9">
        <f>SUM('S3 Maquette'!K19:K300)</f>
        <v>0</v>
      </c>
      <c r="J5" s="9">
        <f>SUM(AD4:AD291)</f>
        <v>186</v>
      </c>
      <c r="K5" s="9">
        <f>SUM('S4 Maquette'!J19:J300)</f>
        <v>98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" customHeight="1" x14ac:dyDescent="0.4">
      <c r="A6" s="99" t="s">
        <v>171</v>
      </c>
      <c r="B6" s="99"/>
      <c r="C6" s="99"/>
      <c r="D6" s="99" t="s">
        <v>171</v>
      </c>
      <c r="E6" s="99"/>
      <c r="F6" s="99"/>
      <c r="G6" s="99" t="s">
        <v>171</v>
      </c>
      <c r="H6" s="99"/>
      <c r="I6" s="99"/>
      <c r="J6" s="99" t="s">
        <v>171</v>
      </c>
      <c r="K6" s="99"/>
      <c r="L6" s="99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45" customHeight="1" x14ac:dyDescent="0.4">
      <c r="A7" s="99" t="e">
        <f>SUM(A5,B5,C5)</f>
        <v>#REF!</v>
      </c>
      <c r="B7" s="99"/>
      <c r="C7" s="99"/>
      <c r="D7" s="99">
        <f>SUM(D5,E5,F5)</f>
        <v>198</v>
      </c>
      <c r="E7" s="99"/>
      <c r="F7" s="99"/>
      <c r="G7" s="99">
        <f>SUM(G5,H5,I5)</f>
        <v>312</v>
      </c>
      <c r="H7" s="99"/>
      <c r="I7" s="99"/>
      <c r="J7" s="99">
        <f>SUM(J5,K5,L5)</f>
        <v>284</v>
      </c>
      <c r="K7" s="99"/>
      <c r="L7" s="99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4">
      <c r="A8" s="101" t="s">
        <v>171</v>
      </c>
      <c r="B8" s="102"/>
      <c r="C8" s="102"/>
      <c r="D8" s="102"/>
      <c r="E8" s="102"/>
      <c r="F8" s="103"/>
      <c r="G8" s="101" t="s">
        <v>171</v>
      </c>
      <c r="H8" s="102"/>
      <c r="I8" s="102"/>
      <c r="J8" s="102"/>
      <c r="K8" s="102"/>
      <c r="L8" s="103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4">
      <c r="A9" s="104"/>
      <c r="B9" s="105"/>
      <c r="C9" s="105"/>
      <c r="D9" s="105"/>
      <c r="E9" s="105"/>
      <c r="F9" s="106"/>
      <c r="G9" s="104"/>
      <c r="H9" s="105"/>
      <c r="I9" s="105"/>
      <c r="J9" s="105"/>
      <c r="K9" s="105"/>
      <c r="L9" s="106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4">
      <c r="A10" s="101" t="e">
        <f>SUM(A7,D7)</f>
        <v>#REF!</v>
      </c>
      <c r="B10" s="102"/>
      <c r="C10" s="102"/>
      <c r="D10" s="102"/>
      <c r="E10" s="102"/>
      <c r="F10" s="103"/>
      <c r="G10" s="101">
        <f>SUM(G7,J7)</f>
        <v>596</v>
      </c>
      <c r="H10" s="102"/>
      <c r="I10" s="102"/>
      <c r="J10" s="102"/>
      <c r="K10" s="102"/>
      <c r="L10" s="103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4">
      <c r="A11" s="104"/>
      <c r="B11" s="105"/>
      <c r="C11" s="105"/>
      <c r="D11" s="105"/>
      <c r="E11" s="105"/>
      <c r="F11" s="106"/>
      <c r="G11" s="104"/>
      <c r="H11" s="105"/>
      <c r="I11" s="105"/>
      <c r="J11" s="105"/>
      <c r="K11" s="105"/>
      <c r="L11" s="106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4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4">
      <c r="AA13" s="9">
        <f>'S1 Maquette'!I28*1.5</f>
        <v>18</v>
      </c>
      <c r="AB13" s="9">
        <f>'S2 Maquette'!I28*1.5</f>
        <v>18</v>
      </c>
      <c r="AC13" s="9">
        <f>'S3 Maquette'!I28*1.5</f>
        <v>36</v>
      </c>
      <c r="AD13" s="9">
        <f>'S4 Maquette'!I28*1.5</f>
        <v>36</v>
      </c>
    </row>
    <row r="14" spans="1:30" x14ac:dyDescent="0.4">
      <c r="A14" s="107" t="s">
        <v>172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N14" s="111" t="s">
        <v>173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AA14" s="9">
        <f>'S1 Maquette'!I31*1.5</f>
        <v>18</v>
      </c>
      <c r="AB14" s="9">
        <f>'S2 Maquette'!I29*1.5</f>
        <v>18</v>
      </c>
      <c r="AC14" s="9">
        <f>'S3 Maquette'!I29*1.5</f>
        <v>36</v>
      </c>
      <c r="AD14" s="9">
        <f>'S4 Maquette'!I29*1.5</f>
        <v>36</v>
      </c>
    </row>
    <row r="15" spans="1:30" ht="20.7" customHeight="1" x14ac:dyDescent="0.4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AA15" s="9">
        <f>'S1 Maquette'!I32*1.5</f>
        <v>18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2.95" customHeight="1" x14ac:dyDescent="0.4">
      <c r="A16" s="99" t="s">
        <v>165</v>
      </c>
      <c r="B16" s="99"/>
      <c r="C16" s="99"/>
      <c r="D16" s="108" t="s">
        <v>166</v>
      </c>
      <c r="E16" s="109"/>
      <c r="F16" s="110"/>
      <c r="G16" s="99" t="s">
        <v>167</v>
      </c>
      <c r="H16" s="99"/>
      <c r="I16" s="99"/>
      <c r="J16" s="99" t="s">
        <v>168</v>
      </c>
      <c r="K16" s="99"/>
      <c r="L16" s="99"/>
      <c r="N16" s="99" t="s">
        <v>165</v>
      </c>
      <c r="O16" s="99"/>
      <c r="P16" s="99"/>
      <c r="Q16" s="99" t="s">
        <v>166</v>
      </c>
      <c r="R16" s="99"/>
      <c r="S16" s="99"/>
      <c r="T16" s="99" t="s">
        <v>167</v>
      </c>
      <c r="U16" s="99"/>
      <c r="V16" s="99"/>
      <c r="W16" s="99" t="s">
        <v>168</v>
      </c>
      <c r="X16" s="99"/>
      <c r="Y16" s="99"/>
      <c r="AA16" s="9" t="e">
        <f>'S1 Maquette'!#REF!*1.5</f>
        <v>#REF!</v>
      </c>
      <c r="AB16" s="9">
        <f>'S2 Maquette'!I31*1.5</f>
        <v>18</v>
      </c>
      <c r="AC16" s="9">
        <f>'S3 Maquette'!I31*1.5</f>
        <v>36</v>
      </c>
      <c r="AD16" s="9">
        <f>'S4 Maquette'!I31*1.5</f>
        <v>36</v>
      </c>
    </row>
    <row r="17" spans="1:30" ht="25.2" customHeight="1" x14ac:dyDescent="0.4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 t="e">
        <f>'S1 Maquette'!#REF!*1.5</f>
        <v>#REF!</v>
      </c>
      <c r="AB17" s="9">
        <f>'S2 Maquette'!I32*1.5</f>
        <v>18</v>
      </c>
      <c r="AC17" s="9">
        <f>'S3 Maquette'!I32*1.5</f>
        <v>36</v>
      </c>
      <c r="AD17" s="9">
        <f>'S4 Maquette'!I32*1.5</f>
        <v>36</v>
      </c>
    </row>
    <row r="18" spans="1:30" ht="25.2" customHeight="1" x14ac:dyDescent="0.4">
      <c r="A18" s="9" t="e">
        <f>A5-N18</f>
        <v>#REF!</v>
      </c>
      <c r="B18" s="9">
        <f>B5-O18</f>
        <v>50</v>
      </c>
      <c r="C18" s="9">
        <f>C5-P18</f>
        <v>0</v>
      </c>
      <c r="D18" s="9">
        <f t="shared" ref="D18:K18" si="0">D5-Q18</f>
        <v>162</v>
      </c>
      <c r="E18" s="9">
        <f t="shared" si="0"/>
        <v>36</v>
      </c>
      <c r="F18" s="9">
        <f t="shared" ca="1" si="0"/>
        <v>0</v>
      </c>
      <c r="G18" s="9">
        <f t="shared" si="0"/>
        <v>216</v>
      </c>
      <c r="H18" s="9">
        <f t="shared" si="0"/>
        <v>96</v>
      </c>
      <c r="I18" s="9">
        <f t="shared" si="0"/>
        <v>0</v>
      </c>
      <c r="J18" s="9">
        <f t="shared" si="0"/>
        <v>186</v>
      </c>
      <c r="K18" s="9">
        <f t="shared" si="0"/>
        <v>98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Maquette'!M19:M300,"Portée",'S4 Maquette'!I19:I300)*1.5</f>
        <v>0</v>
      </c>
      <c r="X18" s="9">
        <f>SUMIF('S4 Maquette'!M19:M300,"Portée",'S4 Maquette'!J19:J300)</f>
        <v>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4">
      <c r="A19" s="99" t="s">
        <v>171</v>
      </c>
      <c r="B19" s="99"/>
      <c r="C19" s="99"/>
      <c r="D19" s="99" t="s">
        <v>171</v>
      </c>
      <c r="E19" s="99"/>
      <c r="F19" s="99"/>
      <c r="G19" s="99" t="s">
        <v>171</v>
      </c>
      <c r="H19" s="99"/>
      <c r="I19" s="99"/>
      <c r="J19" s="99" t="s">
        <v>171</v>
      </c>
      <c r="K19" s="99"/>
      <c r="L19" s="99"/>
      <c r="AA19" s="9">
        <f>'S1 Maquette'!I34*1.5</f>
        <v>18</v>
      </c>
      <c r="AB19" s="9">
        <f>'S2 Maquette'!I34*1.5</f>
        <v>0</v>
      </c>
      <c r="AC19" s="9">
        <f>'S3 Maquette'!I34*1.5</f>
        <v>18</v>
      </c>
      <c r="AD19" s="9">
        <f>'S4 Maquette'!I34*1.5</f>
        <v>42</v>
      </c>
    </row>
    <row r="20" spans="1:30" ht="25.95" customHeight="1" x14ac:dyDescent="0.4">
      <c r="A20" s="99" t="e">
        <f>SUM(A18,B18,C18)</f>
        <v>#REF!</v>
      </c>
      <c r="B20" s="99"/>
      <c r="C20" s="99"/>
      <c r="D20" s="99">
        <f ca="1">SUM(D18,E18,F18)</f>
        <v>198</v>
      </c>
      <c r="E20" s="99"/>
      <c r="F20" s="99"/>
      <c r="G20" s="99">
        <f>SUM(G18,H18,I18)</f>
        <v>312</v>
      </c>
      <c r="H20" s="99"/>
      <c r="I20" s="99"/>
      <c r="J20" s="99">
        <f>SUM(J18,K18,L18)</f>
        <v>284</v>
      </c>
      <c r="K20" s="99"/>
      <c r="L20" s="99"/>
      <c r="AA20" s="9">
        <f>'S1 Maquette'!I35*1.5</f>
        <v>18</v>
      </c>
      <c r="AB20" s="9">
        <f>'S2 Maquette'!I35*1.5</f>
        <v>18</v>
      </c>
      <c r="AC20" s="9">
        <f>'S3 Maquette'!I35*1.5</f>
        <v>18</v>
      </c>
      <c r="AD20" s="9">
        <f>'S4 Maquette'!I35*1.5</f>
        <v>0</v>
      </c>
    </row>
    <row r="21" spans="1:30" ht="30.45" customHeight="1" x14ac:dyDescent="0.4">
      <c r="A21" s="108" t="s">
        <v>171</v>
      </c>
      <c r="B21" s="109"/>
      <c r="C21" s="109"/>
      <c r="D21" s="109"/>
      <c r="E21" s="109"/>
      <c r="F21" s="110"/>
      <c r="G21" s="108" t="s">
        <v>171</v>
      </c>
      <c r="H21" s="109"/>
      <c r="I21" s="109"/>
      <c r="J21" s="109"/>
      <c r="K21" s="109"/>
      <c r="L21" s="110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2" customHeight="1" x14ac:dyDescent="0.4">
      <c r="A22" s="108" t="e">
        <f>SUM(A20,D20)</f>
        <v>#REF!</v>
      </c>
      <c r="B22" s="109"/>
      <c r="C22" s="109"/>
      <c r="D22" s="109"/>
      <c r="E22" s="109"/>
      <c r="F22" s="110"/>
      <c r="G22" s="108">
        <f>SUM(G20,J20)</f>
        <v>596</v>
      </c>
      <c r="H22" s="109"/>
      <c r="I22" s="109"/>
      <c r="J22" s="109"/>
      <c r="K22" s="109"/>
      <c r="L22" s="110"/>
      <c r="AA22" s="9">
        <f>'S1 Maquette'!I37*1.5</f>
        <v>18</v>
      </c>
      <c r="AB22" s="9">
        <f>'S2 Maquette'!I37*1.5</f>
        <v>18</v>
      </c>
      <c r="AC22" s="9">
        <f>'S3 Maquette'!I37*1.5</f>
        <v>18</v>
      </c>
      <c r="AD22" s="9">
        <f>'S4 Maquette'!I37*1.5</f>
        <v>0</v>
      </c>
    </row>
    <row r="23" spans="1:30" x14ac:dyDescent="0.4">
      <c r="AA23" s="9">
        <f>'S1 Maquette'!I38*1.5</f>
        <v>18</v>
      </c>
      <c r="AB23" s="9">
        <f>'S2 Maquette'!I38*1.5</f>
        <v>18</v>
      </c>
      <c r="AC23" s="9">
        <f>'S3 Maquette'!I38*1.5</f>
        <v>18</v>
      </c>
      <c r="AD23" s="9">
        <f>'S4 Maquette'!I38*1.5</f>
        <v>0</v>
      </c>
    </row>
    <row r="24" spans="1:30" x14ac:dyDescent="0.4">
      <c r="AA24" s="9">
        <f>'S1 Maquette'!I39*1.5</f>
        <v>36</v>
      </c>
      <c r="AB24" s="9">
        <f>'S2 Maquette'!I39*1.5</f>
        <v>36</v>
      </c>
      <c r="AC24" s="9">
        <f>'S3 Maquette'!I39*1.5</f>
        <v>0</v>
      </c>
      <c r="AD24" s="9">
        <f>'S4 Maquette'!I39*1.5</f>
        <v>0</v>
      </c>
    </row>
    <row r="25" spans="1:30" x14ac:dyDescent="0.4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 x14ac:dyDescent="0.4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 x14ac:dyDescent="0.4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 x14ac:dyDescent="0.4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 x14ac:dyDescent="0.4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 x14ac:dyDescent="0.4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 x14ac:dyDescent="0.4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 x14ac:dyDescent="0.4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 x14ac:dyDescent="0.4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 x14ac:dyDescent="0.4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 x14ac:dyDescent="0.4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 x14ac:dyDescent="0.4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 x14ac:dyDescent="0.4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 x14ac:dyDescent="0.4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 x14ac:dyDescent="0.4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 x14ac:dyDescent="0.4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 x14ac:dyDescent="0.4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 x14ac:dyDescent="0.4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 x14ac:dyDescent="0.4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 x14ac:dyDescent="0.4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 x14ac:dyDescent="0.4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 x14ac:dyDescent="0.4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 x14ac:dyDescent="0.4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 x14ac:dyDescent="0.4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 x14ac:dyDescent="0.4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 x14ac:dyDescent="0.4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 x14ac:dyDescent="0.4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 x14ac:dyDescent="0.4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 x14ac:dyDescent="0.4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 x14ac:dyDescent="0.4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 x14ac:dyDescent="0.4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 x14ac:dyDescent="0.4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 x14ac:dyDescent="0.4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 x14ac:dyDescent="0.4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 x14ac:dyDescent="0.4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 x14ac:dyDescent="0.4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 x14ac:dyDescent="0.4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 x14ac:dyDescent="0.4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 x14ac:dyDescent="0.4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 x14ac:dyDescent="0.4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 x14ac:dyDescent="0.4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 x14ac:dyDescent="0.4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 x14ac:dyDescent="0.4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 x14ac:dyDescent="0.4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 x14ac:dyDescent="0.4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 x14ac:dyDescent="0.4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 x14ac:dyDescent="0.4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 x14ac:dyDescent="0.4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 x14ac:dyDescent="0.4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 x14ac:dyDescent="0.4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 x14ac:dyDescent="0.4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 x14ac:dyDescent="0.4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 x14ac:dyDescent="0.4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 x14ac:dyDescent="0.4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 x14ac:dyDescent="0.4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 x14ac:dyDescent="0.4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 x14ac:dyDescent="0.4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 x14ac:dyDescent="0.4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 x14ac:dyDescent="0.4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 x14ac:dyDescent="0.4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 x14ac:dyDescent="0.4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 x14ac:dyDescent="0.4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 x14ac:dyDescent="0.4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 x14ac:dyDescent="0.4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 x14ac:dyDescent="0.4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 x14ac:dyDescent="0.4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 x14ac:dyDescent="0.4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 x14ac:dyDescent="0.4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 x14ac:dyDescent="0.4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 x14ac:dyDescent="0.4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 x14ac:dyDescent="0.4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 x14ac:dyDescent="0.4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 x14ac:dyDescent="0.4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 x14ac:dyDescent="0.4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 x14ac:dyDescent="0.4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 x14ac:dyDescent="0.4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 x14ac:dyDescent="0.4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 x14ac:dyDescent="0.4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 x14ac:dyDescent="0.4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 x14ac:dyDescent="0.4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 x14ac:dyDescent="0.4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 x14ac:dyDescent="0.4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 x14ac:dyDescent="0.4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 x14ac:dyDescent="0.4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 x14ac:dyDescent="0.4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 x14ac:dyDescent="0.4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 x14ac:dyDescent="0.4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 x14ac:dyDescent="0.4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 x14ac:dyDescent="0.4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 x14ac:dyDescent="0.4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 x14ac:dyDescent="0.4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 x14ac:dyDescent="0.4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 x14ac:dyDescent="0.4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 x14ac:dyDescent="0.4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 x14ac:dyDescent="0.4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 x14ac:dyDescent="0.4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 x14ac:dyDescent="0.4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 x14ac:dyDescent="0.4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 x14ac:dyDescent="0.4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 x14ac:dyDescent="0.4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 x14ac:dyDescent="0.4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 x14ac:dyDescent="0.4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 x14ac:dyDescent="0.4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 x14ac:dyDescent="0.4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 x14ac:dyDescent="0.4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 x14ac:dyDescent="0.4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 x14ac:dyDescent="0.4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 x14ac:dyDescent="0.4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 x14ac:dyDescent="0.4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 x14ac:dyDescent="0.4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 x14ac:dyDescent="0.4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 x14ac:dyDescent="0.4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 x14ac:dyDescent="0.4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 x14ac:dyDescent="0.4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 x14ac:dyDescent="0.4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 x14ac:dyDescent="0.4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 x14ac:dyDescent="0.4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 x14ac:dyDescent="0.4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 x14ac:dyDescent="0.4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 x14ac:dyDescent="0.4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 x14ac:dyDescent="0.4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 x14ac:dyDescent="0.4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 x14ac:dyDescent="0.4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 x14ac:dyDescent="0.4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 x14ac:dyDescent="0.4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 x14ac:dyDescent="0.4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 x14ac:dyDescent="0.4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 x14ac:dyDescent="0.4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 x14ac:dyDescent="0.4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 x14ac:dyDescent="0.4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 x14ac:dyDescent="0.4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 x14ac:dyDescent="0.4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 x14ac:dyDescent="0.4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 x14ac:dyDescent="0.4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 x14ac:dyDescent="0.4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 x14ac:dyDescent="0.4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 x14ac:dyDescent="0.4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 x14ac:dyDescent="0.4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 x14ac:dyDescent="0.4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 x14ac:dyDescent="0.4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 x14ac:dyDescent="0.4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 x14ac:dyDescent="0.4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 x14ac:dyDescent="0.4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 x14ac:dyDescent="0.4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 x14ac:dyDescent="0.4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 x14ac:dyDescent="0.4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 x14ac:dyDescent="0.4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 x14ac:dyDescent="0.4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 x14ac:dyDescent="0.4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 x14ac:dyDescent="0.4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 x14ac:dyDescent="0.4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 x14ac:dyDescent="0.4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 x14ac:dyDescent="0.4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 x14ac:dyDescent="0.4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 x14ac:dyDescent="0.4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 x14ac:dyDescent="0.4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 x14ac:dyDescent="0.4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 x14ac:dyDescent="0.4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 x14ac:dyDescent="0.4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 x14ac:dyDescent="0.4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 x14ac:dyDescent="0.4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 x14ac:dyDescent="0.4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 x14ac:dyDescent="0.4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 x14ac:dyDescent="0.4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 x14ac:dyDescent="0.4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 x14ac:dyDescent="0.4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 x14ac:dyDescent="0.4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 x14ac:dyDescent="0.4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 x14ac:dyDescent="0.4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 x14ac:dyDescent="0.4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 x14ac:dyDescent="0.4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 x14ac:dyDescent="0.4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 x14ac:dyDescent="0.4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 x14ac:dyDescent="0.4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 x14ac:dyDescent="0.4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 x14ac:dyDescent="0.4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 x14ac:dyDescent="0.4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 x14ac:dyDescent="0.4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 x14ac:dyDescent="0.4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 x14ac:dyDescent="0.4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 x14ac:dyDescent="0.4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 x14ac:dyDescent="0.4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 x14ac:dyDescent="0.4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 x14ac:dyDescent="0.4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 x14ac:dyDescent="0.4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 x14ac:dyDescent="0.4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 x14ac:dyDescent="0.4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 x14ac:dyDescent="0.4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 x14ac:dyDescent="0.4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 x14ac:dyDescent="0.4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 x14ac:dyDescent="0.4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 x14ac:dyDescent="0.4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 x14ac:dyDescent="0.4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 x14ac:dyDescent="0.4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 x14ac:dyDescent="0.4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 x14ac:dyDescent="0.4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 x14ac:dyDescent="0.4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 x14ac:dyDescent="0.4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 x14ac:dyDescent="0.4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 x14ac:dyDescent="0.4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 x14ac:dyDescent="0.4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 x14ac:dyDescent="0.4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 x14ac:dyDescent="0.4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 x14ac:dyDescent="0.4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 x14ac:dyDescent="0.4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 x14ac:dyDescent="0.4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 x14ac:dyDescent="0.4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 x14ac:dyDescent="0.4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 x14ac:dyDescent="0.4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 x14ac:dyDescent="0.4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 x14ac:dyDescent="0.4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 x14ac:dyDescent="0.4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 x14ac:dyDescent="0.4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 x14ac:dyDescent="0.4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 x14ac:dyDescent="0.4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 x14ac:dyDescent="0.4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 x14ac:dyDescent="0.4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 x14ac:dyDescent="0.4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 x14ac:dyDescent="0.4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 x14ac:dyDescent="0.4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 x14ac:dyDescent="0.4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 x14ac:dyDescent="0.4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 x14ac:dyDescent="0.4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 x14ac:dyDescent="0.4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 x14ac:dyDescent="0.4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 x14ac:dyDescent="0.4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 x14ac:dyDescent="0.4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 x14ac:dyDescent="0.4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 x14ac:dyDescent="0.4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 x14ac:dyDescent="0.4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 x14ac:dyDescent="0.4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 x14ac:dyDescent="0.4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 x14ac:dyDescent="0.4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 x14ac:dyDescent="0.4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 x14ac:dyDescent="0.4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 x14ac:dyDescent="0.4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 x14ac:dyDescent="0.4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 x14ac:dyDescent="0.4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 x14ac:dyDescent="0.4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 x14ac:dyDescent="0.4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 x14ac:dyDescent="0.4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 x14ac:dyDescent="0.4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 x14ac:dyDescent="0.4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 x14ac:dyDescent="0.4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 x14ac:dyDescent="0.4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 x14ac:dyDescent="0.4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 x14ac:dyDescent="0.4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 x14ac:dyDescent="0.4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 x14ac:dyDescent="0.4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 x14ac:dyDescent="0.4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 x14ac:dyDescent="0.4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 x14ac:dyDescent="0.4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 x14ac:dyDescent="0.4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 x14ac:dyDescent="0.4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 x14ac:dyDescent="0.4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 x14ac:dyDescent="0.4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 x14ac:dyDescent="0.4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 x14ac:dyDescent="0.4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 x14ac:dyDescent="0.4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 x14ac:dyDescent="0.4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 x14ac:dyDescent="0.4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 x14ac:dyDescent="0.4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 x14ac:dyDescent="0.4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 x14ac:dyDescent="0.4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 x14ac:dyDescent="0.4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 x14ac:dyDescent="0.4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 x14ac:dyDescent="0.4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I42"/>
  <sheetViews>
    <sheetView tabSelected="1" topLeftCell="A14" zoomScaleNormal="100" workbookViewId="0">
      <selection activeCell="A34" sqref="A34:D36"/>
    </sheetView>
  </sheetViews>
  <sheetFormatPr baseColWidth="10" defaultColWidth="11.3828125" defaultRowHeight="14.6" x14ac:dyDescent="0.4"/>
  <cols>
    <col min="1" max="1" width="42.3828125" customWidth="1"/>
    <col min="2" max="3" width="66.3828125" bestFit="1" customWidth="1"/>
    <col min="4" max="5" width="50" bestFit="1" customWidth="1"/>
  </cols>
  <sheetData>
    <row r="1" spans="1:5" ht="39.450000000000003" customHeight="1" x14ac:dyDescent="0.4">
      <c r="A1" s="114" t="s">
        <v>174</v>
      </c>
      <c r="B1" s="114"/>
      <c r="C1" s="114"/>
      <c r="D1" s="114"/>
      <c r="E1" s="114"/>
    </row>
    <row r="2" spans="1:5" ht="28.2" customHeight="1" x14ac:dyDescent="0.4">
      <c r="A2" s="49" t="s">
        <v>175</v>
      </c>
      <c r="B2" s="47" t="s">
        <v>15</v>
      </c>
      <c r="C2" s="46"/>
      <c r="D2" s="48"/>
      <c r="E2" s="46"/>
    </row>
    <row r="3" spans="1:5" ht="24.45" customHeight="1" x14ac:dyDescent="0.4">
      <c r="A3" s="34" t="s">
        <v>176</v>
      </c>
      <c r="B3" s="9" t="s">
        <v>96</v>
      </c>
      <c r="C3" s="13"/>
      <c r="D3" s="13"/>
      <c r="E3" s="2"/>
    </row>
    <row r="4" spans="1:5" ht="24.45" customHeight="1" x14ac:dyDescent="0.4">
      <c r="A4" s="1" t="s">
        <v>177</v>
      </c>
      <c r="B4" s="116" t="s">
        <v>48</v>
      </c>
      <c r="C4" s="116"/>
      <c r="D4" s="116"/>
      <c r="E4" s="2"/>
    </row>
    <row r="5" spans="1:5" ht="24.45" customHeight="1" x14ac:dyDescent="0.4">
      <c r="A5" s="1" t="s">
        <v>178</v>
      </c>
      <c r="B5" s="9" t="str">
        <f>IFERROR(VLOOKUP(B4,tab_code_dip,2,FALSE),"-")</f>
        <v>HPPSY18</v>
      </c>
      <c r="C5" s="13"/>
      <c r="D5" s="13"/>
      <c r="E5" s="13"/>
    </row>
    <row r="6" spans="1:5" ht="24.45" customHeight="1" x14ac:dyDescent="0.4">
      <c r="A6" s="1" t="s">
        <v>2</v>
      </c>
      <c r="B6" s="43" t="s">
        <v>10</v>
      </c>
      <c r="C6" s="17" t="s">
        <v>10</v>
      </c>
      <c r="E6" s="13"/>
    </row>
    <row r="7" spans="1:5" ht="18" customHeight="1" x14ac:dyDescent="0.4">
      <c r="A7" s="2"/>
      <c r="B7" s="2"/>
      <c r="C7" s="2"/>
      <c r="D7" s="2"/>
      <c r="E7" s="2"/>
    </row>
    <row r="8" spans="1:5" ht="18.45" x14ac:dyDescent="0.5">
      <c r="A8" s="112" t="s">
        <v>179</v>
      </c>
      <c r="B8" s="112"/>
      <c r="C8" s="112"/>
      <c r="D8" s="112"/>
      <c r="E8" s="2"/>
    </row>
    <row r="9" spans="1:5" ht="27.45" customHeight="1" x14ac:dyDescent="0.4">
      <c r="A9" s="17" t="s">
        <v>180</v>
      </c>
      <c r="B9" s="113" t="s">
        <v>48</v>
      </c>
      <c r="C9" s="113"/>
      <c r="D9" s="113"/>
      <c r="E9" s="2"/>
    </row>
    <row r="10" spans="1:5" x14ac:dyDescent="0.4">
      <c r="A10" s="2"/>
      <c r="B10" s="2"/>
      <c r="C10" s="2"/>
      <c r="D10" s="2"/>
      <c r="E10" s="2"/>
    </row>
    <row r="11" spans="1:5" x14ac:dyDescent="0.4">
      <c r="A11" s="2"/>
      <c r="B11" s="2"/>
      <c r="C11" s="2"/>
      <c r="D11" s="2"/>
      <c r="E11" s="2"/>
    </row>
    <row r="12" spans="1:5" x14ac:dyDescent="0.4">
      <c r="A12" s="2"/>
      <c r="B12" s="2"/>
      <c r="C12" s="2"/>
      <c r="D12" s="2"/>
      <c r="E12" s="2"/>
    </row>
    <row r="13" spans="1:5" x14ac:dyDescent="0.4">
      <c r="A13" s="123" t="s">
        <v>181</v>
      </c>
      <c r="B13" s="123" t="s">
        <v>182</v>
      </c>
      <c r="C13" s="123" t="s">
        <v>183</v>
      </c>
      <c r="D13" s="123" t="s">
        <v>184</v>
      </c>
      <c r="E13" s="2"/>
    </row>
    <row r="14" spans="1:5" x14ac:dyDescent="0.4">
      <c r="A14" s="124"/>
      <c r="B14" s="124"/>
      <c r="C14" s="124"/>
      <c r="D14" s="124"/>
      <c r="E14" s="2"/>
    </row>
    <row r="15" spans="1:5" ht="12" customHeight="1" x14ac:dyDescent="0.4">
      <c r="A15" s="123" t="e">
        <f>Calcul!A10</f>
        <v>#REF!</v>
      </c>
      <c r="B15" s="123" t="e">
        <f>Calcul!A22</f>
        <v>#REF!</v>
      </c>
      <c r="C15" s="123">
        <f>Calcul!G10</f>
        <v>596</v>
      </c>
      <c r="D15" s="123">
        <f>Calcul!G22</f>
        <v>596</v>
      </c>
      <c r="E15" s="2"/>
    </row>
    <row r="16" spans="1:5" ht="10.199999999999999" customHeight="1" x14ac:dyDescent="0.4">
      <c r="A16" s="124"/>
      <c r="B16" s="124"/>
      <c r="C16" s="124"/>
      <c r="D16" s="124"/>
      <c r="E16" s="2"/>
    </row>
    <row r="19" spans="1:9" ht="20.6" x14ac:dyDescent="0.55000000000000004">
      <c r="A19" s="122" t="s">
        <v>185</v>
      </c>
      <c r="B19" s="122"/>
      <c r="C19" s="122"/>
      <c r="D19" s="122"/>
      <c r="E19" s="2"/>
      <c r="F19" s="2"/>
      <c r="G19" s="2"/>
      <c r="H19" s="2"/>
      <c r="I19" s="2"/>
    </row>
    <row r="20" spans="1:9" x14ac:dyDescent="0.4">
      <c r="A20" t="s">
        <v>186</v>
      </c>
      <c r="E20" s="2"/>
      <c r="F20" s="2"/>
      <c r="G20" s="2"/>
      <c r="H20" s="2"/>
      <c r="I20" s="2" t="s">
        <v>187</v>
      </c>
    </row>
    <row r="21" spans="1:9" x14ac:dyDescent="0.4">
      <c r="A21" s="117" t="s">
        <v>188</v>
      </c>
      <c r="B21" s="118"/>
      <c r="C21" s="118"/>
      <c r="D21" s="119"/>
      <c r="E21" s="2"/>
      <c r="F21" s="2"/>
      <c r="G21" s="2"/>
      <c r="H21" s="2"/>
      <c r="I21" s="2"/>
    </row>
    <row r="22" spans="1:9" x14ac:dyDescent="0.4">
      <c r="A22" s="181" t="s">
        <v>336</v>
      </c>
      <c r="B22" s="181"/>
      <c r="C22" s="181"/>
      <c r="D22" s="181"/>
      <c r="E22" s="2"/>
      <c r="F22" s="2"/>
      <c r="G22" s="2"/>
      <c r="H22" s="2"/>
      <c r="I22" s="2"/>
    </row>
    <row r="23" spans="1:9" x14ac:dyDescent="0.4">
      <c r="A23" s="181"/>
      <c r="B23" s="181"/>
      <c r="C23" s="181"/>
      <c r="D23" s="181"/>
      <c r="E23" s="2"/>
      <c r="F23" s="2"/>
      <c r="G23" s="2"/>
      <c r="H23" s="2"/>
      <c r="I23" s="2"/>
    </row>
    <row r="24" spans="1:9" x14ac:dyDescent="0.4">
      <c r="A24" s="181"/>
      <c r="B24" s="181"/>
      <c r="C24" s="181"/>
      <c r="D24" s="181"/>
      <c r="E24" s="2"/>
      <c r="F24" s="2"/>
      <c r="G24" s="2"/>
      <c r="H24" s="2"/>
      <c r="I24" s="2"/>
    </row>
    <row r="25" spans="1:9" x14ac:dyDescent="0.4">
      <c r="A25" s="117" t="s">
        <v>189</v>
      </c>
      <c r="B25" s="118"/>
      <c r="C25" s="118"/>
      <c r="D25" s="119"/>
      <c r="E25" s="2"/>
      <c r="F25" s="2"/>
      <c r="G25" s="2"/>
      <c r="H25" s="2"/>
      <c r="I25" s="2"/>
    </row>
    <row r="26" spans="1:9" x14ac:dyDescent="0.4">
      <c r="A26" s="182" t="s">
        <v>337</v>
      </c>
      <c r="B26" s="183"/>
      <c r="C26" s="183"/>
      <c r="D26" s="184"/>
      <c r="E26" s="2"/>
      <c r="F26" s="2"/>
      <c r="G26" s="2"/>
      <c r="H26" s="2"/>
      <c r="I26" s="2"/>
    </row>
    <row r="27" spans="1:9" x14ac:dyDescent="0.4">
      <c r="A27" s="185"/>
      <c r="B27" s="186"/>
      <c r="C27" s="186"/>
      <c r="D27" s="187"/>
      <c r="E27" s="2"/>
      <c r="F27" s="2"/>
      <c r="G27" s="2"/>
      <c r="H27" s="2"/>
      <c r="I27" s="2"/>
    </row>
    <row r="28" spans="1:9" x14ac:dyDescent="0.4">
      <c r="A28" s="188"/>
      <c r="B28" s="189"/>
      <c r="C28" s="189"/>
      <c r="D28" s="190"/>
      <c r="E28" s="2"/>
      <c r="F28" s="2"/>
      <c r="G28" s="2"/>
      <c r="H28" s="2"/>
      <c r="I28" s="2"/>
    </row>
    <row r="29" spans="1:9" x14ac:dyDescent="0.4">
      <c r="A29" s="117" t="s">
        <v>190</v>
      </c>
      <c r="B29" s="118"/>
      <c r="C29" s="118"/>
      <c r="D29" s="119"/>
      <c r="E29" s="2"/>
      <c r="F29" s="2"/>
      <c r="G29" s="2"/>
      <c r="H29" s="2"/>
      <c r="I29" s="2"/>
    </row>
    <row r="30" spans="1:9" x14ac:dyDescent="0.4">
      <c r="A30" s="181" t="s">
        <v>338</v>
      </c>
      <c r="B30" s="181"/>
      <c r="C30" s="181"/>
      <c r="D30" s="181"/>
      <c r="E30" s="2"/>
      <c r="F30" s="2"/>
      <c r="G30" s="2"/>
      <c r="H30" s="2"/>
      <c r="I30" s="2"/>
    </row>
    <row r="31" spans="1:9" x14ac:dyDescent="0.4">
      <c r="A31" s="181"/>
      <c r="B31" s="181"/>
      <c r="C31" s="181"/>
      <c r="D31" s="181"/>
      <c r="E31" s="2"/>
      <c r="F31" s="2"/>
      <c r="G31" s="2"/>
      <c r="H31" s="2"/>
      <c r="I31" s="2"/>
    </row>
    <row r="32" spans="1:9" x14ac:dyDescent="0.4">
      <c r="A32" s="181"/>
      <c r="B32" s="181"/>
      <c r="C32" s="181"/>
      <c r="D32" s="181"/>
      <c r="E32" s="2"/>
      <c r="F32" s="2"/>
      <c r="G32" s="2"/>
      <c r="H32" s="2"/>
      <c r="I32" s="2"/>
    </row>
    <row r="33" spans="1:4" x14ac:dyDescent="0.4">
      <c r="A33" s="117" t="s">
        <v>191</v>
      </c>
      <c r="B33" s="118"/>
      <c r="C33" s="118"/>
      <c r="D33" s="119"/>
    </row>
    <row r="34" spans="1:4" x14ac:dyDescent="0.4">
      <c r="A34" s="120"/>
      <c r="B34" s="120"/>
      <c r="C34" s="120"/>
      <c r="D34" s="120"/>
    </row>
    <row r="35" spans="1:4" x14ac:dyDescent="0.4">
      <c r="A35" s="120"/>
      <c r="B35" s="120"/>
      <c r="C35" s="120"/>
      <c r="D35" s="120"/>
    </row>
    <row r="36" spans="1:4" x14ac:dyDescent="0.4">
      <c r="A36" s="120"/>
      <c r="B36" s="120"/>
      <c r="C36" s="120"/>
      <c r="D36" s="120"/>
    </row>
    <row r="37" spans="1:4" ht="20.6" x14ac:dyDescent="0.55000000000000004">
      <c r="A37" s="122" t="s">
        <v>192</v>
      </c>
      <c r="B37" s="122"/>
      <c r="C37" s="122"/>
      <c r="D37" s="122"/>
    </row>
    <row r="38" spans="1:4" x14ac:dyDescent="0.4">
      <c r="A38" s="120"/>
      <c r="B38" s="120"/>
      <c r="C38" s="120"/>
      <c r="D38" s="120"/>
    </row>
    <row r="39" spans="1:4" x14ac:dyDescent="0.4">
      <c r="A39" s="120"/>
      <c r="B39" s="120"/>
      <c r="C39" s="120"/>
      <c r="D39" s="120"/>
    </row>
    <row r="40" spans="1:4" x14ac:dyDescent="0.4">
      <c r="A40" s="121" t="s">
        <v>193</v>
      </c>
      <c r="B40" s="121"/>
      <c r="C40" s="121"/>
      <c r="D40" s="121"/>
    </row>
    <row r="41" spans="1:4" x14ac:dyDescent="0.4">
      <c r="A41" s="115" t="s">
        <v>194</v>
      </c>
      <c r="B41" s="115"/>
      <c r="C41" s="115"/>
      <c r="D41" s="115"/>
    </row>
    <row r="42" spans="1:4" x14ac:dyDescent="0.4">
      <c r="A42" s="115" t="s">
        <v>195</v>
      </c>
      <c r="B42" s="115"/>
      <c r="C42" s="115"/>
      <c r="D42" s="115"/>
    </row>
  </sheetData>
  <mergeCells count="26">
    <mergeCell ref="D13:D14"/>
    <mergeCell ref="C15:C16"/>
    <mergeCell ref="D15:D16"/>
    <mergeCell ref="A13:A14"/>
    <mergeCell ref="B13:B14"/>
    <mergeCell ref="A15:A16"/>
    <mergeCell ref="B15:B16"/>
    <mergeCell ref="C13:C14"/>
    <mergeCell ref="A25:D25"/>
    <mergeCell ref="A29:D29"/>
    <mergeCell ref="A22:D24"/>
    <mergeCell ref="A26:D28"/>
    <mergeCell ref="A30:D32"/>
    <mergeCell ref="A8:D8"/>
    <mergeCell ref="B9:D9"/>
    <mergeCell ref="A1:E1"/>
    <mergeCell ref="A41:D41"/>
    <mergeCell ref="A42:D42"/>
    <mergeCell ref="B4:D4"/>
    <mergeCell ref="A33:D33"/>
    <mergeCell ref="A21:D21"/>
    <mergeCell ref="A38:D39"/>
    <mergeCell ref="A40:D40"/>
    <mergeCell ref="A34:D36"/>
    <mergeCell ref="A37:D37"/>
    <mergeCell ref="A19:D19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28" zoomScale="80" zoomScaleNormal="80" workbookViewId="0">
      <selection activeCell="B32" sqref="B32"/>
    </sheetView>
  </sheetViews>
  <sheetFormatPr baseColWidth="10" defaultColWidth="11.3828125" defaultRowHeight="14.6" x14ac:dyDescent="0.4"/>
  <cols>
    <col min="1" max="1" width="18.3828125" style="14" customWidth="1"/>
    <col min="2" max="2" width="111.84375" style="14" bestFit="1" customWidth="1"/>
    <col min="3" max="3" width="18" style="14" customWidth="1"/>
    <col min="4" max="4" width="15.69140625" style="14" customWidth="1"/>
    <col min="5" max="5" width="27.3046875" style="14" customWidth="1"/>
    <col min="6" max="6" width="24.69140625" style="14" customWidth="1"/>
    <col min="7" max="7" width="29.15234375" style="14" customWidth="1"/>
    <col min="8" max="8" width="34.3046875" style="14" customWidth="1"/>
    <col min="9" max="9" width="17" style="14" customWidth="1"/>
    <col min="10" max="10" width="14.3046875" style="14" customWidth="1"/>
    <col min="11" max="11" width="14.69140625" style="14" customWidth="1"/>
    <col min="12" max="13" width="21.69140625" style="14" customWidth="1"/>
    <col min="14" max="14" width="47.69140625" style="14" customWidth="1"/>
    <col min="15" max="15" width="54.15234375" style="14" customWidth="1"/>
  </cols>
  <sheetData>
    <row r="1" spans="1:10" x14ac:dyDescent="0.4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4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4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4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4">
      <c r="A6" s="131"/>
      <c r="B6" s="132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4">
      <c r="A7" s="133" t="s">
        <v>196</v>
      </c>
      <c r="B7" s="130" t="str">
        <f>'Fiche Générale'!B3</f>
        <v>Portail_Psychologie</v>
      </c>
      <c r="C7" s="134" t="s">
        <v>197</v>
      </c>
      <c r="D7" s="135"/>
      <c r="E7" s="140" t="str">
        <f>'Fiche Générale'!B4</f>
        <v>Psychologie</v>
      </c>
      <c r="F7" s="141"/>
      <c r="G7" s="133" t="s">
        <v>198</v>
      </c>
      <c r="H7" s="130" t="str">
        <f>'Fiche Générale'!B5</f>
        <v>HPPSY18</v>
      </c>
      <c r="I7" s="130"/>
      <c r="J7" s="130"/>
    </row>
    <row r="8" spans="1:10" ht="18" customHeight="1" x14ac:dyDescent="0.4">
      <c r="A8" s="133"/>
      <c r="B8" s="130"/>
      <c r="C8" s="136"/>
      <c r="D8" s="137"/>
      <c r="E8" s="142"/>
      <c r="F8" s="143"/>
      <c r="G8" s="133"/>
      <c r="H8" s="130"/>
      <c r="I8" s="130"/>
      <c r="J8" s="130"/>
    </row>
    <row r="9" spans="1:10" ht="18" customHeight="1" x14ac:dyDescent="0.4">
      <c r="A9" s="133"/>
      <c r="B9" s="130"/>
      <c r="C9" s="138"/>
      <c r="D9" s="139"/>
      <c r="E9" s="144"/>
      <c r="F9" s="145"/>
      <c r="G9" s="133"/>
      <c r="H9" s="130"/>
      <c r="I9" s="130"/>
      <c r="J9" s="130"/>
    </row>
    <row r="10" spans="1:10" ht="18" customHeight="1" x14ac:dyDescent="0.4">
      <c r="A10" s="133"/>
      <c r="B10" s="130"/>
      <c r="C10" s="146" t="s">
        <v>199</v>
      </c>
      <c r="D10" s="146"/>
      <c r="E10" s="147" t="str">
        <f>'Fiche Générale'!B9</f>
        <v>Psychologie</v>
      </c>
      <c r="F10" s="148"/>
      <c r="G10" s="148"/>
      <c r="H10" s="148"/>
      <c r="I10" s="148"/>
      <c r="J10" s="149"/>
    </row>
    <row r="11" spans="1:10" ht="18" customHeight="1" x14ac:dyDescent="0.4">
      <c r="A11" s="133"/>
      <c r="B11" s="130"/>
      <c r="C11" s="146"/>
      <c r="D11" s="146"/>
      <c r="E11" s="150"/>
      <c r="F11" s="151"/>
      <c r="G11" s="151"/>
      <c r="H11" s="151"/>
      <c r="I11" s="151"/>
      <c r="J11" s="152"/>
    </row>
    <row r="13" spans="1:10" x14ac:dyDescent="0.4">
      <c r="A13" s="125" t="s">
        <v>200</v>
      </c>
      <c r="B13" s="103" t="s">
        <v>201</v>
      </c>
      <c r="C13" s="125" t="s">
        <v>202</v>
      </c>
      <c r="D13" s="125"/>
      <c r="E13" s="125"/>
      <c r="F13" s="125"/>
      <c r="G13" s="125" t="s">
        <v>203</v>
      </c>
      <c r="H13" s="99" t="e">
        <f>Calcul!A7</f>
        <v>#REF!</v>
      </c>
      <c r="I13" s="99"/>
    </row>
    <row r="14" spans="1:10" x14ac:dyDescent="0.4">
      <c r="A14" s="125"/>
      <c r="B14" s="106"/>
      <c r="C14" s="125"/>
      <c r="D14" s="125"/>
      <c r="E14" s="125"/>
      <c r="F14" s="125"/>
      <c r="G14" s="125"/>
      <c r="H14" s="99"/>
      <c r="I14" s="99"/>
    </row>
    <row r="15" spans="1:10" x14ac:dyDescent="0.4">
      <c r="A15" s="125" t="s">
        <v>204</v>
      </c>
      <c r="B15" s="99" t="s">
        <v>165</v>
      </c>
      <c r="C15" s="126" t="s">
        <v>205</v>
      </c>
      <c r="D15" s="127"/>
      <c r="E15" s="125"/>
      <c r="F15" s="125"/>
      <c r="G15" s="125" t="s">
        <v>206</v>
      </c>
      <c r="H15" s="99" t="e">
        <f>Calcul!A20</f>
        <v>#REF!</v>
      </c>
      <c r="I15" s="99"/>
    </row>
    <row r="16" spans="1:10" x14ac:dyDescent="0.4">
      <c r="A16" s="125"/>
      <c r="B16" s="99"/>
      <c r="C16" s="128"/>
      <c r="D16" s="129"/>
      <c r="E16" s="125"/>
      <c r="F16" s="125"/>
      <c r="G16" s="125"/>
      <c r="H16" s="99"/>
      <c r="I16" s="99"/>
    </row>
    <row r="17" spans="1:15" x14ac:dyDescent="0.4">
      <c r="I17" s="15"/>
      <c r="J17" s="15"/>
      <c r="K17" s="15"/>
      <c r="L17" s="15"/>
      <c r="M17" s="15"/>
      <c r="N17" s="15"/>
    </row>
    <row r="18" spans="1:15" ht="49.2" customHeight="1" x14ac:dyDescent="0.4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2" customHeight="1" x14ac:dyDescent="0.4">
      <c r="A19" s="53">
        <v>0</v>
      </c>
      <c r="B19" s="51" t="s">
        <v>214</v>
      </c>
      <c r="C19" s="53" t="s">
        <v>11</v>
      </c>
      <c r="D19" s="53">
        <v>6</v>
      </c>
      <c r="E19" s="63"/>
      <c r="F19" s="63"/>
      <c r="G19" s="63"/>
      <c r="H19" s="63"/>
      <c r="I19" s="63"/>
      <c r="J19" s="63"/>
      <c r="K19" s="63"/>
      <c r="L19" s="63"/>
      <c r="M19" s="63"/>
      <c r="N19" s="59"/>
      <c r="O19" s="68"/>
    </row>
    <row r="20" spans="1:15" ht="43.2" customHeight="1" x14ac:dyDescent="0.4">
      <c r="A20" s="53" t="s">
        <v>215</v>
      </c>
      <c r="B20" s="51" t="s">
        <v>216</v>
      </c>
      <c r="C20" s="53" t="s">
        <v>19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  <c r="O20" s="68"/>
    </row>
    <row r="21" spans="1:15" ht="43.2" customHeight="1" x14ac:dyDescent="0.4">
      <c r="A21" s="53" t="s">
        <v>217</v>
      </c>
      <c r="B21" s="51" t="s">
        <v>218</v>
      </c>
      <c r="C21" s="53" t="s">
        <v>19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  <c r="O21" s="68"/>
    </row>
    <row r="22" spans="1:15" ht="43.2" customHeight="1" x14ac:dyDescent="0.4">
      <c r="A22" s="53" t="s">
        <v>219</v>
      </c>
      <c r="B22" s="52" t="s">
        <v>220</v>
      </c>
      <c r="C22" s="53" t="s">
        <v>19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59"/>
      <c r="O22" s="68"/>
    </row>
    <row r="23" spans="1:15" ht="43.2" customHeight="1" x14ac:dyDescent="0.4">
      <c r="A23" s="54"/>
      <c r="B23" s="52" t="s">
        <v>221</v>
      </c>
      <c r="C23" s="53" t="s">
        <v>29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59"/>
      <c r="O23" s="68"/>
    </row>
    <row r="24" spans="1:15" ht="43.2" customHeight="1" x14ac:dyDescent="0.4">
      <c r="A24" s="53" t="s">
        <v>222</v>
      </c>
      <c r="B24" s="52" t="s">
        <v>223</v>
      </c>
      <c r="C24" s="53" t="s">
        <v>19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59"/>
      <c r="O24" s="68"/>
    </row>
    <row r="25" spans="1:15" ht="43.2" customHeight="1" x14ac:dyDescent="0.4">
      <c r="A25" s="53" t="s">
        <v>224</v>
      </c>
      <c r="B25" s="52" t="s">
        <v>225</v>
      </c>
      <c r="C25" s="53" t="s">
        <v>19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59"/>
      <c r="O25" s="68"/>
    </row>
    <row r="26" spans="1:15" ht="43.2" customHeight="1" x14ac:dyDescent="0.4">
      <c r="A26" s="53" t="s">
        <v>226</v>
      </c>
      <c r="B26" s="52" t="s">
        <v>227</v>
      </c>
      <c r="C26" s="53" t="s">
        <v>19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59"/>
      <c r="O26" s="68"/>
    </row>
    <row r="27" spans="1:15" ht="43.2" customHeight="1" x14ac:dyDescent="0.4">
      <c r="A27" s="71">
        <v>1</v>
      </c>
      <c r="B27" s="74" t="s">
        <v>228</v>
      </c>
      <c r="C27" s="72" t="s">
        <v>11</v>
      </c>
      <c r="D27" s="72">
        <v>6</v>
      </c>
      <c r="E27" s="72"/>
      <c r="F27" s="72" t="s">
        <v>21</v>
      </c>
      <c r="G27" s="72"/>
      <c r="H27" s="72" t="s">
        <v>121</v>
      </c>
      <c r="I27" s="72"/>
      <c r="J27" s="72"/>
      <c r="K27" s="72"/>
      <c r="L27" s="72"/>
      <c r="M27" s="72"/>
      <c r="N27" s="68"/>
      <c r="O27" s="68"/>
    </row>
    <row r="28" spans="1:15" ht="43.2" customHeight="1" x14ac:dyDescent="0.4">
      <c r="A28" s="71" t="s">
        <v>229</v>
      </c>
      <c r="B28" s="84" t="s">
        <v>230</v>
      </c>
      <c r="C28" s="72" t="s">
        <v>19</v>
      </c>
      <c r="D28" s="72"/>
      <c r="E28" s="72"/>
      <c r="F28" s="72"/>
      <c r="G28" s="72"/>
      <c r="H28" s="72"/>
      <c r="I28" s="73">
        <v>12</v>
      </c>
      <c r="J28" s="72">
        <v>6</v>
      </c>
      <c r="K28" s="72"/>
      <c r="L28" s="72"/>
      <c r="M28" s="72"/>
      <c r="N28" s="68"/>
      <c r="O28" s="68"/>
    </row>
    <row r="29" spans="1:15" ht="43.2" customHeight="1" x14ac:dyDescent="0.4">
      <c r="A29" s="71" t="s">
        <v>231</v>
      </c>
      <c r="B29" s="84" t="s">
        <v>232</v>
      </c>
      <c r="C29" s="72" t="s">
        <v>19</v>
      </c>
      <c r="D29" s="72"/>
      <c r="E29" s="72"/>
      <c r="F29" s="72"/>
      <c r="G29" s="72"/>
      <c r="H29" s="72"/>
      <c r="I29" s="14">
        <v>12</v>
      </c>
      <c r="J29" s="14">
        <v>6</v>
      </c>
      <c r="K29" s="72"/>
      <c r="L29" s="72"/>
      <c r="M29" s="72"/>
      <c r="N29" s="68"/>
      <c r="O29" s="68"/>
    </row>
    <row r="30" spans="1:15" ht="43.2" customHeight="1" x14ac:dyDescent="0.4">
      <c r="A30" s="71">
        <v>2</v>
      </c>
      <c r="B30" s="77" t="s">
        <v>233</v>
      </c>
      <c r="C30" s="72" t="s">
        <v>11</v>
      </c>
      <c r="D30" s="72">
        <v>6</v>
      </c>
      <c r="E30" s="72"/>
      <c r="F30" s="72" t="s">
        <v>21</v>
      </c>
      <c r="G30" s="72"/>
      <c r="H30" s="72" t="s">
        <v>121</v>
      </c>
      <c r="K30" s="72"/>
      <c r="L30" s="72"/>
      <c r="M30" s="72"/>
      <c r="N30" s="68"/>
      <c r="O30" s="68"/>
    </row>
    <row r="31" spans="1:15" ht="43.2" customHeight="1" x14ac:dyDescent="0.4">
      <c r="A31" s="71" t="s">
        <v>234</v>
      </c>
      <c r="B31" s="84" t="s">
        <v>235</v>
      </c>
      <c r="C31" s="72" t="s">
        <v>19</v>
      </c>
      <c r="D31" s="72"/>
      <c r="E31" s="72"/>
      <c r="F31" s="72"/>
      <c r="G31" s="72"/>
      <c r="H31" s="72"/>
      <c r="I31" s="72">
        <v>12</v>
      </c>
      <c r="J31" s="72">
        <v>6</v>
      </c>
      <c r="K31" s="72"/>
      <c r="L31" s="72"/>
      <c r="M31" s="72"/>
      <c r="N31" s="68"/>
      <c r="O31" s="68"/>
    </row>
    <row r="32" spans="1:15" ht="43.2" customHeight="1" x14ac:dyDescent="0.4">
      <c r="A32" s="23" t="s">
        <v>236</v>
      </c>
      <c r="B32" s="78" t="s">
        <v>237</v>
      </c>
      <c r="C32" s="20" t="s">
        <v>19</v>
      </c>
      <c r="D32" s="20"/>
      <c r="E32" s="20"/>
      <c r="F32" s="20"/>
      <c r="G32" s="20"/>
      <c r="H32" s="20"/>
      <c r="I32" s="72">
        <v>12</v>
      </c>
      <c r="J32" s="72">
        <v>6</v>
      </c>
      <c r="K32" s="20"/>
      <c r="L32" s="20"/>
      <c r="M32" s="20"/>
      <c r="N32" s="5"/>
      <c r="O32" s="5"/>
    </row>
    <row r="33" spans="1:15" ht="43.2" customHeight="1" x14ac:dyDescent="0.4">
      <c r="A33" s="23">
        <v>3</v>
      </c>
      <c r="B33" s="75" t="s">
        <v>238</v>
      </c>
      <c r="C33" s="20" t="s">
        <v>11</v>
      </c>
      <c r="D33" s="20">
        <v>6</v>
      </c>
      <c r="E33" s="20"/>
      <c r="F33" s="20" t="s">
        <v>21</v>
      </c>
      <c r="G33" s="20"/>
      <c r="H33" s="20" t="s">
        <v>121</v>
      </c>
      <c r="I33" s="20"/>
      <c r="J33" s="20"/>
      <c r="K33" s="20"/>
      <c r="L33" s="20"/>
      <c r="M33" s="20"/>
      <c r="N33" s="5"/>
      <c r="O33" s="5"/>
    </row>
    <row r="34" spans="1:15" ht="43.2" customHeight="1" x14ac:dyDescent="0.4">
      <c r="A34" s="23" t="s">
        <v>239</v>
      </c>
      <c r="B34" s="85" t="s">
        <v>240</v>
      </c>
      <c r="C34" s="20" t="s">
        <v>19</v>
      </c>
      <c r="D34" s="20"/>
      <c r="E34" s="20"/>
      <c r="F34" s="20"/>
      <c r="G34" s="20"/>
      <c r="H34" s="20"/>
      <c r="I34" s="20">
        <v>12</v>
      </c>
      <c r="J34" s="20">
        <v>12</v>
      </c>
      <c r="K34" s="20"/>
      <c r="L34" s="20"/>
      <c r="M34" s="20"/>
      <c r="N34" s="5"/>
      <c r="O34" s="5"/>
    </row>
    <row r="35" spans="1:15" ht="43.2" customHeight="1" x14ac:dyDescent="0.4">
      <c r="A35" s="23" t="s">
        <v>241</v>
      </c>
      <c r="B35" s="76" t="s">
        <v>242</v>
      </c>
      <c r="C35" s="20" t="s">
        <v>19</v>
      </c>
      <c r="D35" s="20"/>
      <c r="E35" s="20"/>
      <c r="F35" s="20"/>
      <c r="G35" s="20"/>
      <c r="H35" s="20"/>
      <c r="I35" s="20">
        <v>12</v>
      </c>
      <c r="J35" s="20">
        <v>12</v>
      </c>
      <c r="K35" s="20"/>
      <c r="L35" s="20"/>
      <c r="M35" s="20"/>
      <c r="N35" s="5"/>
      <c r="O35" s="5"/>
    </row>
    <row r="36" spans="1:15" ht="43.2" customHeight="1" x14ac:dyDescent="0.4">
      <c r="A36" s="23">
        <v>4</v>
      </c>
      <c r="B36" s="75" t="s">
        <v>243</v>
      </c>
      <c r="C36" s="20" t="s">
        <v>11</v>
      </c>
      <c r="D36" s="20">
        <v>6</v>
      </c>
      <c r="E36" s="20"/>
      <c r="F36" s="20" t="s">
        <v>21</v>
      </c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2" customHeight="1" x14ac:dyDescent="0.4">
      <c r="A37" s="23" t="s">
        <v>244</v>
      </c>
      <c r="B37" s="85" t="s">
        <v>245</v>
      </c>
      <c r="C37" s="20" t="s">
        <v>19</v>
      </c>
      <c r="D37" s="20"/>
      <c r="E37" s="20"/>
      <c r="F37" s="20"/>
      <c r="G37" s="20"/>
      <c r="H37" s="20" t="s">
        <v>121</v>
      </c>
      <c r="I37" s="20">
        <v>12</v>
      </c>
      <c r="J37" s="20"/>
      <c r="K37" s="20"/>
      <c r="L37" s="20"/>
      <c r="M37" s="20"/>
      <c r="N37" s="5"/>
      <c r="O37" s="5"/>
    </row>
    <row r="38" spans="1:15" ht="43.2" customHeight="1" x14ac:dyDescent="0.4">
      <c r="A38" s="23" t="s">
        <v>246</v>
      </c>
      <c r="B38" s="85" t="s">
        <v>247</v>
      </c>
      <c r="C38" s="20" t="s">
        <v>19</v>
      </c>
      <c r="D38" s="20"/>
      <c r="E38" s="20"/>
      <c r="F38" s="20"/>
      <c r="G38" s="20"/>
      <c r="H38" s="20" t="s">
        <v>121</v>
      </c>
      <c r="I38" s="20">
        <v>12</v>
      </c>
      <c r="J38" s="20"/>
      <c r="K38" s="20"/>
      <c r="L38" s="20"/>
      <c r="M38" s="20"/>
      <c r="N38" s="5"/>
      <c r="O38" s="5"/>
    </row>
    <row r="39" spans="1:15" ht="43.2" customHeight="1" x14ac:dyDescent="0.4">
      <c r="A39" s="23" t="s">
        <v>248</v>
      </c>
      <c r="B39" s="85" t="s">
        <v>249</v>
      </c>
      <c r="C39" s="20" t="s">
        <v>19</v>
      </c>
      <c r="D39" s="20"/>
      <c r="E39" s="20"/>
      <c r="F39" s="20"/>
      <c r="G39" s="20"/>
      <c r="H39" s="20" t="s">
        <v>152</v>
      </c>
      <c r="I39" s="20">
        <v>24</v>
      </c>
      <c r="J39" s="20">
        <v>2</v>
      </c>
      <c r="K39" s="20"/>
      <c r="L39" s="20"/>
      <c r="M39" s="20"/>
      <c r="N39" s="5"/>
      <c r="O39" s="5"/>
    </row>
    <row r="40" spans="1:15" ht="43.2" customHeight="1" x14ac:dyDescent="0.4">
      <c r="A40" s="23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2" customHeight="1" x14ac:dyDescent="0.4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2" customHeight="1" x14ac:dyDescent="0.4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2" customHeight="1" x14ac:dyDescent="0.5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2" customHeight="1" x14ac:dyDescent="0.5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2" customHeight="1" x14ac:dyDescent="0.5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2" customHeight="1" x14ac:dyDescent="0.5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2" customHeight="1" x14ac:dyDescent="0.5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2" customHeight="1" x14ac:dyDescent="0.5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2" customHeight="1" x14ac:dyDescent="0.5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2" customHeight="1" x14ac:dyDescent="0.5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2" customHeight="1" x14ac:dyDescent="0.5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2" customHeight="1" x14ac:dyDescent="0.5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2" customHeight="1" x14ac:dyDescent="0.5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2" customHeight="1" x14ac:dyDescent="0.5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2" customHeight="1" x14ac:dyDescent="0.5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2" customHeight="1" x14ac:dyDescent="0.5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2" customHeight="1" x14ac:dyDescent="0.5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2" customHeight="1" x14ac:dyDescent="0.5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2" customHeight="1" x14ac:dyDescent="0.5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2" customHeight="1" x14ac:dyDescent="0.5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2" customHeight="1" x14ac:dyDescent="0.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2" customHeight="1" x14ac:dyDescent="0.5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2" customHeight="1" x14ac:dyDescent="0.5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2" customHeight="1" x14ac:dyDescent="0.5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2" customHeight="1" x14ac:dyDescent="0.5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2" customHeight="1" x14ac:dyDescent="0.5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2" customHeight="1" x14ac:dyDescent="0.5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2" customHeight="1" x14ac:dyDescent="0.5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2" customHeight="1" x14ac:dyDescent="0.5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2" customHeight="1" x14ac:dyDescent="0.5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2" customHeight="1" x14ac:dyDescent="0.5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2" customHeight="1" x14ac:dyDescent="0.5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2" customHeight="1" x14ac:dyDescent="0.5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2" customHeight="1" x14ac:dyDescent="0.5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2" customHeight="1" x14ac:dyDescent="0.5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2" customHeight="1" x14ac:dyDescent="0.5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2" customHeight="1" x14ac:dyDescent="0.5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2" customHeight="1" x14ac:dyDescent="0.5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2" customHeight="1" x14ac:dyDescent="0.5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2" customHeight="1" x14ac:dyDescent="0.5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2" customHeight="1" x14ac:dyDescent="0.5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2" customHeight="1" x14ac:dyDescent="0.5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2" customHeight="1" x14ac:dyDescent="0.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2" customHeight="1" x14ac:dyDescent="0.5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2" customHeight="1" x14ac:dyDescent="0.5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2" customHeight="1" x14ac:dyDescent="0.5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2" customHeight="1" x14ac:dyDescent="0.5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2" customHeight="1" x14ac:dyDescent="0.5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2" customHeight="1" x14ac:dyDescent="0.5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2" customHeight="1" x14ac:dyDescent="0.5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2" customHeight="1" x14ac:dyDescent="0.5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2" customHeight="1" x14ac:dyDescent="0.5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2" customHeight="1" x14ac:dyDescent="0.5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2" customHeight="1" x14ac:dyDescent="0.5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2" customHeight="1" x14ac:dyDescent="0.5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2" customHeight="1" x14ac:dyDescent="0.5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2" customHeight="1" x14ac:dyDescent="0.5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2" customHeight="1" x14ac:dyDescent="0.5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2" customHeight="1" x14ac:dyDescent="0.5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2" customHeight="1" x14ac:dyDescent="0.5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2" customHeight="1" x14ac:dyDescent="0.5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2" customHeight="1" x14ac:dyDescent="0.5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2" customHeight="1" x14ac:dyDescent="0.5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2" customHeight="1" x14ac:dyDescent="0.5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2" customHeight="1" x14ac:dyDescent="0.5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2" customHeight="1" x14ac:dyDescent="0.5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2" customHeight="1" x14ac:dyDescent="0.5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2" customHeight="1" x14ac:dyDescent="0.5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2" customHeight="1" x14ac:dyDescent="0.5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2" customHeight="1" x14ac:dyDescent="0.5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2" customHeight="1" x14ac:dyDescent="0.5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2" customHeight="1" x14ac:dyDescent="0.5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2" customHeight="1" x14ac:dyDescent="0.5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2" customHeight="1" x14ac:dyDescent="0.5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2" customHeight="1" x14ac:dyDescent="0.5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2" customHeight="1" x14ac:dyDescent="0.5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2" customHeight="1" x14ac:dyDescent="0.5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2" customHeight="1" x14ac:dyDescent="0.5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2" customHeight="1" x14ac:dyDescent="0.5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2" customHeight="1" x14ac:dyDescent="0.5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2" customHeight="1" x14ac:dyDescent="0.5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2" customHeight="1" x14ac:dyDescent="0.5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2" customHeight="1" x14ac:dyDescent="0.5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2" customHeight="1" x14ac:dyDescent="0.5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2" customHeight="1" x14ac:dyDescent="0.5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2" customHeight="1" x14ac:dyDescent="0.5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2" customHeight="1" x14ac:dyDescent="0.5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2" customHeight="1" x14ac:dyDescent="0.5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2" customHeight="1" x14ac:dyDescent="0.5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2" customHeight="1" x14ac:dyDescent="0.5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2" customHeight="1" x14ac:dyDescent="0.5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2" customHeight="1" x14ac:dyDescent="0.5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2" customHeight="1" x14ac:dyDescent="0.5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2" customHeight="1" x14ac:dyDescent="0.5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2" customHeight="1" x14ac:dyDescent="0.5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2" customHeight="1" x14ac:dyDescent="0.5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2" customHeight="1" x14ac:dyDescent="0.5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2" customHeight="1" x14ac:dyDescent="0.5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2" customHeight="1" x14ac:dyDescent="0.5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2" customHeight="1" x14ac:dyDescent="0.5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2" customHeight="1" x14ac:dyDescent="0.5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2" customHeight="1" x14ac:dyDescent="0.5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2" customHeight="1" x14ac:dyDescent="0.5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2" customHeight="1" x14ac:dyDescent="0.5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2" customHeight="1" x14ac:dyDescent="0.5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2" customHeight="1" x14ac:dyDescent="0.5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2" customHeight="1" x14ac:dyDescent="0.5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2" customHeight="1" x14ac:dyDescent="0.5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2" customHeight="1" x14ac:dyDescent="0.5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2" customHeight="1" x14ac:dyDescent="0.5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2" customHeight="1" x14ac:dyDescent="0.5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2" customHeight="1" x14ac:dyDescent="0.5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2" customHeight="1" x14ac:dyDescent="0.5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2" customHeight="1" x14ac:dyDescent="0.5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2" customHeight="1" x14ac:dyDescent="0.5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2" customHeight="1" x14ac:dyDescent="0.5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2" customHeight="1" x14ac:dyDescent="0.5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2" customHeight="1" x14ac:dyDescent="0.5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2" customHeight="1" x14ac:dyDescent="0.5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2" customHeight="1" x14ac:dyDescent="0.5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2" customHeight="1" x14ac:dyDescent="0.5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2" customHeight="1" x14ac:dyDescent="0.5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2" customHeight="1" x14ac:dyDescent="0.5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2" customHeight="1" x14ac:dyDescent="0.5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2" customHeight="1" x14ac:dyDescent="0.5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2" customHeight="1" x14ac:dyDescent="0.5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2" customHeight="1" x14ac:dyDescent="0.5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2" customHeight="1" x14ac:dyDescent="0.5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2" customHeight="1" x14ac:dyDescent="0.5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2" customHeight="1" x14ac:dyDescent="0.5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2" customHeight="1" x14ac:dyDescent="0.5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2" customHeight="1" x14ac:dyDescent="0.5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2" customHeight="1" x14ac:dyDescent="0.5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2" customHeight="1" x14ac:dyDescent="0.5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2" customHeight="1" x14ac:dyDescent="0.5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2" customHeight="1" x14ac:dyDescent="0.5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2" customHeight="1" x14ac:dyDescent="0.5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2" customHeight="1" x14ac:dyDescent="0.5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2" customHeight="1" x14ac:dyDescent="0.5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2" customHeight="1" x14ac:dyDescent="0.5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2" customHeight="1" x14ac:dyDescent="0.5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2" customHeight="1" x14ac:dyDescent="0.5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2" customHeight="1" x14ac:dyDescent="0.5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2" customHeight="1" x14ac:dyDescent="0.5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2" customHeight="1" x14ac:dyDescent="0.5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2" customHeight="1" x14ac:dyDescent="0.5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2" customHeight="1" x14ac:dyDescent="0.5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2" customHeight="1" x14ac:dyDescent="0.5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2" customHeight="1" x14ac:dyDescent="0.5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2" customHeight="1" x14ac:dyDescent="0.5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2" customHeight="1" x14ac:dyDescent="0.5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2" customHeight="1" x14ac:dyDescent="0.5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2" customHeight="1" x14ac:dyDescent="0.5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2" customHeight="1" x14ac:dyDescent="0.5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2" customHeight="1" x14ac:dyDescent="0.5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2" customHeight="1" x14ac:dyDescent="0.5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2" customHeight="1" x14ac:dyDescent="0.5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2" customHeight="1" x14ac:dyDescent="0.5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2" customHeight="1" x14ac:dyDescent="0.5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2" customHeight="1" x14ac:dyDescent="0.5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2" customHeight="1" x14ac:dyDescent="0.5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2" customHeight="1" x14ac:dyDescent="0.5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2" customHeight="1" x14ac:dyDescent="0.5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2" customHeight="1" x14ac:dyDescent="0.5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2" customHeight="1" x14ac:dyDescent="0.5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2" customHeight="1" x14ac:dyDescent="0.5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2" customHeight="1" x14ac:dyDescent="0.5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2" customHeight="1" x14ac:dyDescent="0.5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2" customHeight="1" x14ac:dyDescent="0.5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2" customHeight="1" x14ac:dyDescent="0.5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2" customHeight="1" x14ac:dyDescent="0.5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2" customHeight="1" x14ac:dyDescent="0.5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2" customHeight="1" x14ac:dyDescent="0.5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2" customHeight="1" x14ac:dyDescent="0.5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2" customHeight="1" x14ac:dyDescent="0.5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2" customHeight="1" x14ac:dyDescent="0.5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2" customHeight="1" x14ac:dyDescent="0.5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2" customHeight="1" x14ac:dyDescent="0.5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2" customHeight="1" x14ac:dyDescent="0.5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2" customHeight="1" x14ac:dyDescent="0.5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2" customHeight="1" x14ac:dyDescent="0.5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2" customHeight="1" x14ac:dyDescent="0.5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2" customHeight="1" x14ac:dyDescent="0.5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2" customHeight="1" x14ac:dyDescent="0.5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2" customHeight="1" x14ac:dyDescent="0.5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2" customHeight="1" x14ac:dyDescent="0.5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2" customHeight="1" x14ac:dyDescent="0.5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2" customHeight="1" x14ac:dyDescent="0.5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2" customHeight="1" x14ac:dyDescent="0.5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2" customHeight="1" x14ac:dyDescent="0.5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2" customHeight="1" x14ac:dyDescent="0.5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2" customHeight="1" x14ac:dyDescent="0.5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2" customHeight="1" x14ac:dyDescent="0.5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2" customHeight="1" x14ac:dyDescent="0.5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2" customHeight="1" x14ac:dyDescent="0.5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2" customHeight="1" x14ac:dyDescent="0.5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2" customHeight="1" x14ac:dyDescent="0.5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2" customHeight="1" x14ac:dyDescent="0.5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2" customHeight="1" x14ac:dyDescent="0.5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2" customHeight="1" x14ac:dyDescent="0.5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2" customHeight="1" x14ac:dyDescent="0.5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2" customHeight="1" x14ac:dyDescent="0.5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2" customHeight="1" x14ac:dyDescent="0.5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2" customHeight="1" x14ac:dyDescent="0.5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2" customHeight="1" x14ac:dyDescent="0.5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2" customHeight="1" x14ac:dyDescent="0.5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2" customHeight="1" x14ac:dyDescent="0.5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2" customHeight="1" x14ac:dyDescent="0.5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2" customHeight="1" x14ac:dyDescent="0.5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2" customHeight="1" x14ac:dyDescent="0.5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2" customHeight="1" x14ac:dyDescent="0.5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2" customHeight="1" x14ac:dyDescent="0.5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2" customHeight="1" x14ac:dyDescent="0.5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2" customHeight="1" x14ac:dyDescent="0.5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2" customHeight="1" x14ac:dyDescent="0.5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2" customHeight="1" x14ac:dyDescent="0.5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2" customHeight="1" x14ac:dyDescent="0.5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2" customHeight="1" x14ac:dyDescent="0.5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2" customHeight="1" x14ac:dyDescent="0.5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2" customHeight="1" x14ac:dyDescent="0.5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2" customHeight="1" x14ac:dyDescent="0.5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2" customHeight="1" x14ac:dyDescent="0.5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2" customHeight="1" x14ac:dyDescent="0.5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2" customHeight="1" x14ac:dyDescent="0.5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2" customHeight="1" x14ac:dyDescent="0.5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2" customHeight="1" x14ac:dyDescent="0.5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2" customHeight="1" x14ac:dyDescent="0.5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2" customHeight="1" x14ac:dyDescent="0.5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2" customHeight="1" x14ac:dyDescent="0.5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2" customHeight="1" x14ac:dyDescent="0.5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2" customHeight="1" x14ac:dyDescent="0.5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2" customHeight="1" x14ac:dyDescent="0.5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2" customHeight="1" x14ac:dyDescent="0.5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2" customHeight="1" x14ac:dyDescent="0.5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2" customHeight="1" x14ac:dyDescent="0.5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2" customHeight="1" x14ac:dyDescent="0.5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2" customHeight="1" x14ac:dyDescent="0.5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2" customHeight="1" x14ac:dyDescent="0.5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2" customHeight="1" x14ac:dyDescent="0.5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2" customHeight="1" x14ac:dyDescent="0.5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2" customHeight="1" x14ac:dyDescent="0.5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2" customHeight="1" x14ac:dyDescent="0.5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2" customHeight="1" x14ac:dyDescent="0.5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2" customHeight="1" x14ac:dyDescent="0.5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2" customHeight="1" x14ac:dyDescent="0.5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2" customHeight="1" x14ac:dyDescent="0.5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2" customHeight="1" x14ac:dyDescent="0.5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2" customHeight="1" x14ac:dyDescent="0.5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2" customHeight="1" x14ac:dyDescent="0.5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2" customHeight="1" x14ac:dyDescent="0.5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2" customHeight="1" x14ac:dyDescent="0.5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2" customHeight="1" x14ac:dyDescent="0.5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2" customHeight="1" x14ac:dyDescent="0.5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2" customHeight="1" x14ac:dyDescent="0.5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2" customHeight="1" x14ac:dyDescent="0.5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45" customHeight="1" x14ac:dyDescent="0.5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2" customHeight="1" x14ac:dyDescent="0.5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2" customHeight="1" x14ac:dyDescent="0.5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2" customHeight="1" x14ac:dyDescent="0.5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2" customHeight="1" x14ac:dyDescent="0.5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G12:N28 D12:E1001 G29:H32 K29:N32 G33:N1001">
    <cfRule type="expression" dxfId="201" priority="12">
      <formula>$C1="Option"</formula>
    </cfRule>
  </conditionalFormatting>
  <conditionalFormatting sqref="A12:A1001">
    <cfRule type="expression" dxfId="200" priority="1">
      <formula>$C12="Option"</formula>
    </cfRule>
  </conditionalFormatting>
  <conditionalFormatting sqref="A19:B39">
    <cfRule type="expression" dxfId="199" priority="2">
      <formula>$F19="Fermeture"</formula>
    </cfRule>
    <cfRule type="expression" dxfId="198" priority="3">
      <formula>$F19="Modification"</formula>
    </cfRule>
    <cfRule type="expression" dxfId="197" priority="4">
      <formula>$F19="Création"</formula>
    </cfRule>
  </conditionalFormatting>
  <conditionalFormatting sqref="A1:O7 C8:O9 C10 E10 K10:O11 A12:O12 A13:H13 J13:O16 A14:F14 A15:H15 A16:F16 A17:O18 C19:O28 C29:H32 K29:O32 C33:O39 A40:O999">
    <cfRule type="expression" dxfId="196" priority="20">
      <formula>$F1="Modification"</formula>
    </cfRule>
    <cfRule type="expression" dxfId="195" priority="21">
      <formula>$F1="Création"</formula>
    </cfRule>
  </conditionalFormatting>
  <conditionalFormatting sqref="A1:O7 C8:O9 K10:O11 A12:O12 J13:O16 A17:O18 C19:O28 K29:O32 C33:O39 A40:O999 E10 A13:H13 A14:F14 A15:H15 A16:F16 C29:H32 C10">
    <cfRule type="expression" dxfId="194" priority="19">
      <formula>$F1="Fermeture"</formula>
    </cfRule>
  </conditionalFormatting>
  <conditionalFormatting sqref="I31:J32">
    <cfRule type="expression" dxfId="193" priority="33">
      <formula>$C29="Option"</formula>
    </cfRule>
    <cfRule type="expression" dxfId="192" priority="36">
      <formula>$F29="Modification"</formula>
    </cfRule>
    <cfRule type="expression" dxfId="191" priority="37">
      <formula>$F29="Création"</formula>
    </cfRule>
    <cfRule type="expression" dxfId="190" priority="39">
      <formula>$F29="Fermeture"</formula>
    </cfRule>
  </conditionalFormatting>
  <conditionalFormatting sqref="N1:N999">
    <cfRule type="expression" dxfId="189" priority="14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A14" zoomScale="50" zoomScaleNormal="50" workbookViewId="0">
      <selection activeCell="A37" sqref="A37"/>
    </sheetView>
  </sheetViews>
  <sheetFormatPr baseColWidth="10" defaultColWidth="11.3828125" defaultRowHeight="14.6" x14ac:dyDescent="0.4"/>
  <cols>
    <col min="1" max="1" width="110" style="14" bestFit="1" customWidth="1"/>
    <col min="2" max="2" width="50.69140625" style="14" customWidth="1"/>
    <col min="3" max="3" width="15.3828125" style="18" customWidth="1"/>
    <col min="4" max="4" width="20.69140625" style="14" customWidth="1"/>
    <col min="5" max="5" width="15.3828125" style="14" customWidth="1"/>
    <col min="6" max="6" width="24.69140625" style="14" customWidth="1"/>
    <col min="7" max="7" width="22" style="14" customWidth="1"/>
    <col min="8" max="8" width="27.15234375" style="14" customWidth="1"/>
    <col min="9" max="9" width="35.3046875" style="14" customWidth="1"/>
    <col min="10" max="10" width="18.69140625" style="14" customWidth="1"/>
    <col min="11" max="11" width="40.69140625" style="14" customWidth="1"/>
    <col min="12" max="12" width="31.69140625" style="14" customWidth="1"/>
    <col min="13" max="14" width="22.3828125" style="14" customWidth="1"/>
    <col min="15" max="15" width="20.3046875" style="14" customWidth="1"/>
    <col min="16" max="16" width="20.69140625" style="14" bestFit="1" customWidth="1"/>
    <col min="17" max="17" width="20.3828125" style="14" customWidth="1"/>
    <col min="18" max="18" width="17.3046875" style="14" customWidth="1"/>
    <col min="19" max="19" width="51.3046875" style="14" customWidth="1"/>
    <col min="20" max="20" width="46.15234375" style="18" customWidth="1"/>
    <col min="21" max="23" width="11.3828125" style="32"/>
  </cols>
  <sheetData>
    <row r="1" spans="1:20" x14ac:dyDescent="0.4">
      <c r="A1" s="131"/>
      <c r="B1" s="131"/>
      <c r="C1" s="131"/>
      <c r="D1" s="131"/>
      <c r="E1" s="131"/>
      <c r="F1" s="131"/>
      <c r="G1" s="131"/>
      <c r="H1" s="131"/>
      <c r="I1" s="131"/>
      <c r="J1" s="35"/>
      <c r="T1" s="32"/>
    </row>
    <row r="2" spans="1:20" x14ac:dyDescent="0.4">
      <c r="A2" s="131"/>
      <c r="B2" s="131"/>
      <c r="C2" s="131"/>
      <c r="D2" s="131"/>
      <c r="E2" s="131"/>
      <c r="F2" s="131"/>
      <c r="G2" s="131"/>
      <c r="H2" s="131"/>
      <c r="I2" s="131"/>
      <c r="J2" s="35"/>
      <c r="T2" s="32"/>
    </row>
    <row r="3" spans="1:20" x14ac:dyDescent="0.4">
      <c r="A3" s="131"/>
      <c r="B3" s="131"/>
      <c r="C3" s="131"/>
      <c r="D3" s="131"/>
      <c r="E3" s="131"/>
      <c r="F3" s="131"/>
      <c r="G3" s="131"/>
      <c r="H3" s="131"/>
      <c r="I3" s="131"/>
      <c r="J3" s="35"/>
      <c r="T3" s="32"/>
    </row>
    <row r="4" spans="1:20" x14ac:dyDescent="0.4">
      <c r="A4" s="131"/>
      <c r="B4" s="131"/>
      <c r="C4" s="131"/>
      <c r="D4" s="131"/>
      <c r="E4" s="131"/>
      <c r="F4" s="131"/>
      <c r="G4" s="131"/>
      <c r="H4" s="131"/>
      <c r="I4" s="131"/>
      <c r="J4" s="35"/>
      <c r="T4" s="32"/>
    </row>
    <row r="5" spans="1:20" x14ac:dyDescent="0.4">
      <c r="A5" s="131"/>
      <c r="B5" s="131"/>
      <c r="C5" s="131"/>
      <c r="D5" s="131"/>
      <c r="E5" s="131"/>
      <c r="F5" s="131"/>
      <c r="G5" s="131"/>
      <c r="H5" s="131"/>
      <c r="I5" s="131"/>
      <c r="J5" s="35"/>
      <c r="T5" s="32"/>
    </row>
    <row r="6" spans="1:20" x14ac:dyDescent="0.4">
      <c r="A6" s="131"/>
      <c r="B6" s="131"/>
      <c r="C6" s="131"/>
      <c r="D6" s="131"/>
      <c r="E6" s="131"/>
      <c r="F6" s="131"/>
      <c r="G6" s="131"/>
      <c r="H6" s="131"/>
      <c r="I6" s="131"/>
      <c r="J6" s="35"/>
      <c r="T6" s="32"/>
    </row>
    <row r="7" spans="1:20" ht="14.7" customHeight="1" x14ac:dyDescent="0.4">
      <c r="A7" s="133" t="s">
        <v>250</v>
      </c>
      <c r="B7" s="130" t="str">
        <f>'Fiche Générale'!B3</f>
        <v>Portail_Psychologie</v>
      </c>
      <c r="C7" s="155" t="s">
        <v>251</v>
      </c>
      <c r="D7" s="133"/>
      <c r="E7" s="153" t="str">
        <f>'Fiche Générale'!B4</f>
        <v>Psychologie</v>
      </c>
      <c r="F7" s="130"/>
      <c r="G7" s="133" t="s">
        <v>252</v>
      </c>
      <c r="H7" s="154" t="str">
        <f>'Fiche Générale'!B5</f>
        <v>HPPSY18</v>
      </c>
      <c r="I7" s="154"/>
      <c r="J7" s="36"/>
      <c r="K7" s="19"/>
      <c r="T7" s="32"/>
    </row>
    <row r="8" spans="1:20" ht="14.7" customHeight="1" x14ac:dyDescent="0.4">
      <c r="A8" s="133"/>
      <c r="B8" s="130"/>
      <c r="C8" s="155"/>
      <c r="D8" s="133"/>
      <c r="E8" s="153"/>
      <c r="F8" s="130"/>
      <c r="G8" s="133"/>
      <c r="H8" s="154"/>
      <c r="I8" s="154"/>
      <c r="J8" s="36"/>
      <c r="K8" s="19"/>
      <c r="T8" s="32"/>
    </row>
    <row r="9" spans="1:20" ht="14.7" customHeight="1" x14ac:dyDescent="0.4">
      <c r="A9" s="133"/>
      <c r="B9" s="130"/>
      <c r="C9" s="155"/>
      <c r="D9" s="133"/>
      <c r="E9" s="153"/>
      <c r="F9" s="130"/>
      <c r="G9" s="133"/>
      <c r="H9" s="154"/>
      <c r="I9" s="154"/>
      <c r="J9" s="36"/>
      <c r="K9" s="19"/>
      <c r="T9" s="32"/>
    </row>
    <row r="10" spans="1:20" ht="14.7" customHeight="1" x14ac:dyDescent="0.4">
      <c r="A10" s="133"/>
      <c r="B10" s="130"/>
      <c r="C10" s="146" t="s">
        <v>199</v>
      </c>
      <c r="D10" s="146"/>
      <c r="E10" s="156" t="str">
        <f>'Fiche Générale'!B9</f>
        <v>Psychologie</v>
      </c>
      <c r="F10" s="156"/>
      <c r="G10" s="156"/>
      <c r="H10" s="156"/>
      <c r="I10" s="156"/>
      <c r="J10" s="36"/>
      <c r="K10" s="19"/>
      <c r="T10" s="32"/>
    </row>
    <row r="11" spans="1:20" ht="14.7" customHeight="1" x14ac:dyDescent="0.4">
      <c r="A11" s="133"/>
      <c r="B11" s="130"/>
      <c r="C11" s="146"/>
      <c r="D11" s="146"/>
      <c r="E11" s="156"/>
      <c r="F11" s="156"/>
      <c r="G11" s="156"/>
      <c r="H11" s="156"/>
      <c r="I11" s="156"/>
      <c r="J11" s="36"/>
      <c r="K11" s="19"/>
      <c r="T11" s="32"/>
    </row>
    <row r="12" spans="1:20" x14ac:dyDescent="0.4">
      <c r="C12" s="14"/>
      <c r="I12" s="38"/>
      <c r="J12" s="38"/>
      <c r="M12" s="126" t="s">
        <v>253</v>
      </c>
      <c r="N12" s="127"/>
      <c r="O12" s="166"/>
      <c r="P12" s="126" t="s">
        <v>254</v>
      </c>
      <c r="Q12" s="127"/>
      <c r="R12" s="127"/>
      <c r="S12" s="166"/>
      <c r="T12" s="32"/>
    </row>
    <row r="13" spans="1:20" x14ac:dyDescent="0.4">
      <c r="A13" s="163" t="s">
        <v>200</v>
      </c>
      <c r="B13" s="101" t="str">
        <f>'S1 Maquette'!B13</f>
        <v>1ère année de Portail</v>
      </c>
      <c r="C13" s="103"/>
      <c r="D13" s="163" t="s">
        <v>255</v>
      </c>
      <c r="E13" s="157">
        <f>'S1 Maquette'!E13</f>
        <v>0</v>
      </c>
      <c r="F13" s="158"/>
      <c r="G13" s="159"/>
      <c r="I13" s="38"/>
      <c r="J13" s="38"/>
      <c r="M13" s="128"/>
      <c r="N13" s="129"/>
      <c r="O13" s="167"/>
      <c r="P13" s="128"/>
      <c r="Q13" s="129"/>
      <c r="R13" s="129"/>
      <c r="S13" s="167"/>
      <c r="T13" s="32"/>
    </row>
    <row r="14" spans="1:20" x14ac:dyDescent="0.4">
      <c r="A14" s="165"/>
      <c r="B14" s="104"/>
      <c r="C14" s="106"/>
      <c r="D14" s="165"/>
      <c r="E14" s="160"/>
      <c r="F14" s="161"/>
      <c r="G14" s="162"/>
      <c r="I14" s="38"/>
      <c r="J14" s="38"/>
      <c r="M14" s="163" t="s">
        <v>256</v>
      </c>
      <c r="N14" s="126" t="s">
        <v>257</v>
      </c>
      <c r="O14" s="166"/>
      <c r="P14" s="132"/>
      <c r="Q14" s="170"/>
      <c r="R14" s="170"/>
      <c r="S14" s="163"/>
      <c r="T14" s="32"/>
    </row>
    <row r="15" spans="1:20" x14ac:dyDescent="0.4">
      <c r="A15" s="163" t="s">
        <v>258</v>
      </c>
      <c r="B15" s="101" t="str">
        <f>'S1 Maquette'!B15</f>
        <v>Semestre 1</v>
      </c>
      <c r="C15" s="103"/>
      <c r="D15" s="163" t="s">
        <v>259</v>
      </c>
      <c r="E15" s="157">
        <f>'S1 Maquette'!E15:F16</f>
        <v>0</v>
      </c>
      <c r="F15" s="158"/>
      <c r="G15" s="159"/>
      <c r="I15" s="38"/>
      <c r="J15" s="38"/>
      <c r="M15" s="164"/>
      <c r="N15" s="173"/>
      <c r="O15" s="174"/>
      <c r="P15" s="168"/>
      <c r="Q15" s="171"/>
      <c r="R15" s="171"/>
      <c r="S15" s="164"/>
      <c r="T15" s="32"/>
    </row>
    <row r="16" spans="1:20" x14ac:dyDescent="0.4">
      <c r="A16" s="165"/>
      <c r="B16" s="104"/>
      <c r="C16" s="106"/>
      <c r="D16" s="165"/>
      <c r="E16" s="160"/>
      <c r="F16" s="161"/>
      <c r="G16" s="162"/>
      <c r="I16" s="38"/>
      <c r="J16" s="38"/>
      <c r="M16" s="164"/>
      <c r="N16" s="173"/>
      <c r="O16" s="174"/>
      <c r="P16" s="168"/>
      <c r="Q16" s="171"/>
      <c r="R16" s="171"/>
      <c r="S16" s="164"/>
      <c r="T16" s="32"/>
    </row>
    <row r="17" spans="1:23" x14ac:dyDescent="0.4">
      <c r="L17" s="15"/>
      <c r="M17" s="165"/>
      <c r="N17" s="128"/>
      <c r="O17" s="167"/>
      <c r="P17" s="169"/>
      <c r="Q17" s="172"/>
      <c r="R17" s="172"/>
      <c r="S17" s="165"/>
      <c r="T17" s="32"/>
    </row>
    <row r="18" spans="1:23" ht="59.7" customHeight="1" x14ac:dyDescent="0.4">
      <c r="A18" s="3" t="s">
        <v>260</v>
      </c>
      <c r="B18" s="37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268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4">
      <c r="A19" s="8" t="str">
        <f>'S1 Maquette'!B19</f>
        <v xml:space="preserve">Compétences transversales S1 </v>
      </c>
      <c r="B19" s="41" t="str">
        <f>'S1 Maquette'!C19</f>
        <v>UE</v>
      </c>
      <c r="C19" s="58">
        <f>'S1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45" customHeight="1" x14ac:dyDescent="0.4">
      <c r="A20" s="8" t="str">
        <f>'S1 Maquette'!B20</f>
        <v>Compétences écrites 1</v>
      </c>
      <c r="B20" s="41" t="str">
        <f>'S1 Maquette'!C20</f>
        <v>ECUE</v>
      </c>
      <c r="C20" s="64">
        <f>'S1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45" customHeight="1" x14ac:dyDescent="0.4">
      <c r="A21" s="8" t="str">
        <f>'S1 Maquette'!B21</f>
        <v>Compétences informationnelles</v>
      </c>
      <c r="B21" s="41" t="str">
        <f>'S1 Maquette'!C21</f>
        <v>ECUE</v>
      </c>
      <c r="C21" s="64">
        <f>'S1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45" customHeight="1" x14ac:dyDescent="0.4">
      <c r="A22" s="8" t="str">
        <f>'S1 Maquette'!B22</f>
        <v>Langue Vivante-1</v>
      </c>
      <c r="B22" s="41" t="str">
        <f>'S1 Maquette'!C22</f>
        <v>ECUE</v>
      </c>
      <c r="C22" s="64">
        <f>'S1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45" customHeight="1" x14ac:dyDescent="0.4">
      <c r="A23" s="8" t="str">
        <f>'S1 Maquette'!B23</f>
        <v>Min 1 Max 1</v>
      </c>
      <c r="B23" s="41" t="str">
        <f>'S1 Maquette'!C23</f>
        <v>OPTION</v>
      </c>
      <c r="C23" s="64">
        <f>'S1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45" customHeight="1" x14ac:dyDescent="0.4">
      <c r="A24" s="8" t="str">
        <f>'S1 Maquette'!B24</f>
        <v>Anglais 1</v>
      </c>
      <c r="B24" s="41" t="str">
        <f>'S1 Maquette'!C24</f>
        <v>ECUE</v>
      </c>
      <c r="C24" s="64">
        <f>'S1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45" customHeight="1" x14ac:dyDescent="0.4">
      <c r="A25" s="8" t="str">
        <f>'S1 Maquette'!B25</f>
        <v>Espagnol</v>
      </c>
      <c r="B25" s="41" t="str">
        <f>'S1 Maquette'!C25</f>
        <v>ECUE</v>
      </c>
      <c r="C25" s="64"/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45" customHeight="1" x14ac:dyDescent="0.4">
      <c r="A26" s="8" t="str">
        <f>'S1 Maquette'!B26</f>
        <v>Italien</v>
      </c>
      <c r="B26" s="41" t="str">
        <f>'S1 Maquette'!C26</f>
        <v>ECUE</v>
      </c>
      <c r="C26" s="64">
        <f>'S1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45" customHeight="1" x14ac:dyDescent="0.4">
      <c r="A27" s="74" t="s">
        <v>228</v>
      </c>
      <c r="B27" s="44" t="str">
        <f>'S1 Maquette'!C27</f>
        <v>UE</v>
      </c>
      <c r="C27" s="42"/>
      <c r="D27" s="20"/>
      <c r="E27" s="20"/>
      <c r="F27" s="2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45" customHeight="1" x14ac:dyDescent="0.4">
      <c r="A28" s="84" t="s">
        <v>230</v>
      </c>
      <c r="B28" s="44" t="str">
        <f>'S1 Maquette'!C28</f>
        <v>ECUE</v>
      </c>
      <c r="C28" s="42"/>
      <c r="D28" s="20">
        <v>1</v>
      </c>
      <c r="E28" s="20" t="s">
        <v>276</v>
      </c>
      <c r="F28" s="20" t="s">
        <v>276</v>
      </c>
      <c r="G28" s="40"/>
      <c r="H28" s="40" t="s">
        <v>276</v>
      </c>
      <c r="I28" s="40" t="s">
        <v>276</v>
      </c>
      <c r="J28" s="40"/>
      <c r="K28" s="40" t="s">
        <v>16</v>
      </c>
      <c r="L28" s="40"/>
      <c r="M28" s="40"/>
      <c r="N28" s="40" t="s">
        <v>9</v>
      </c>
      <c r="O28" s="40">
        <v>1</v>
      </c>
      <c r="P28" s="40" t="s">
        <v>16</v>
      </c>
      <c r="Q28" s="40" t="s">
        <v>9</v>
      </c>
      <c r="R28" s="40">
        <v>1</v>
      </c>
      <c r="S28" s="40"/>
      <c r="T28" s="45"/>
      <c r="W28"/>
    </row>
    <row r="29" spans="1:23" ht="30.45" customHeight="1" x14ac:dyDescent="0.4">
      <c r="A29" s="84" t="s">
        <v>232</v>
      </c>
      <c r="B29" s="44" t="str">
        <f>'S1 Maquette'!C29</f>
        <v>ECUE</v>
      </c>
      <c r="C29" s="42"/>
      <c r="D29" s="20">
        <v>1</v>
      </c>
      <c r="E29" s="20" t="s">
        <v>276</v>
      </c>
      <c r="F29" s="20" t="s">
        <v>276</v>
      </c>
      <c r="G29" s="40"/>
      <c r="H29" s="40" t="s">
        <v>276</v>
      </c>
      <c r="I29" s="40" t="s">
        <v>276</v>
      </c>
      <c r="J29" s="40"/>
      <c r="K29" s="40" t="s">
        <v>16</v>
      </c>
      <c r="L29" s="40"/>
      <c r="M29" s="40"/>
      <c r="N29" s="40" t="s">
        <v>9</v>
      </c>
      <c r="O29" s="40">
        <v>1</v>
      </c>
      <c r="P29" s="40" t="s">
        <v>16</v>
      </c>
      <c r="Q29" s="40" t="s">
        <v>9</v>
      </c>
      <c r="R29" s="40">
        <v>1</v>
      </c>
      <c r="S29" s="40"/>
      <c r="T29" s="45"/>
      <c r="W29"/>
    </row>
    <row r="30" spans="1:23" ht="30.45" customHeight="1" x14ac:dyDescent="0.4">
      <c r="A30" s="77" t="s">
        <v>233</v>
      </c>
      <c r="B30" s="44" t="str">
        <f>'S1 Maquette'!C30</f>
        <v>UE</v>
      </c>
      <c r="C30" s="42"/>
      <c r="D30" s="20"/>
      <c r="E30" s="20"/>
      <c r="F30" s="2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45" customHeight="1" x14ac:dyDescent="0.4">
      <c r="A31" s="84" t="s">
        <v>235</v>
      </c>
      <c r="B31" s="44" t="str">
        <f>'S1 Maquette'!C31</f>
        <v>ECUE</v>
      </c>
      <c r="C31" s="42"/>
      <c r="D31" s="20">
        <v>1</v>
      </c>
      <c r="E31" s="20" t="s">
        <v>276</v>
      </c>
      <c r="F31" s="20" t="s">
        <v>276</v>
      </c>
      <c r="G31" s="40"/>
      <c r="H31" s="40" t="s">
        <v>276</v>
      </c>
      <c r="I31" s="40" t="s">
        <v>276</v>
      </c>
      <c r="J31" s="40"/>
      <c r="K31" s="40" t="s">
        <v>16</v>
      </c>
      <c r="L31" s="40"/>
      <c r="M31" s="40"/>
      <c r="N31" s="40" t="s">
        <v>9</v>
      </c>
      <c r="O31" s="40">
        <v>1</v>
      </c>
      <c r="P31" s="40" t="s">
        <v>16</v>
      </c>
      <c r="Q31" s="40" t="s">
        <v>9</v>
      </c>
      <c r="R31" s="40">
        <v>1</v>
      </c>
      <c r="S31" s="40"/>
      <c r="T31" s="45"/>
      <c r="W31"/>
    </row>
    <row r="32" spans="1:23" ht="30.45" customHeight="1" x14ac:dyDescent="0.4">
      <c r="A32" s="78" t="s">
        <v>237</v>
      </c>
      <c r="B32" s="44" t="str">
        <f>'S1 Maquette'!C32</f>
        <v>ECUE</v>
      </c>
      <c r="C32" s="42"/>
      <c r="D32" s="20">
        <v>1</v>
      </c>
      <c r="E32" s="20" t="s">
        <v>276</v>
      </c>
      <c r="F32" s="20" t="s">
        <v>276</v>
      </c>
      <c r="G32" s="40"/>
      <c r="H32" s="40" t="s">
        <v>276</v>
      </c>
      <c r="I32" s="40" t="s">
        <v>276</v>
      </c>
      <c r="J32" s="40"/>
      <c r="K32" s="40" t="s">
        <v>16</v>
      </c>
      <c r="L32" s="40"/>
      <c r="M32" s="40"/>
      <c r="N32" s="40" t="s">
        <v>9</v>
      </c>
      <c r="O32" s="40">
        <v>1</v>
      </c>
      <c r="P32" s="40" t="s">
        <v>16</v>
      </c>
      <c r="Q32" s="40" t="s">
        <v>9</v>
      </c>
      <c r="R32" s="40">
        <v>1</v>
      </c>
      <c r="S32" s="40"/>
      <c r="T32" s="45"/>
      <c r="W32"/>
    </row>
    <row r="33" spans="1:23" ht="30.45" customHeight="1" x14ac:dyDescent="0.4">
      <c r="A33" s="75" t="s">
        <v>238</v>
      </c>
      <c r="B33" s="44" t="str">
        <f>'S1 Maquette'!C33</f>
        <v>UE</v>
      </c>
      <c r="C33" s="42"/>
      <c r="D33" s="20"/>
      <c r="E33" s="20"/>
      <c r="F33" s="2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45" customHeight="1" x14ac:dyDescent="0.4">
      <c r="A34" s="85" t="s">
        <v>240</v>
      </c>
      <c r="B34" s="44" t="str">
        <f>'S1 Maquette'!C34</f>
        <v>ECUE</v>
      </c>
      <c r="C34" s="42">
        <f>'S1 Maquette'!F34</f>
        <v>0</v>
      </c>
      <c r="D34" s="20">
        <v>1</v>
      </c>
      <c r="E34" s="20" t="s">
        <v>276</v>
      </c>
      <c r="F34" s="20" t="s">
        <v>276</v>
      </c>
      <c r="G34" s="40"/>
      <c r="H34" s="40" t="s">
        <v>276</v>
      </c>
      <c r="I34" s="40" t="s">
        <v>276</v>
      </c>
      <c r="J34" s="40"/>
      <c r="K34" s="40" t="s">
        <v>16</v>
      </c>
      <c r="L34" s="40"/>
      <c r="M34" s="40"/>
      <c r="N34" s="40" t="s">
        <v>9</v>
      </c>
      <c r="O34" s="40">
        <v>1</v>
      </c>
      <c r="P34" s="40" t="s">
        <v>16</v>
      </c>
      <c r="Q34" s="40" t="s">
        <v>9</v>
      </c>
      <c r="R34" s="40">
        <v>1</v>
      </c>
      <c r="S34" s="40"/>
      <c r="T34" s="45"/>
      <c r="W34"/>
    </row>
    <row r="35" spans="1:23" ht="30.45" customHeight="1" x14ac:dyDescent="0.4">
      <c r="A35" s="76" t="s">
        <v>242</v>
      </c>
      <c r="B35" s="44" t="str">
        <f>'S1 Maquette'!C35</f>
        <v>ECUE</v>
      </c>
      <c r="C35" s="42">
        <f>'S1 Maquette'!F35</f>
        <v>0</v>
      </c>
      <c r="D35" s="20">
        <v>1</v>
      </c>
      <c r="E35" s="20" t="s">
        <v>276</v>
      </c>
      <c r="F35" s="20" t="s">
        <v>276</v>
      </c>
      <c r="G35" s="40"/>
      <c r="H35" s="40" t="s">
        <v>276</v>
      </c>
      <c r="I35" s="40" t="s">
        <v>276</v>
      </c>
      <c r="J35" s="40"/>
      <c r="K35" s="40" t="s">
        <v>16</v>
      </c>
      <c r="L35" s="40"/>
      <c r="M35" s="40"/>
      <c r="N35" s="40" t="s">
        <v>9</v>
      </c>
      <c r="O35" s="40">
        <v>1</v>
      </c>
      <c r="P35" s="40" t="s">
        <v>16</v>
      </c>
      <c r="Q35" s="40" t="s">
        <v>9</v>
      </c>
      <c r="R35" s="40">
        <v>1</v>
      </c>
      <c r="S35" s="40"/>
      <c r="T35" s="45"/>
      <c r="W35"/>
    </row>
    <row r="36" spans="1:23" ht="30.45" customHeight="1" x14ac:dyDescent="0.4">
      <c r="A36" s="75" t="s">
        <v>243</v>
      </c>
      <c r="B36" s="44" t="str">
        <f>'S1 Maquette'!C36</f>
        <v>UE</v>
      </c>
      <c r="C36" s="42"/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45" customHeight="1" x14ac:dyDescent="0.4">
      <c r="A37" s="85" t="s">
        <v>245</v>
      </c>
      <c r="B37" s="44" t="str">
        <f>'S1 Maquette'!C37</f>
        <v>ECUE</v>
      </c>
      <c r="C37" s="42">
        <f>'S1 Maquette'!F37</f>
        <v>0</v>
      </c>
      <c r="D37" s="20">
        <v>1</v>
      </c>
      <c r="E37" s="20" t="s">
        <v>276</v>
      </c>
      <c r="F37" s="20" t="s">
        <v>276</v>
      </c>
      <c r="G37" s="40"/>
      <c r="H37" s="40" t="s">
        <v>276</v>
      </c>
      <c r="I37" s="40" t="s">
        <v>276</v>
      </c>
      <c r="J37" s="40"/>
      <c r="K37" s="40" t="s">
        <v>16</v>
      </c>
      <c r="L37" s="40"/>
      <c r="M37" s="40"/>
      <c r="N37" s="40" t="s">
        <v>9</v>
      </c>
      <c r="O37" s="40">
        <v>1</v>
      </c>
      <c r="P37" s="40" t="s">
        <v>16</v>
      </c>
      <c r="Q37" s="40" t="s">
        <v>9</v>
      </c>
      <c r="R37" s="40">
        <v>1</v>
      </c>
      <c r="S37" s="40"/>
      <c r="T37" s="45"/>
      <c r="W37"/>
    </row>
    <row r="38" spans="1:23" ht="30.45" customHeight="1" x14ac:dyDescent="0.4">
      <c r="A38" s="85" t="s">
        <v>247</v>
      </c>
      <c r="B38" s="44" t="str">
        <f>'S1 Maquette'!C38</f>
        <v>ECUE</v>
      </c>
      <c r="C38" s="42">
        <f>'S1 Maquette'!F38</f>
        <v>0</v>
      </c>
      <c r="D38" s="20">
        <v>1</v>
      </c>
      <c r="E38" s="20" t="s">
        <v>276</v>
      </c>
      <c r="F38" s="20" t="s">
        <v>276</v>
      </c>
      <c r="G38" s="40"/>
      <c r="H38" s="40" t="s">
        <v>276</v>
      </c>
      <c r="I38" s="40" t="s">
        <v>276</v>
      </c>
      <c r="J38" s="40"/>
      <c r="K38" s="40" t="s">
        <v>16</v>
      </c>
      <c r="L38" s="40"/>
      <c r="M38" s="40"/>
      <c r="N38" s="40" t="s">
        <v>9</v>
      </c>
      <c r="O38" s="40">
        <v>1</v>
      </c>
      <c r="P38" s="40" t="s">
        <v>16</v>
      </c>
      <c r="Q38" s="40" t="s">
        <v>9</v>
      </c>
      <c r="R38" s="40">
        <v>1</v>
      </c>
      <c r="S38" s="40"/>
      <c r="T38" s="45"/>
      <c r="W38"/>
    </row>
    <row r="39" spans="1:23" ht="30.45" customHeight="1" x14ac:dyDescent="0.4">
      <c r="A39" s="86" t="s">
        <v>249</v>
      </c>
      <c r="B39" s="44" t="str">
        <f>'S1 Maquette'!C39</f>
        <v>ECUE</v>
      </c>
      <c r="C39" s="42">
        <f>'S1 Maquette'!F39</f>
        <v>0</v>
      </c>
      <c r="D39" s="20">
        <v>2</v>
      </c>
      <c r="E39" s="20" t="s">
        <v>276</v>
      </c>
      <c r="F39" s="20" t="s">
        <v>276</v>
      </c>
      <c r="G39" s="40"/>
      <c r="H39" s="40" t="s">
        <v>276</v>
      </c>
      <c r="I39" s="40" t="s">
        <v>276</v>
      </c>
      <c r="J39" s="40"/>
      <c r="K39" s="40" t="s">
        <v>16</v>
      </c>
      <c r="L39" s="40"/>
      <c r="M39" s="40"/>
      <c r="N39" s="40" t="s">
        <v>9</v>
      </c>
      <c r="O39" s="40">
        <v>1</v>
      </c>
      <c r="P39" s="40" t="s">
        <v>16</v>
      </c>
      <c r="Q39" s="40" t="s">
        <v>9</v>
      </c>
      <c r="R39" s="40">
        <v>1</v>
      </c>
      <c r="S39" s="40"/>
      <c r="T39" s="45"/>
      <c r="W39"/>
    </row>
    <row r="40" spans="1:23" ht="30.45" customHeight="1" x14ac:dyDescent="0.4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45" customHeight="1" x14ac:dyDescent="0.4">
      <c r="A41" s="44">
        <f>'S1 Maquette'!B41</f>
        <v>0</v>
      </c>
      <c r="B41" s="44">
        <f>'S1 Maquette'!C41</f>
        <v>0</v>
      </c>
      <c r="C41" s="42">
        <f>'S1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45" customHeight="1" x14ac:dyDescent="0.4">
      <c r="A42" s="44">
        <f>'S1 Maquette'!B42</f>
        <v>0</v>
      </c>
      <c r="B42" s="44">
        <f>'S1 Maquette'!C42</f>
        <v>0</v>
      </c>
      <c r="C42" s="42">
        <f>'S1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45" customHeight="1" x14ac:dyDescent="0.4">
      <c r="A43" s="44">
        <f>'S1 Maquette'!B43</f>
        <v>0</v>
      </c>
      <c r="B43" s="44">
        <f>'S1 Maquette'!C43</f>
        <v>0</v>
      </c>
      <c r="C43" s="42">
        <f>'S1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45" customHeight="1" x14ac:dyDescent="0.4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45" customHeight="1" x14ac:dyDescent="0.4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45" customHeight="1" x14ac:dyDescent="0.4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45" customHeight="1" x14ac:dyDescent="0.4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45" customHeight="1" x14ac:dyDescent="0.4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45" customHeight="1" x14ac:dyDescent="0.4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45" customHeight="1" x14ac:dyDescent="0.4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45" customHeight="1" x14ac:dyDescent="0.4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45" customHeight="1" x14ac:dyDescent="0.4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45" customHeight="1" x14ac:dyDescent="0.4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45" customHeight="1" x14ac:dyDescent="0.4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45" customHeight="1" x14ac:dyDescent="0.4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45" customHeight="1" x14ac:dyDescent="0.4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45" customHeight="1" x14ac:dyDescent="0.4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45" customHeight="1" x14ac:dyDescent="0.4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45" customHeight="1" x14ac:dyDescent="0.4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45" customHeight="1" x14ac:dyDescent="0.4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45" customHeight="1" x14ac:dyDescent="0.4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45" customHeight="1" x14ac:dyDescent="0.4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45" customHeight="1" x14ac:dyDescent="0.4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45" customHeight="1" x14ac:dyDescent="0.4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45" customHeight="1" x14ac:dyDescent="0.4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45" customHeight="1" x14ac:dyDescent="0.4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45" customHeight="1" x14ac:dyDescent="0.4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45" customHeight="1" x14ac:dyDescent="0.4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45" customHeight="1" x14ac:dyDescent="0.4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45" customHeight="1" x14ac:dyDescent="0.4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45" customHeight="1" x14ac:dyDescent="0.4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45" customHeight="1" x14ac:dyDescent="0.4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45" customHeight="1" x14ac:dyDescent="0.4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45" customHeight="1" x14ac:dyDescent="0.4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45" customHeight="1" x14ac:dyDescent="0.4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45" customHeight="1" x14ac:dyDescent="0.4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45" customHeight="1" x14ac:dyDescent="0.4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45" customHeight="1" x14ac:dyDescent="0.4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45" customHeight="1" x14ac:dyDescent="0.4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45" customHeight="1" x14ac:dyDescent="0.4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45" customHeight="1" x14ac:dyDescent="0.4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45" customHeight="1" x14ac:dyDescent="0.4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45" customHeight="1" x14ac:dyDescent="0.4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45" customHeight="1" x14ac:dyDescent="0.4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45" customHeight="1" x14ac:dyDescent="0.4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45" customHeight="1" x14ac:dyDescent="0.4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45" customHeight="1" x14ac:dyDescent="0.4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45" customHeight="1" x14ac:dyDescent="0.4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45" customHeight="1" x14ac:dyDescent="0.4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45" customHeight="1" x14ac:dyDescent="0.4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45" customHeight="1" x14ac:dyDescent="0.4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45" customHeight="1" x14ac:dyDescent="0.4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45" customHeight="1" x14ac:dyDescent="0.4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45" customHeight="1" x14ac:dyDescent="0.4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45" customHeight="1" x14ac:dyDescent="0.4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45" customHeight="1" x14ac:dyDescent="0.4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45" customHeight="1" x14ac:dyDescent="0.4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45" customHeight="1" x14ac:dyDescent="0.4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45" customHeight="1" x14ac:dyDescent="0.4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45" customHeight="1" x14ac:dyDescent="0.4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45" customHeight="1" x14ac:dyDescent="0.4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45" customHeight="1" x14ac:dyDescent="0.4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45" customHeight="1" x14ac:dyDescent="0.4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45" customHeight="1" x14ac:dyDescent="0.4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45" customHeight="1" x14ac:dyDescent="0.4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45" customHeight="1" x14ac:dyDescent="0.4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45" customHeight="1" x14ac:dyDescent="0.4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45" customHeight="1" x14ac:dyDescent="0.4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45" customHeight="1" x14ac:dyDescent="0.4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45" customHeight="1" x14ac:dyDescent="0.4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45" customHeight="1" x14ac:dyDescent="0.4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45" customHeight="1" x14ac:dyDescent="0.4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45" customHeight="1" x14ac:dyDescent="0.4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45" customHeight="1" x14ac:dyDescent="0.4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45" customHeight="1" x14ac:dyDescent="0.4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45" customHeight="1" x14ac:dyDescent="0.4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45" customHeight="1" x14ac:dyDescent="0.4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45" customHeight="1" x14ac:dyDescent="0.4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45" customHeight="1" x14ac:dyDescent="0.4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45" customHeight="1" x14ac:dyDescent="0.4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45" customHeight="1" x14ac:dyDescent="0.4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45" customHeight="1" x14ac:dyDescent="0.4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45" customHeight="1" x14ac:dyDescent="0.4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45" customHeight="1" x14ac:dyDescent="0.4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45" customHeight="1" x14ac:dyDescent="0.4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45" customHeight="1" x14ac:dyDescent="0.4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45" customHeight="1" x14ac:dyDescent="0.4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45" customHeight="1" x14ac:dyDescent="0.4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45" customHeight="1" x14ac:dyDescent="0.4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45" customHeight="1" x14ac:dyDescent="0.4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45" customHeight="1" x14ac:dyDescent="0.4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45" customHeight="1" x14ac:dyDescent="0.4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45" customHeight="1" x14ac:dyDescent="0.4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45" customHeight="1" x14ac:dyDescent="0.4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45" customHeight="1" x14ac:dyDescent="0.4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45" customHeight="1" x14ac:dyDescent="0.4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45" customHeight="1" x14ac:dyDescent="0.4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45" customHeight="1" x14ac:dyDescent="0.4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45" customHeight="1" x14ac:dyDescent="0.4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45" customHeight="1" x14ac:dyDescent="0.4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45" customHeight="1" x14ac:dyDescent="0.4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45" customHeight="1" x14ac:dyDescent="0.4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45" customHeight="1" x14ac:dyDescent="0.4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45" customHeight="1" x14ac:dyDescent="0.4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45" customHeight="1" x14ac:dyDescent="0.4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45" customHeight="1" x14ac:dyDescent="0.4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45" customHeight="1" x14ac:dyDescent="0.4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45" customHeight="1" x14ac:dyDescent="0.4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45" customHeight="1" x14ac:dyDescent="0.4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45" customHeight="1" x14ac:dyDescent="0.4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45" customHeight="1" x14ac:dyDescent="0.4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45" customHeight="1" x14ac:dyDescent="0.4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45" customHeight="1" x14ac:dyDescent="0.4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45" customHeight="1" x14ac:dyDescent="0.4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45" customHeight="1" x14ac:dyDescent="0.4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45" customHeight="1" x14ac:dyDescent="0.4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45" customHeight="1" x14ac:dyDescent="0.4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45" customHeight="1" x14ac:dyDescent="0.4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45" customHeight="1" x14ac:dyDescent="0.4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45" customHeight="1" x14ac:dyDescent="0.4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45" customHeight="1" x14ac:dyDescent="0.4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45" customHeight="1" x14ac:dyDescent="0.4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45" customHeight="1" x14ac:dyDescent="0.4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45" customHeight="1" x14ac:dyDescent="0.4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45" customHeight="1" x14ac:dyDescent="0.4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45" customHeight="1" x14ac:dyDescent="0.4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45" customHeight="1" x14ac:dyDescent="0.4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45" customHeight="1" x14ac:dyDescent="0.4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45" customHeight="1" x14ac:dyDescent="0.4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45" customHeight="1" x14ac:dyDescent="0.4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45" customHeight="1" x14ac:dyDescent="0.4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45" customHeight="1" x14ac:dyDescent="0.4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45" customHeight="1" x14ac:dyDescent="0.4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45" customHeight="1" x14ac:dyDescent="0.4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45" customHeight="1" x14ac:dyDescent="0.4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45" customHeight="1" x14ac:dyDescent="0.4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45" customHeight="1" x14ac:dyDescent="0.4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45" customHeight="1" x14ac:dyDescent="0.4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45" customHeight="1" x14ac:dyDescent="0.4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45" customHeight="1" x14ac:dyDescent="0.4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45" customHeight="1" x14ac:dyDescent="0.4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45" customHeight="1" x14ac:dyDescent="0.4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45" customHeight="1" x14ac:dyDescent="0.4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45" customHeight="1" x14ac:dyDescent="0.4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45" customHeight="1" x14ac:dyDescent="0.4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45" customHeight="1" x14ac:dyDescent="0.4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45" customHeight="1" x14ac:dyDescent="0.4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45" customHeight="1" x14ac:dyDescent="0.4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45" customHeight="1" x14ac:dyDescent="0.4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45" customHeight="1" x14ac:dyDescent="0.4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45" customHeight="1" x14ac:dyDescent="0.4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45" customHeight="1" x14ac:dyDescent="0.4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45" customHeight="1" x14ac:dyDescent="0.4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45" customHeight="1" x14ac:dyDescent="0.4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45" customHeight="1" x14ac:dyDescent="0.4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45" customHeight="1" x14ac:dyDescent="0.4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45" customHeight="1" x14ac:dyDescent="0.4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45" customHeight="1" x14ac:dyDescent="0.4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45" customHeight="1" x14ac:dyDescent="0.4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45" customHeight="1" x14ac:dyDescent="0.4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45" customHeight="1" x14ac:dyDescent="0.4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45" customHeight="1" x14ac:dyDescent="0.4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45" customHeight="1" x14ac:dyDescent="0.4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45" customHeight="1" x14ac:dyDescent="0.4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45" customHeight="1" x14ac:dyDescent="0.4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45" customHeight="1" x14ac:dyDescent="0.4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45" customHeight="1" x14ac:dyDescent="0.4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45" customHeight="1" x14ac:dyDescent="0.4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45" customHeight="1" x14ac:dyDescent="0.4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45" customHeight="1" x14ac:dyDescent="0.4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45" customHeight="1" x14ac:dyDescent="0.4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45" customHeight="1" x14ac:dyDescent="0.4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45" customHeight="1" x14ac:dyDescent="0.4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45" customHeight="1" x14ac:dyDescent="0.4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45" customHeight="1" x14ac:dyDescent="0.4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45" customHeight="1" x14ac:dyDescent="0.4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45" customHeight="1" x14ac:dyDescent="0.4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45" customHeight="1" x14ac:dyDescent="0.4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45" customHeight="1" x14ac:dyDescent="0.4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45" customHeight="1" x14ac:dyDescent="0.4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45" customHeight="1" x14ac:dyDescent="0.4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45" customHeight="1" x14ac:dyDescent="0.4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45" customHeight="1" x14ac:dyDescent="0.4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45" customHeight="1" x14ac:dyDescent="0.4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45" customHeight="1" x14ac:dyDescent="0.4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45" customHeight="1" x14ac:dyDescent="0.4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45" customHeight="1" x14ac:dyDescent="0.4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45" customHeight="1" x14ac:dyDescent="0.4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45" customHeight="1" x14ac:dyDescent="0.4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45" customHeight="1" x14ac:dyDescent="0.4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45" customHeight="1" x14ac:dyDescent="0.4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45" customHeight="1" x14ac:dyDescent="0.4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45" customHeight="1" x14ac:dyDescent="0.4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45" customHeight="1" x14ac:dyDescent="0.4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45" customHeight="1" x14ac:dyDescent="0.4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45" customHeight="1" x14ac:dyDescent="0.4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45" customHeight="1" x14ac:dyDescent="0.4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45" customHeight="1" x14ac:dyDescent="0.4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45" customHeight="1" x14ac:dyDescent="0.4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45" customHeight="1" x14ac:dyDescent="0.4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45" customHeight="1" x14ac:dyDescent="0.4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45" customHeight="1" x14ac:dyDescent="0.4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45" customHeight="1" x14ac:dyDescent="0.4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45" customHeight="1" x14ac:dyDescent="0.4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45" customHeight="1" x14ac:dyDescent="0.4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45" customHeight="1" x14ac:dyDescent="0.4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45" customHeight="1" x14ac:dyDescent="0.4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45" customHeight="1" x14ac:dyDescent="0.4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45" customHeight="1" x14ac:dyDescent="0.4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45" customHeight="1" x14ac:dyDescent="0.4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45" customHeight="1" x14ac:dyDescent="0.4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45" customHeight="1" x14ac:dyDescent="0.4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45" customHeight="1" x14ac:dyDescent="0.4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45" customHeight="1" x14ac:dyDescent="0.4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45" customHeight="1" x14ac:dyDescent="0.4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45" customHeight="1" x14ac:dyDescent="0.4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45" customHeight="1" x14ac:dyDescent="0.4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45" customHeight="1" x14ac:dyDescent="0.4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45" customHeight="1" x14ac:dyDescent="0.4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45" customHeight="1" x14ac:dyDescent="0.4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45" customHeight="1" x14ac:dyDescent="0.4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45" customHeight="1" x14ac:dyDescent="0.4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45" customHeight="1" x14ac:dyDescent="0.4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45" customHeight="1" x14ac:dyDescent="0.4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45" customHeight="1" x14ac:dyDescent="0.4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45" customHeight="1" x14ac:dyDescent="0.4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45" customHeight="1" x14ac:dyDescent="0.4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45" customHeight="1" x14ac:dyDescent="0.4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45" customHeight="1" x14ac:dyDescent="0.4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45" customHeight="1" x14ac:dyDescent="0.4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45" customHeight="1" x14ac:dyDescent="0.4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45" customHeight="1" x14ac:dyDescent="0.4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45" customHeight="1" x14ac:dyDescent="0.4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45" customHeight="1" x14ac:dyDescent="0.4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45" customHeight="1" x14ac:dyDescent="0.4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45" customHeight="1" x14ac:dyDescent="0.4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45" customHeight="1" x14ac:dyDescent="0.4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45" customHeight="1" x14ac:dyDescent="0.4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45" customHeight="1" x14ac:dyDescent="0.4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45" customHeight="1" x14ac:dyDescent="0.4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45" customHeight="1" x14ac:dyDescent="0.4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45" customHeight="1" x14ac:dyDescent="0.4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45" customHeight="1" x14ac:dyDescent="0.4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45" customHeight="1" x14ac:dyDescent="0.4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45" customHeight="1" x14ac:dyDescent="0.4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45" customHeight="1" x14ac:dyDescent="0.4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45" customHeight="1" x14ac:dyDescent="0.4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45" customHeight="1" x14ac:dyDescent="0.4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45" customHeight="1" x14ac:dyDescent="0.4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45" customHeight="1" x14ac:dyDescent="0.4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45" customHeight="1" x14ac:dyDescent="0.4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45" customHeight="1" x14ac:dyDescent="0.4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45" customHeight="1" x14ac:dyDescent="0.4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45" customHeight="1" x14ac:dyDescent="0.4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45" customHeight="1" x14ac:dyDescent="0.4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45" customHeight="1" x14ac:dyDescent="0.4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45" customHeight="1" x14ac:dyDescent="0.4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45" customHeight="1" x14ac:dyDescent="0.4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45" customHeight="1" x14ac:dyDescent="0.4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45" customHeight="1" x14ac:dyDescent="0.4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88" priority="13">
      <formula>$C1="Parcours Pédagogique"</formula>
    </cfRule>
    <cfRule type="expression" dxfId="187" priority="14">
      <formula>$C1="BLOC"</formula>
    </cfRule>
    <cfRule type="expression" dxfId="186" priority="15">
      <formula>$C1="OPTION"</formula>
    </cfRule>
  </conditionalFormatting>
  <conditionalFormatting sqref="A27:A39">
    <cfRule type="expression" dxfId="185" priority="1">
      <formula>$F27="Fermeture"</formula>
    </cfRule>
    <cfRule type="expression" dxfId="184" priority="2">
      <formula>$F27="Modification"</formula>
    </cfRule>
    <cfRule type="expression" dxfId="183" priority="3">
      <formula>$F27="Création"</formula>
    </cfRule>
  </conditionalFormatting>
  <conditionalFormatting sqref="A18:S26 B27:S39 A40:S300 T18">
    <cfRule type="expression" dxfId="182" priority="24">
      <formula>$C18="Modification MCC"</formula>
    </cfRule>
  </conditionalFormatting>
  <conditionalFormatting sqref="B1:S7 C8:S9 C10 E10 J10:S11 B12:M12 P12 B13:L13 B14:N14 P14:S17 B15:M17 B301:S999">
    <cfRule type="expression" dxfId="181" priority="17">
      <formula>$D1="Modification"</formula>
    </cfRule>
    <cfRule type="expression" dxfId="180" priority="18">
      <formula>$D1="Création"</formula>
    </cfRule>
    <cfRule type="expression" dxfId="179" priority="19">
      <formula>$D1="Fermeture"</formula>
    </cfRule>
  </conditionalFormatting>
  <conditionalFormatting sqref="B1:S7 C8:S9 J10:S11 B12:M12 B13:L13 B14:N14 B15:M17 B301:S999 P14:S17 C10 E10 P12">
    <cfRule type="expression" dxfId="178" priority="16">
      <formula>$D1="Modification MCC"</formula>
    </cfRule>
  </conditionalFormatting>
  <conditionalFormatting sqref="C1:S9 C10 E10 J10:S11 C12:S1001">
    <cfRule type="expression" dxfId="177" priority="5">
      <formula>$B1="Option"</formula>
    </cfRule>
  </conditionalFormatting>
  <conditionalFormatting sqref="J1:J1001">
    <cfRule type="expression" dxfId="176" priority="10">
      <formula>$I1="NON"</formula>
    </cfRule>
  </conditionalFormatting>
  <conditionalFormatting sqref="L18:L300">
    <cfRule type="expression" dxfId="175" priority="34">
      <formula>$K18="CCI (CC Intégral)"</formula>
    </cfRule>
  </conditionalFormatting>
  <conditionalFormatting sqref="M1:M1001 L18:L300">
    <cfRule type="expression" dxfId="174" priority="32">
      <formula>$K1="CT (Contrôle terminal)"</formula>
    </cfRule>
  </conditionalFormatting>
  <conditionalFormatting sqref="N1:O1001">
    <cfRule type="expression" dxfId="173" priority="8">
      <formula>$K1="CCI (CC Intégral)"</formula>
    </cfRule>
  </conditionalFormatting>
  <conditionalFormatting sqref="Q1:R1001">
    <cfRule type="expression" dxfId="172" priority="7">
      <formula>$P1="Autres"</formula>
    </cfRule>
  </conditionalFormatting>
  <conditionalFormatting sqref="R27:R37">
    <cfRule type="expression" dxfId="171" priority="4">
      <formula>$K27="CCI (CC Intégral)"</formula>
    </cfRule>
  </conditionalFormatting>
  <conditionalFormatting sqref="S1:S1001 T18">
    <cfRule type="expression" dxfId="170" priority="6">
      <formula>$P1="CT (Contrôle terminal)"</formula>
    </cfRule>
  </conditionalFormatting>
  <conditionalFormatting sqref="T18 A18:S26 B27:S39 A40:S300">
    <cfRule type="expression" dxfId="169" priority="25">
      <formula>$C18="Modification"</formula>
    </cfRule>
    <cfRule type="expression" dxfId="168" priority="26">
      <formula>$C18="Création"</formula>
    </cfRule>
    <cfRule type="expression" dxfId="167" priority="27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A23" zoomScale="60" zoomScaleNormal="60" workbookViewId="0">
      <selection activeCell="B30" sqref="B30"/>
    </sheetView>
  </sheetViews>
  <sheetFormatPr baseColWidth="10" defaultColWidth="11.3828125" defaultRowHeight="14.6" x14ac:dyDescent="0.4"/>
  <cols>
    <col min="1" max="1" width="18.3828125" style="14" customWidth="1"/>
    <col min="2" max="2" width="112.3828125" style="14" bestFit="1" customWidth="1"/>
    <col min="3" max="3" width="18" style="14" customWidth="1"/>
    <col min="4" max="4" width="15.69140625" style="14" customWidth="1"/>
    <col min="5" max="5" width="27.3046875" style="14" customWidth="1"/>
    <col min="6" max="6" width="24.69140625" style="14" customWidth="1"/>
    <col min="7" max="7" width="29.15234375" style="14" customWidth="1"/>
    <col min="8" max="8" width="34.3046875" style="14" customWidth="1"/>
    <col min="9" max="9" width="17" style="14" customWidth="1"/>
    <col min="10" max="10" width="14.3046875" style="14" customWidth="1"/>
    <col min="11" max="11" width="14.69140625" style="14" customWidth="1"/>
    <col min="12" max="13" width="21.69140625" style="14" customWidth="1"/>
    <col min="14" max="14" width="47.69140625" style="14" customWidth="1"/>
    <col min="15" max="15" width="54.15234375" style="14" customWidth="1"/>
  </cols>
  <sheetData>
    <row r="1" spans="1:10" x14ac:dyDescent="0.4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4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4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4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4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4">
      <c r="A7" s="133" t="s">
        <v>196</v>
      </c>
      <c r="B7" s="130" t="str">
        <f>'Fiche Générale'!B3</f>
        <v>Portail_Psychologie</v>
      </c>
      <c r="C7" s="155" t="s">
        <v>197</v>
      </c>
      <c r="D7" s="133"/>
      <c r="E7" s="140" t="str">
        <f>'Fiche Générale'!B4</f>
        <v>Psychologie</v>
      </c>
      <c r="F7" s="141"/>
      <c r="G7" s="133" t="s">
        <v>252</v>
      </c>
      <c r="H7" s="175" t="str">
        <f>'Fiche Générale'!B5</f>
        <v>HPPSY18</v>
      </c>
      <c r="I7" s="175"/>
      <c r="J7" s="175"/>
    </row>
    <row r="8" spans="1:10" ht="18" customHeight="1" x14ac:dyDescent="0.4">
      <c r="A8" s="133"/>
      <c r="B8" s="130"/>
      <c r="C8" s="155"/>
      <c r="D8" s="133"/>
      <c r="E8" s="142"/>
      <c r="F8" s="143"/>
      <c r="G8" s="133"/>
      <c r="H8" s="175"/>
      <c r="I8" s="175"/>
      <c r="J8" s="175"/>
    </row>
    <row r="9" spans="1:10" ht="18" customHeight="1" x14ac:dyDescent="0.4">
      <c r="A9" s="133"/>
      <c r="B9" s="130"/>
      <c r="C9" s="155"/>
      <c r="D9" s="133"/>
      <c r="E9" s="144"/>
      <c r="F9" s="145"/>
      <c r="G9" s="133"/>
      <c r="H9" s="175"/>
      <c r="I9" s="175"/>
      <c r="J9" s="175"/>
    </row>
    <row r="10" spans="1:10" ht="18" customHeight="1" x14ac:dyDescent="0.4">
      <c r="A10" s="133"/>
      <c r="B10" s="130"/>
      <c r="C10" s="146" t="s">
        <v>199</v>
      </c>
      <c r="D10" s="146"/>
      <c r="E10" s="156" t="str">
        <f>'Fiche Générale'!B9</f>
        <v>Psychologie</v>
      </c>
      <c r="F10" s="156"/>
      <c r="G10" s="156"/>
      <c r="H10" s="156"/>
      <c r="I10" s="156"/>
      <c r="J10" s="156"/>
    </row>
    <row r="11" spans="1:10" ht="18" customHeight="1" x14ac:dyDescent="0.4">
      <c r="A11" s="133"/>
      <c r="B11" s="130"/>
      <c r="C11" s="146"/>
      <c r="D11" s="146"/>
      <c r="E11" s="156"/>
      <c r="F11" s="156"/>
      <c r="G11" s="156"/>
      <c r="H11" s="156"/>
      <c r="I11" s="156"/>
      <c r="J11" s="156"/>
    </row>
    <row r="13" spans="1:10" x14ac:dyDescent="0.4">
      <c r="A13" s="125" t="s">
        <v>200</v>
      </c>
      <c r="B13" s="103" t="str">
        <f>'S1 Maquette'!B13</f>
        <v>1ère année de Portail</v>
      </c>
      <c r="C13" s="125" t="s">
        <v>202</v>
      </c>
      <c r="D13" s="125"/>
      <c r="E13" s="176">
        <f>'S1 Maquette'!E13</f>
        <v>0</v>
      </c>
      <c r="F13" s="176"/>
      <c r="G13" s="125" t="s">
        <v>277</v>
      </c>
      <c r="H13" s="99">
        <f>Calcul!D7</f>
        <v>198</v>
      </c>
      <c r="I13" s="99"/>
    </row>
    <row r="14" spans="1:10" x14ac:dyDescent="0.4">
      <c r="A14" s="125"/>
      <c r="B14" s="106"/>
      <c r="C14" s="125"/>
      <c r="D14" s="125"/>
      <c r="E14" s="176"/>
      <c r="F14" s="176"/>
      <c r="G14" s="125"/>
      <c r="H14" s="99"/>
      <c r="I14" s="99"/>
    </row>
    <row r="15" spans="1:10" x14ac:dyDescent="0.4">
      <c r="A15" s="125" t="s">
        <v>204</v>
      </c>
      <c r="B15" s="103" t="s">
        <v>166</v>
      </c>
      <c r="C15" s="126" t="s">
        <v>205</v>
      </c>
      <c r="D15" s="127"/>
      <c r="E15" s="125"/>
      <c r="F15" s="125"/>
      <c r="G15" s="125" t="s">
        <v>278</v>
      </c>
      <c r="H15" s="99">
        <f ca="1">Calcul!D20</f>
        <v>198</v>
      </c>
      <c r="I15" s="99"/>
    </row>
    <row r="16" spans="1:10" x14ac:dyDescent="0.4">
      <c r="A16" s="125"/>
      <c r="B16" s="106"/>
      <c r="C16" s="128"/>
      <c r="D16" s="129"/>
      <c r="E16" s="125"/>
      <c r="F16" s="125"/>
      <c r="G16" s="125"/>
      <c r="H16" s="99"/>
      <c r="I16" s="99"/>
    </row>
    <row r="17" spans="1:15" x14ac:dyDescent="0.4">
      <c r="I17" s="15"/>
      <c r="J17" s="15"/>
      <c r="K17" s="15"/>
      <c r="L17" s="15"/>
      <c r="M17" s="15"/>
      <c r="N17" s="15"/>
    </row>
    <row r="18" spans="1:15" ht="49.2" customHeight="1" x14ac:dyDescent="0.4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2" customHeight="1" x14ac:dyDescent="0.4">
      <c r="A19" s="53">
        <v>0</v>
      </c>
      <c r="B19" s="51" t="s">
        <v>279</v>
      </c>
      <c r="C19" s="53" t="s">
        <v>11</v>
      </c>
      <c r="D19" s="53">
        <v>6</v>
      </c>
      <c r="E19" s="59"/>
      <c r="F19" s="59"/>
      <c r="G19" s="59"/>
      <c r="H19" s="63"/>
      <c r="I19" s="63"/>
      <c r="J19" s="63"/>
      <c r="K19" s="63"/>
      <c r="L19" s="63"/>
      <c r="M19" s="63"/>
      <c r="N19" s="59"/>
      <c r="O19" s="68"/>
    </row>
    <row r="20" spans="1:15" ht="43.2" customHeight="1" x14ac:dyDescent="0.4">
      <c r="A20" s="53" t="s">
        <v>215</v>
      </c>
      <c r="B20" s="51" t="s">
        <v>280</v>
      </c>
      <c r="C20" s="53" t="s">
        <v>19</v>
      </c>
      <c r="D20" s="63"/>
      <c r="E20" s="59"/>
      <c r="F20" s="59"/>
      <c r="G20" s="59"/>
      <c r="H20" s="63"/>
      <c r="I20" s="63"/>
      <c r="J20" s="63"/>
      <c r="K20" s="63"/>
      <c r="L20" s="63"/>
      <c r="M20" s="63"/>
      <c r="N20" s="59"/>
      <c r="O20" s="68"/>
    </row>
    <row r="21" spans="1:15" ht="43.2" customHeight="1" x14ac:dyDescent="0.4">
      <c r="A21" s="53" t="s">
        <v>217</v>
      </c>
      <c r="B21" s="51" t="s">
        <v>281</v>
      </c>
      <c r="C21" s="53" t="s">
        <v>19</v>
      </c>
      <c r="D21" s="63"/>
      <c r="E21" s="59"/>
      <c r="F21" s="59"/>
      <c r="G21" s="59"/>
      <c r="H21" s="63"/>
      <c r="I21" s="63"/>
      <c r="J21" s="63"/>
      <c r="K21" s="63"/>
      <c r="L21" s="63"/>
      <c r="M21" s="63"/>
      <c r="N21" s="59"/>
      <c r="O21" s="68"/>
    </row>
    <row r="22" spans="1:15" ht="43.2" customHeight="1" x14ac:dyDescent="0.4">
      <c r="A22" s="53" t="s">
        <v>219</v>
      </c>
      <c r="B22" s="52" t="s">
        <v>282</v>
      </c>
      <c r="C22" s="53" t="s">
        <v>19</v>
      </c>
      <c r="D22" s="63"/>
      <c r="E22" s="59"/>
      <c r="F22" s="59"/>
      <c r="G22" s="59"/>
      <c r="H22" s="63"/>
      <c r="I22" s="63"/>
      <c r="J22" s="63"/>
      <c r="K22" s="63"/>
      <c r="L22" s="63"/>
      <c r="M22" s="63"/>
      <c r="N22" s="59"/>
      <c r="O22" s="68"/>
    </row>
    <row r="23" spans="1:15" ht="43.2" customHeight="1" x14ac:dyDescent="0.4">
      <c r="A23" s="54"/>
      <c r="B23" s="52" t="s">
        <v>221</v>
      </c>
      <c r="C23" s="53" t="s">
        <v>29</v>
      </c>
      <c r="D23" s="63"/>
      <c r="E23" s="59"/>
      <c r="F23" s="59"/>
      <c r="G23" s="59"/>
      <c r="H23" s="63"/>
      <c r="I23" s="63"/>
      <c r="J23" s="63"/>
      <c r="K23" s="63"/>
      <c r="L23" s="63"/>
      <c r="M23" s="63"/>
      <c r="N23" s="59"/>
      <c r="O23" s="68"/>
    </row>
    <row r="24" spans="1:15" ht="43.2" customHeight="1" x14ac:dyDescent="0.4">
      <c r="A24" s="53" t="s">
        <v>222</v>
      </c>
      <c r="B24" s="52" t="s">
        <v>283</v>
      </c>
      <c r="C24" s="53" t="s">
        <v>19</v>
      </c>
      <c r="D24" s="63"/>
      <c r="E24" s="59"/>
      <c r="F24" s="59"/>
      <c r="G24" s="59"/>
      <c r="H24" s="63"/>
      <c r="I24" s="63"/>
      <c r="J24" s="63"/>
      <c r="K24" s="63"/>
      <c r="L24" s="63"/>
      <c r="M24" s="63"/>
      <c r="N24" s="59"/>
      <c r="O24" s="68"/>
    </row>
    <row r="25" spans="1:15" ht="43.2" customHeight="1" x14ac:dyDescent="0.4">
      <c r="A25" s="53" t="s">
        <v>224</v>
      </c>
      <c r="B25" s="52" t="s">
        <v>225</v>
      </c>
      <c r="C25" s="53" t="s">
        <v>19</v>
      </c>
      <c r="D25" s="63"/>
      <c r="E25" s="59"/>
      <c r="F25" s="59"/>
      <c r="G25" s="59"/>
      <c r="H25" s="63"/>
      <c r="I25" s="63"/>
      <c r="J25" s="63"/>
      <c r="K25" s="63"/>
      <c r="L25" s="63"/>
      <c r="M25" s="63"/>
      <c r="N25" s="59"/>
      <c r="O25" s="68"/>
    </row>
    <row r="26" spans="1:15" ht="43.2" customHeight="1" x14ac:dyDescent="0.4">
      <c r="A26" s="53" t="s">
        <v>226</v>
      </c>
      <c r="B26" s="52" t="s">
        <v>227</v>
      </c>
      <c r="C26" s="53" t="s">
        <v>19</v>
      </c>
      <c r="D26" s="63"/>
      <c r="E26" s="59"/>
      <c r="F26" s="59"/>
      <c r="G26" s="59"/>
      <c r="H26" s="63"/>
      <c r="I26" s="63"/>
      <c r="J26" s="63"/>
      <c r="K26" s="63"/>
      <c r="L26" s="63"/>
      <c r="M26" s="63"/>
      <c r="N26" s="59"/>
      <c r="O26" s="68"/>
    </row>
    <row r="27" spans="1:15" ht="43.2" customHeight="1" x14ac:dyDescent="0.4">
      <c r="A27" s="23">
        <v>1</v>
      </c>
      <c r="B27" s="75" t="s">
        <v>284</v>
      </c>
      <c r="C27" s="20" t="s">
        <v>11</v>
      </c>
      <c r="D27" s="20">
        <v>6</v>
      </c>
      <c r="E27" s="5"/>
      <c r="F27" s="5" t="s">
        <v>21</v>
      </c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2" customHeight="1" x14ac:dyDescent="0.4">
      <c r="A28" s="23" t="s">
        <v>229</v>
      </c>
      <c r="B28" s="85" t="s">
        <v>285</v>
      </c>
      <c r="C28" s="20" t="s">
        <v>19</v>
      </c>
      <c r="D28" s="20"/>
      <c r="E28" s="5"/>
      <c r="F28" s="5"/>
      <c r="G28" s="5"/>
      <c r="H28" s="20"/>
      <c r="I28" s="70">
        <v>12</v>
      </c>
      <c r="J28" s="20">
        <v>6</v>
      </c>
      <c r="K28" s="20"/>
      <c r="L28" s="20"/>
      <c r="M28" s="20"/>
      <c r="N28" s="5"/>
      <c r="O28" s="5"/>
    </row>
    <row r="29" spans="1:15" ht="43.2" customHeight="1" x14ac:dyDescent="0.4">
      <c r="A29" s="23" t="s">
        <v>231</v>
      </c>
      <c r="B29" s="85" t="s">
        <v>286</v>
      </c>
      <c r="C29" s="20" t="s">
        <v>19</v>
      </c>
      <c r="D29" s="20"/>
      <c r="E29" s="5"/>
      <c r="F29" s="5"/>
      <c r="G29" s="5"/>
      <c r="H29" s="20"/>
      <c r="I29" s="20">
        <v>12</v>
      </c>
      <c r="J29" s="20">
        <v>6</v>
      </c>
      <c r="K29" s="20"/>
      <c r="L29" s="20"/>
      <c r="M29" s="20"/>
      <c r="N29" s="5"/>
      <c r="O29" s="5"/>
    </row>
    <row r="30" spans="1:15" ht="43.2" customHeight="1" x14ac:dyDescent="0.4">
      <c r="A30" s="23">
        <v>2</v>
      </c>
      <c r="B30" s="77" t="s">
        <v>287</v>
      </c>
      <c r="C30" s="20" t="s">
        <v>11</v>
      </c>
      <c r="D30" s="20">
        <v>6</v>
      </c>
      <c r="E30" s="5"/>
      <c r="F30" s="5" t="s">
        <v>21</v>
      </c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2" customHeight="1" x14ac:dyDescent="0.4">
      <c r="A31" s="23" t="s">
        <v>234</v>
      </c>
      <c r="B31" s="85" t="s">
        <v>288</v>
      </c>
      <c r="C31" s="20" t="s">
        <v>19</v>
      </c>
      <c r="D31" s="20"/>
      <c r="E31" s="5"/>
      <c r="F31" s="5"/>
      <c r="G31" s="5"/>
      <c r="H31" s="20"/>
      <c r="I31" s="20">
        <v>12</v>
      </c>
      <c r="J31" s="20">
        <v>6</v>
      </c>
      <c r="K31" s="20"/>
      <c r="L31" s="20"/>
      <c r="M31" s="20"/>
      <c r="N31" s="5"/>
      <c r="O31" s="5"/>
    </row>
    <row r="32" spans="1:15" ht="43.2" customHeight="1" x14ac:dyDescent="0.4">
      <c r="A32" s="23" t="s">
        <v>236</v>
      </c>
      <c r="B32" s="78" t="s">
        <v>289</v>
      </c>
      <c r="C32" s="20" t="s">
        <v>19</v>
      </c>
      <c r="D32" s="20"/>
      <c r="E32" s="5"/>
      <c r="F32" s="5"/>
      <c r="G32" s="5"/>
      <c r="H32" s="20"/>
      <c r="I32" s="20">
        <v>12</v>
      </c>
      <c r="J32" s="20">
        <v>6</v>
      </c>
      <c r="K32" s="20"/>
      <c r="L32" s="20"/>
      <c r="M32" s="20"/>
      <c r="N32" s="5"/>
      <c r="O32" s="5"/>
    </row>
    <row r="33" spans="1:15" ht="43.2" customHeight="1" x14ac:dyDescent="0.4">
      <c r="A33" s="23">
        <v>3</v>
      </c>
      <c r="B33" s="75" t="s">
        <v>290</v>
      </c>
      <c r="C33" s="20" t="s">
        <v>11</v>
      </c>
      <c r="D33" s="20">
        <v>6</v>
      </c>
      <c r="E33" s="5"/>
      <c r="F33" s="5" t="s">
        <v>21</v>
      </c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2" customHeight="1" x14ac:dyDescent="0.4">
      <c r="A34" s="23" t="s">
        <v>239</v>
      </c>
      <c r="B34" s="85" t="s">
        <v>291</v>
      </c>
      <c r="C34" s="20" t="s">
        <v>19</v>
      </c>
      <c r="D34" s="20"/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2" customHeight="1" x14ac:dyDescent="0.4">
      <c r="A35" s="23" t="s">
        <v>241</v>
      </c>
      <c r="B35" s="85" t="s">
        <v>292</v>
      </c>
      <c r="C35" s="20" t="s">
        <v>19</v>
      </c>
      <c r="D35" s="20"/>
      <c r="E35" s="5"/>
      <c r="F35" s="5"/>
      <c r="G35" s="5"/>
      <c r="H35" s="20"/>
      <c r="I35" s="20">
        <v>12</v>
      </c>
      <c r="J35" s="20">
        <v>12</v>
      </c>
      <c r="K35" s="20"/>
      <c r="L35" s="20"/>
      <c r="M35" s="20"/>
      <c r="N35" s="5"/>
      <c r="O35" s="5"/>
    </row>
    <row r="36" spans="1:15" ht="43.2" customHeight="1" x14ac:dyDescent="0.4">
      <c r="A36" s="23">
        <v>4</v>
      </c>
      <c r="B36" s="75" t="s">
        <v>293</v>
      </c>
      <c r="C36" s="20" t="s">
        <v>11</v>
      </c>
      <c r="D36" s="20">
        <v>6</v>
      </c>
      <c r="E36" s="5"/>
      <c r="F36" s="5" t="s">
        <v>21</v>
      </c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2" customHeight="1" x14ac:dyDescent="0.4">
      <c r="A37" s="23" t="s">
        <v>244</v>
      </c>
      <c r="B37" s="85" t="s">
        <v>294</v>
      </c>
      <c r="C37" s="20" t="s">
        <v>19</v>
      </c>
      <c r="D37" s="20"/>
      <c r="E37" s="5"/>
      <c r="F37" s="5"/>
      <c r="G37" s="5"/>
      <c r="H37" s="20"/>
      <c r="I37" s="20">
        <v>12</v>
      </c>
      <c r="J37" s="20"/>
      <c r="K37" s="20"/>
      <c r="L37" s="20"/>
      <c r="M37" s="20"/>
      <c r="N37" s="5"/>
      <c r="O37" s="5"/>
    </row>
    <row r="38" spans="1:15" ht="43.2" customHeight="1" x14ac:dyDescent="0.4">
      <c r="A38" s="23" t="s">
        <v>246</v>
      </c>
      <c r="B38" s="85" t="s">
        <v>295</v>
      </c>
      <c r="C38" s="20" t="s">
        <v>19</v>
      </c>
      <c r="D38" s="20"/>
      <c r="E38" s="5"/>
      <c r="F38" s="5"/>
      <c r="G38" s="5"/>
      <c r="H38" s="20"/>
      <c r="I38" s="20">
        <v>12</v>
      </c>
      <c r="J38" s="20"/>
      <c r="K38" s="20"/>
      <c r="L38" s="20"/>
      <c r="M38" s="20"/>
      <c r="N38" s="5"/>
      <c r="O38" s="5"/>
    </row>
    <row r="39" spans="1:15" ht="43.2" customHeight="1" x14ac:dyDescent="0.4">
      <c r="A39" s="23" t="s">
        <v>248</v>
      </c>
      <c r="B39" s="86" t="s">
        <v>296</v>
      </c>
      <c r="C39" s="20" t="s">
        <v>19</v>
      </c>
      <c r="D39" s="20"/>
      <c r="E39" s="5"/>
      <c r="F39" s="5"/>
      <c r="G39" s="5"/>
      <c r="H39" s="20"/>
      <c r="I39" s="20">
        <v>24</v>
      </c>
      <c r="J39" s="20"/>
      <c r="K39" s="20"/>
      <c r="L39" s="20"/>
      <c r="M39" s="20"/>
      <c r="N39" s="5"/>
      <c r="O39" s="5"/>
    </row>
    <row r="40" spans="1:15" ht="43.2" customHeight="1" x14ac:dyDescent="0.4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2" customHeight="1" x14ac:dyDescent="0.4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2" customHeight="1" x14ac:dyDescent="0.4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2" customHeight="1" x14ac:dyDescent="0.5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2" customHeight="1" x14ac:dyDescent="0.5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2" customHeight="1" x14ac:dyDescent="0.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2" customHeight="1" x14ac:dyDescent="0.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2" customHeight="1" x14ac:dyDescent="0.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" customHeight="1" x14ac:dyDescent="0.5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2" customHeight="1" x14ac:dyDescent="0.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" customHeight="1" x14ac:dyDescent="0.5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" customHeight="1" x14ac:dyDescent="0.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" customHeight="1" x14ac:dyDescent="0.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" customHeight="1" x14ac:dyDescent="0.5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" customHeight="1" x14ac:dyDescent="0.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" customHeight="1" x14ac:dyDescent="0.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" customHeight="1" x14ac:dyDescent="0.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" customHeight="1" x14ac:dyDescent="0.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" customHeight="1" x14ac:dyDescent="0.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" customHeight="1" x14ac:dyDescent="0.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" customHeight="1" x14ac:dyDescent="0.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" customHeight="1" x14ac:dyDescent="0.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" customHeight="1" x14ac:dyDescent="0.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" customHeight="1" x14ac:dyDescent="0.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" customHeight="1" x14ac:dyDescent="0.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" customHeight="1" x14ac:dyDescent="0.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" customHeight="1" x14ac:dyDescent="0.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" customHeight="1" x14ac:dyDescent="0.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" customHeight="1" x14ac:dyDescent="0.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" customHeight="1" x14ac:dyDescent="0.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" customHeight="1" x14ac:dyDescent="0.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" customHeight="1" x14ac:dyDescent="0.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" customHeight="1" x14ac:dyDescent="0.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" customHeight="1" x14ac:dyDescent="0.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" customHeight="1" x14ac:dyDescent="0.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" customHeight="1" x14ac:dyDescent="0.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" customHeight="1" x14ac:dyDescent="0.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" customHeight="1" x14ac:dyDescent="0.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" customHeight="1" x14ac:dyDescent="0.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" customHeight="1" x14ac:dyDescent="0.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" customHeight="1" x14ac:dyDescent="0.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" customHeight="1" x14ac:dyDescent="0.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" customHeight="1" x14ac:dyDescent="0.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" customHeight="1" x14ac:dyDescent="0.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" customHeight="1" x14ac:dyDescent="0.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" customHeight="1" x14ac:dyDescent="0.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" customHeight="1" x14ac:dyDescent="0.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" customHeight="1" x14ac:dyDescent="0.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" customHeight="1" x14ac:dyDescent="0.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" customHeight="1" x14ac:dyDescent="0.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" customHeight="1" x14ac:dyDescent="0.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" customHeight="1" x14ac:dyDescent="0.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" customHeight="1" x14ac:dyDescent="0.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" customHeight="1" x14ac:dyDescent="0.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" customHeight="1" x14ac:dyDescent="0.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" customHeight="1" x14ac:dyDescent="0.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" customHeight="1" x14ac:dyDescent="0.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" customHeight="1" x14ac:dyDescent="0.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" customHeight="1" x14ac:dyDescent="0.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" customHeight="1" x14ac:dyDescent="0.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" customHeight="1" x14ac:dyDescent="0.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" customHeight="1" x14ac:dyDescent="0.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" customHeight="1" x14ac:dyDescent="0.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" customHeight="1" x14ac:dyDescent="0.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" customHeight="1" x14ac:dyDescent="0.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" customHeight="1" x14ac:dyDescent="0.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" customHeight="1" x14ac:dyDescent="0.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" customHeight="1" x14ac:dyDescent="0.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" customHeight="1" x14ac:dyDescent="0.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" customHeight="1" x14ac:dyDescent="0.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" customHeight="1" x14ac:dyDescent="0.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" customHeight="1" x14ac:dyDescent="0.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" customHeight="1" x14ac:dyDescent="0.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" customHeight="1" x14ac:dyDescent="0.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" customHeight="1" x14ac:dyDescent="0.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" customHeight="1" x14ac:dyDescent="0.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" customHeight="1" x14ac:dyDescent="0.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" customHeight="1" x14ac:dyDescent="0.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" customHeight="1" x14ac:dyDescent="0.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" customHeight="1" x14ac:dyDescent="0.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" customHeight="1" x14ac:dyDescent="0.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" customHeight="1" x14ac:dyDescent="0.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" customHeight="1" x14ac:dyDescent="0.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" customHeight="1" x14ac:dyDescent="0.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" customHeight="1" x14ac:dyDescent="0.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" customHeight="1" x14ac:dyDescent="0.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" customHeight="1" x14ac:dyDescent="0.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" customHeight="1" x14ac:dyDescent="0.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" customHeight="1" x14ac:dyDescent="0.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" customHeight="1" x14ac:dyDescent="0.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" customHeight="1" x14ac:dyDescent="0.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" customHeight="1" x14ac:dyDescent="0.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" customHeight="1" x14ac:dyDescent="0.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" customHeight="1" x14ac:dyDescent="0.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" customHeight="1" x14ac:dyDescent="0.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" customHeight="1" x14ac:dyDescent="0.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" customHeight="1" x14ac:dyDescent="0.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" customHeight="1" x14ac:dyDescent="0.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" customHeight="1" x14ac:dyDescent="0.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" customHeight="1" x14ac:dyDescent="0.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" customHeight="1" x14ac:dyDescent="0.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" customHeight="1" x14ac:dyDescent="0.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" customHeight="1" x14ac:dyDescent="0.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" customHeight="1" x14ac:dyDescent="0.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" customHeight="1" x14ac:dyDescent="0.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" customHeight="1" x14ac:dyDescent="0.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" customHeight="1" x14ac:dyDescent="0.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" customHeight="1" x14ac:dyDescent="0.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" customHeight="1" x14ac:dyDescent="0.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" customHeight="1" x14ac:dyDescent="0.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" customHeight="1" x14ac:dyDescent="0.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" customHeight="1" x14ac:dyDescent="0.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" customHeight="1" x14ac:dyDescent="0.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" customHeight="1" x14ac:dyDescent="0.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" customHeight="1" x14ac:dyDescent="0.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" customHeight="1" x14ac:dyDescent="0.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" customHeight="1" x14ac:dyDescent="0.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" customHeight="1" x14ac:dyDescent="0.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" customHeight="1" x14ac:dyDescent="0.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" customHeight="1" x14ac:dyDescent="0.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" customHeight="1" x14ac:dyDescent="0.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" customHeight="1" x14ac:dyDescent="0.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" customHeight="1" x14ac:dyDescent="0.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" customHeight="1" x14ac:dyDescent="0.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" customHeight="1" x14ac:dyDescent="0.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" customHeight="1" x14ac:dyDescent="0.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" customHeight="1" x14ac:dyDescent="0.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" customHeight="1" x14ac:dyDescent="0.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" customHeight="1" x14ac:dyDescent="0.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" customHeight="1" x14ac:dyDescent="0.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" customHeight="1" x14ac:dyDescent="0.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" customHeight="1" x14ac:dyDescent="0.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" customHeight="1" x14ac:dyDescent="0.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" customHeight="1" x14ac:dyDescent="0.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" customHeight="1" x14ac:dyDescent="0.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" customHeight="1" x14ac:dyDescent="0.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" customHeight="1" x14ac:dyDescent="0.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" customHeight="1" x14ac:dyDescent="0.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" customHeight="1" x14ac:dyDescent="0.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" customHeight="1" x14ac:dyDescent="0.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" customHeight="1" x14ac:dyDescent="0.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" customHeight="1" x14ac:dyDescent="0.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" customHeight="1" x14ac:dyDescent="0.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" customHeight="1" x14ac:dyDescent="0.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" customHeight="1" x14ac:dyDescent="0.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" customHeight="1" x14ac:dyDescent="0.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" customHeight="1" x14ac:dyDescent="0.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" customHeight="1" x14ac:dyDescent="0.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" customHeight="1" x14ac:dyDescent="0.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" customHeight="1" x14ac:dyDescent="0.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" customHeight="1" x14ac:dyDescent="0.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" customHeight="1" x14ac:dyDescent="0.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" customHeight="1" x14ac:dyDescent="0.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" customHeight="1" x14ac:dyDescent="0.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" customHeight="1" x14ac:dyDescent="0.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" customHeight="1" x14ac:dyDescent="0.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" customHeight="1" x14ac:dyDescent="0.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" customHeight="1" x14ac:dyDescent="0.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" customHeight="1" x14ac:dyDescent="0.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" customHeight="1" x14ac:dyDescent="0.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" customHeight="1" x14ac:dyDescent="0.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" customHeight="1" x14ac:dyDescent="0.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" customHeight="1" x14ac:dyDescent="0.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" customHeight="1" x14ac:dyDescent="0.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" customHeight="1" x14ac:dyDescent="0.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" customHeight="1" x14ac:dyDescent="0.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" customHeight="1" x14ac:dyDescent="0.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" customHeight="1" x14ac:dyDescent="0.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" customHeight="1" x14ac:dyDescent="0.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" customHeight="1" x14ac:dyDescent="0.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" customHeight="1" x14ac:dyDescent="0.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" customHeight="1" x14ac:dyDescent="0.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" customHeight="1" x14ac:dyDescent="0.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" customHeight="1" x14ac:dyDescent="0.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" customHeight="1" x14ac:dyDescent="0.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" customHeight="1" x14ac:dyDescent="0.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" customHeight="1" x14ac:dyDescent="0.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" customHeight="1" x14ac:dyDescent="0.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" customHeight="1" x14ac:dyDescent="0.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" customHeight="1" x14ac:dyDescent="0.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" customHeight="1" x14ac:dyDescent="0.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" customHeight="1" x14ac:dyDescent="0.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" customHeight="1" x14ac:dyDescent="0.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" customHeight="1" x14ac:dyDescent="0.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" customHeight="1" x14ac:dyDescent="0.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" customHeight="1" x14ac:dyDescent="0.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" customHeight="1" x14ac:dyDescent="0.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" customHeight="1" x14ac:dyDescent="0.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" customHeight="1" x14ac:dyDescent="0.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" customHeight="1" x14ac:dyDescent="0.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" customHeight="1" x14ac:dyDescent="0.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" customHeight="1" x14ac:dyDescent="0.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" customHeight="1" x14ac:dyDescent="0.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" customHeight="1" x14ac:dyDescent="0.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" customHeight="1" x14ac:dyDescent="0.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" customHeight="1" x14ac:dyDescent="0.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" customHeight="1" x14ac:dyDescent="0.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" customHeight="1" x14ac:dyDescent="0.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" customHeight="1" x14ac:dyDescent="0.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" customHeight="1" x14ac:dyDescent="0.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" customHeight="1" x14ac:dyDescent="0.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" customHeight="1" x14ac:dyDescent="0.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" customHeight="1" x14ac:dyDescent="0.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" customHeight="1" x14ac:dyDescent="0.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" customHeight="1" x14ac:dyDescent="0.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" customHeight="1" x14ac:dyDescent="0.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" customHeight="1" x14ac:dyDescent="0.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" customHeight="1" x14ac:dyDescent="0.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" customHeight="1" x14ac:dyDescent="0.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" customHeight="1" x14ac:dyDescent="0.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" customHeight="1" x14ac:dyDescent="0.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" customHeight="1" x14ac:dyDescent="0.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" customHeight="1" x14ac:dyDescent="0.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" customHeight="1" x14ac:dyDescent="0.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" customHeight="1" x14ac:dyDescent="0.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" customHeight="1" x14ac:dyDescent="0.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" customHeight="1" x14ac:dyDescent="0.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" customHeight="1" x14ac:dyDescent="0.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" customHeight="1" x14ac:dyDescent="0.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" customHeight="1" x14ac:dyDescent="0.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" customHeight="1" x14ac:dyDescent="0.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" customHeight="1" x14ac:dyDescent="0.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" customHeight="1" x14ac:dyDescent="0.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" customHeight="1" x14ac:dyDescent="0.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" customHeight="1" x14ac:dyDescent="0.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" customHeight="1" x14ac:dyDescent="0.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" customHeight="1" x14ac:dyDescent="0.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" customHeight="1" x14ac:dyDescent="0.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" customHeight="1" x14ac:dyDescent="0.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" customHeight="1" x14ac:dyDescent="0.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" customHeight="1" x14ac:dyDescent="0.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" customHeight="1" x14ac:dyDescent="0.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" customHeight="1" x14ac:dyDescent="0.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" customHeight="1" x14ac:dyDescent="0.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" customHeight="1" x14ac:dyDescent="0.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" customHeight="1" x14ac:dyDescent="0.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" customHeight="1" x14ac:dyDescent="0.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" customHeight="1" x14ac:dyDescent="0.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" customHeight="1" x14ac:dyDescent="0.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" customHeight="1" x14ac:dyDescent="0.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" customHeight="1" x14ac:dyDescent="0.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" customHeight="1" x14ac:dyDescent="0.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" customHeight="1" x14ac:dyDescent="0.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" customHeight="1" x14ac:dyDescent="0.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" customHeight="1" x14ac:dyDescent="0.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" customHeight="1" x14ac:dyDescent="0.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" customHeight="1" x14ac:dyDescent="0.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" customHeight="1" x14ac:dyDescent="0.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" customHeight="1" x14ac:dyDescent="0.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" customHeight="1" x14ac:dyDescent="0.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" customHeight="1" x14ac:dyDescent="0.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" customHeight="1" x14ac:dyDescent="0.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" customHeight="1" x14ac:dyDescent="0.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" customHeight="1" x14ac:dyDescent="0.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" customHeight="1" x14ac:dyDescent="0.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" customHeight="1" x14ac:dyDescent="0.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" customHeight="1" x14ac:dyDescent="0.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" customHeight="1" x14ac:dyDescent="0.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" customHeight="1" x14ac:dyDescent="0.5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" customHeight="1" x14ac:dyDescent="0.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" customHeight="1" x14ac:dyDescent="0.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G12:N1001">
    <cfRule type="expression" dxfId="166" priority="30">
      <formula>$C1="Option"</formula>
    </cfRule>
  </conditionalFormatting>
  <conditionalFormatting sqref="A12:A1001">
    <cfRule type="expression" dxfId="165" priority="7">
      <formula>$C12="Option"</formula>
    </cfRule>
  </conditionalFormatting>
  <conditionalFormatting sqref="A22:B29 A30 A31:B31 A32 A33:B39">
    <cfRule type="expression" dxfId="164" priority="8">
      <formula>$F22="Fermeture"</formula>
    </cfRule>
    <cfRule type="expression" dxfId="163" priority="9">
      <formula>$F22="Modification"</formula>
    </cfRule>
    <cfRule type="expression" dxfId="162" priority="10">
      <formula>$F22="Création"</formula>
    </cfRule>
  </conditionalFormatting>
  <conditionalFormatting sqref="A1:O7 C8:O9 C10 E10 K10:O11 A12:O12 A13:H13 J13:O16 A14:F14 A15:H15 A16:F16 A17:O21 C22:O26 E27:O31 C32:O39 A40:O999">
    <cfRule type="expression" dxfId="161" priority="34">
      <formula>$F1="Modification"</formula>
    </cfRule>
    <cfRule type="expression" dxfId="160" priority="35">
      <formula>$F1="Création"</formula>
    </cfRule>
  </conditionalFormatting>
  <conditionalFormatting sqref="A1:O7 C8:O9 K10:O11 A12:O12 J13:O16 A17:O21 C22:O26 E27:O31 C32:O39 A40:O999 E10 A13:H13 A15:H15 A14:F14 A16:F16 C10">
    <cfRule type="expression" dxfId="159" priority="33">
      <formula>$F1="Fermeture"</formula>
    </cfRule>
  </conditionalFormatting>
  <conditionalFormatting sqref="B30">
    <cfRule type="expression" dxfId="158" priority="4">
      <formula>$F30="Fermeture"</formula>
    </cfRule>
    <cfRule type="expression" dxfId="157" priority="5">
      <formula>$F30="Modification"</formula>
    </cfRule>
    <cfRule type="expression" dxfId="156" priority="6">
      <formula>$F30="Création"</formula>
    </cfRule>
  </conditionalFormatting>
  <conditionalFormatting sqref="B32">
    <cfRule type="expression" dxfId="155" priority="1">
      <formula>$F32="Fermeture"</formula>
    </cfRule>
    <cfRule type="expression" dxfId="154" priority="2">
      <formula>$F32="Modification"</formula>
    </cfRule>
    <cfRule type="expression" dxfId="153" priority="3">
      <formula>$F32="Création"</formula>
    </cfRule>
  </conditionalFormatting>
  <conditionalFormatting sqref="C27:D31">
    <cfRule type="expression" dxfId="152" priority="20">
      <formula>$F27="Fermeture"</formula>
    </cfRule>
    <cfRule type="expression" dxfId="151" priority="21">
      <formula>$F27="Modification"</formula>
    </cfRule>
    <cfRule type="expression" dxfId="150" priority="22">
      <formula>$F27="Création"</formula>
    </cfRule>
  </conditionalFormatting>
  <conditionalFormatting sqref="D12:E1001">
    <cfRule type="expression" dxfId="149" priority="19">
      <formula>$C12="Option"</formula>
    </cfRule>
  </conditionalFormatting>
  <conditionalFormatting sqref="N1:N999">
    <cfRule type="expression" dxfId="148" priority="32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A21" zoomScaleNormal="100" workbookViewId="0">
      <selection activeCell="A32" sqref="A32"/>
    </sheetView>
  </sheetViews>
  <sheetFormatPr baseColWidth="10" defaultColWidth="11.3828125" defaultRowHeight="14.6" x14ac:dyDescent="0.4"/>
  <cols>
    <col min="1" max="1" width="110.3828125" style="14" bestFit="1" customWidth="1"/>
    <col min="2" max="2" width="50.69140625" style="14" customWidth="1"/>
    <col min="3" max="3" width="15.3828125" style="18" customWidth="1"/>
    <col min="4" max="4" width="20.69140625" style="14" customWidth="1"/>
    <col min="5" max="5" width="15.3828125" style="14" customWidth="1"/>
    <col min="6" max="6" width="24.69140625" style="14" customWidth="1"/>
    <col min="7" max="7" width="22" style="14" customWidth="1"/>
    <col min="8" max="8" width="27.15234375" style="14" customWidth="1"/>
    <col min="9" max="9" width="35.3046875" style="14" customWidth="1"/>
    <col min="10" max="10" width="18.69140625" style="14" customWidth="1"/>
    <col min="11" max="11" width="40.69140625" style="14" customWidth="1"/>
    <col min="12" max="12" width="31.69140625" style="14" customWidth="1"/>
    <col min="13" max="14" width="22.3828125" style="14" customWidth="1"/>
    <col min="15" max="15" width="20.3046875" style="14" customWidth="1"/>
    <col min="16" max="16" width="20.69140625" style="14" bestFit="1" customWidth="1"/>
    <col min="17" max="17" width="20.3828125" style="14" customWidth="1"/>
    <col min="18" max="18" width="17.3046875" style="14" customWidth="1"/>
    <col min="19" max="19" width="51.3046875" style="14" customWidth="1"/>
    <col min="20" max="20" width="46.15234375" style="18" customWidth="1"/>
    <col min="21" max="23" width="11.3828125" style="32"/>
  </cols>
  <sheetData>
    <row r="1" spans="1:19" x14ac:dyDescent="0.4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4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4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4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4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4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7" customHeight="1" x14ac:dyDescent="0.4">
      <c r="A7" s="133" t="s">
        <v>250</v>
      </c>
      <c r="B7" s="130" t="str">
        <f>'Fiche Générale'!B3</f>
        <v>Portail_Psychologie</v>
      </c>
      <c r="C7" s="155" t="s">
        <v>251</v>
      </c>
      <c r="D7" s="133"/>
      <c r="E7" s="153" t="str">
        <f>'Fiche Générale'!B4</f>
        <v>Psychologie</v>
      </c>
      <c r="F7" s="130"/>
      <c r="G7" s="133" t="s">
        <v>252</v>
      </c>
      <c r="H7" s="154" t="str">
        <f>'Fiche Générale'!B5</f>
        <v>HPPSY18</v>
      </c>
      <c r="I7" s="154"/>
      <c r="J7" s="36"/>
      <c r="K7" s="19"/>
    </row>
    <row r="8" spans="1:19" ht="14.7" customHeight="1" x14ac:dyDescent="0.4">
      <c r="A8" s="133"/>
      <c r="B8" s="130"/>
      <c r="C8" s="155"/>
      <c r="D8" s="133"/>
      <c r="E8" s="153"/>
      <c r="F8" s="130"/>
      <c r="G8" s="133"/>
      <c r="H8" s="154"/>
      <c r="I8" s="154"/>
      <c r="J8" s="36"/>
      <c r="K8" s="19"/>
    </row>
    <row r="9" spans="1:19" ht="14.7" customHeight="1" x14ac:dyDescent="0.4">
      <c r="A9" s="133"/>
      <c r="B9" s="130"/>
      <c r="C9" s="155"/>
      <c r="D9" s="133"/>
      <c r="E9" s="153"/>
      <c r="F9" s="130"/>
      <c r="G9" s="133"/>
      <c r="H9" s="154"/>
      <c r="I9" s="154"/>
      <c r="J9" s="36"/>
      <c r="K9" s="19"/>
    </row>
    <row r="10" spans="1:19" ht="14.7" customHeight="1" x14ac:dyDescent="0.4">
      <c r="A10" s="133"/>
      <c r="B10" s="130"/>
      <c r="C10" s="146" t="s">
        <v>199</v>
      </c>
      <c r="D10" s="146"/>
      <c r="E10" s="156" t="str">
        <f>'Fiche Générale'!B9</f>
        <v>Psychologie</v>
      </c>
      <c r="F10" s="156"/>
      <c r="G10" s="156"/>
      <c r="H10" s="156"/>
      <c r="I10" s="156"/>
      <c r="J10" s="36"/>
      <c r="K10" s="19"/>
    </row>
    <row r="11" spans="1:19" ht="14.7" customHeight="1" x14ac:dyDescent="0.4">
      <c r="A11" s="133"/>
      <c r="B11" s="130"/>
      <c r="C11" s="146"/>
      <c r="D11" s="146"/>
      <c r="E11" s="156"/>
      <c r="F11" s="156"/>
      <c r="G11" s="156"/>
      <c r="H11" s="156"/>
      <c r="I11" s="156"/>
      <c r="J11" s="36"/>
      <c r="K11" s="19"/>
    </row>
    <row r="12" spans="1:19" x14ac:dyDescent="0.4">
      <c r="C12" s="14"/>
      <c r="I12" s="38"/>
      <c r="J12" s="38"/>
      <c r="M12" s="126" t="s">
        <v>253</v>
      </c>
      <c r="N12" s="127"/>
      <c r="O12" s="166"/>
      <c r="P12" s="126" t="s">
        <v>254</v>
      </c>
      <c r="Q12" s="127"/>
      <c r="R12" s="127"/>
      <c r="S12" s="166"/>
    </row>
    <row r="13" spans="1:19" x14ac:dyDescent="0.4">
      <c r="A13" s="163" t="s">
        <v>200</v>
      </c>
      <c r="B13" s="99" t="str">
        <f>'S2 Maquette'!B13</f>
        <v>1ère année de Portail</v>
      </c>
      <c r="C13" s="99"/>
      <c r="D13" s="163" t="s">
        <v>255</v>
      </c>
      <c r="E13" s="176">
        <f>'S2 Maquette'!E13</f>
        <v>0</v>
      </c>
      <c r="F13" s="176"/>
      <c r="G13" s="176"/>
      <c r="I13" s="38"/>
      <c r="J13" s="38"/>
      <c r="M13" s="128"/>
      <c r="N13" s="129"/>
      <c r="O13" s="167"/>
      <c r="P13" s="128"/>
      <c r="Q13" s="129"/>
      <c r="R13" s="129"/>
      <c r="S13" s="167"/>
    </row>
    <row r="14" spans="1:19" x14ac:dyDescent="0.4">
      <c r="A14" s="165"/>
      <c r="B14" s="99"/>
      <c r="C14" s="99"/>
      <c r="D14" s="165"/>
      <c r="E14" s="176"/>
      <c r="F14" s="176"/>
      <c r="G14" s="176"/>
      <c r="I14" s="38"/>
      <c r="J14" s="38"/>
      <c r="M14" s="125" t="s">
        <v>256</v>
      </c>
      <c r="N14" s="126" t="s">
        <v>257</v>
      </c>
      <c r="O14" s="166"/>
      <c r="P14" s="131"/>
      <c r="Q14" s="170"/>
      <c r="R14" s="177"/>
      <c r="S14" s="163"/>
    </row>
    <row r="15" spans="1:19" x14ac:dyDescent="0.4">
      <c r="A15" s="163" t="s">
        <v>258</v>
      </c>
      <c r="B15" s="102" t="str">
        <f>'S2 Maquette'!B15</f>
        <v>Semestre 2</v>
      </c>
      <c r="C15" s="103"/>
      <c r="D15" s="163" t="s">
        <v>259</v>
      </c>
      <c r="E15" s="176">
        <f>'S2 Maquette'!E15:F16</f>
        <v>0</v>
      </c>
      <c r="F15" s="176"/>
      <c r="G15" s="176"/>
      <c r="I15" s="38"/>
      <c r="J15" s="38"/>
      <c r="M15" s="125"/>
      <c r="N15" s="173"/>
      <c r="O15" s="174"/>
      <c r="P15" s="131"/>
      <c r="Q15" s="171"/>
      <c r="R15" s="177"/>
      <c r="S15" s="164"/>
    </row>
    <row r="16" spans="1:19" x14ac:dyDescent="0.4">
      <c r="A16" s="165"/>
      <c r="B16" s="105"/>
      <c r="C16" s="106"/>
      <c r="D16" s="165"/>
      <c r="E16" s="176"/>
      <c r="F16" s="176"/>
      <c r="G16" s="176"/>
      <c r="I16" s="38"/>
      <c r="J16" s="38"/>
      <c r="M16" s="125"/>
      <c r="N16" s="173"/>
      <c r="O16" s="174"/>
      <c r="P16" s="131"/>
      <c r="Q16" s="171"/>
      <c r="R16" s="177"/>
      <c r="S16" s="164"/>
    </row>
    <row r="17" spans="1:23" x14ac:dyDescent="0.4">
      <c r="L17" s="15"/>
      <c r="M17" s="125"/>
      <c r="N17" s="128"/>
      <c r="O17" s="167"/>
      <c r="P17" s="131"/>
      <c r="Q17" s="172"/>
      <c r="R17" s="177"/>
      <c r="S17" s="165"/>
    </row>
    <row r="18" spans="1:23" ht="59.7" customHeight="1" x14ac:dyDescent="0.4">
      <c r="A18" s="3" t="s">
        <v>260</v>
      </c>
      <c r="B18" s="37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268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4">
      <c r="A19" s="8" t="str">
        <f>'S2 Maquette'!B19</f>
        <v>Compétences transversales S2</v>
      </c>
      <c r="B19" s="41" t="str">
        <f>'S2 Maquette'!C19</f>
        <v>UE</v>
      </c>
      <c r="C19" s="58">
        <f>'S2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45" customHeight="1" x14ac:dyDescent="0.4">
      <c r="A20" s="8" t="str">
        <f>'S2 Maquette'!B20</f>
        <v>Compétences numériques 1</v>
      </c>
      <c r="B20" s="41" t="str">
        <f>'S2 Maquette'!C20</f>
        <v>ECUE</v>
      </c>
      <c r="C20" s="58">
        <f>'S2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45" customHeight="1" x14ac:dyDescent="0.4">
      <c r="A21" s="8" t="str">
        <f>'S2 Maquette'!B21</f>
        <v>Compétences pré-professionnalisation 1</v>
      </c>
      <c r="B21" s="41" t="str">
        <f>'S2 Maquette'!C21</f>
        <v>ECUE</v>
      </c>
      <c r="C21" s="58">
        <f>'S2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45" customHeight="1" x14ac:dyDescent="0.4">
      <c r="A22" s="8" t="str">
        <f>'S2 Maquette'!B22</f>
        <v>Langue Vivante-2</v>
      </c>
      <c r="B22" s="41" t="str">
        <f>'S2 Maquette'!C22</f>
        <v>ECUE</v>
      </c>
      <c r="C22" s="58">
        <f>'S2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45" customHeight="1" x14ac:dyDescent="0.4">
      <c r="A23" s="8" t="str">
        <f>'S2 Maquette'!B23</f>
        <v>Min 1 Max 1</v>
      </c>
      <c r="B23" s="41" t="str">
        <f>'S2 Maquette'!C23</f>
        <v>OPTION</v>
      </c>
      <c r="C23" s="64">
        <f>'S2 Maquette'!F23</f>
        <v>0</v>
      </c>
      <c r="D23" s="63"/>
      <c r="E23" s="63"/>
      <c r="F23" s="63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9"/>
      <c r="W23"/>
    </row>
    <row r="24" spans="1:23" ht="30.45" customHeight="1" x14ac:dyDescent="0.4">
      <c r="A24" s="8" t="str">
        <f>'S2 Maquette'!B24</f>
        <v>Anglais 2</v>
      </c>
      <c r="B24" s="41" t="str">
        <f>'S2 Maquette'!C24</f>
        <v>ECUE</v>
      </c>
      <c r="C24" s="64">
        <f>'S2 Maquette'!F24</f>
        <v>0</v>
      </c>
      <c r="D24" s="63"/>
      <c r="E24" s="63"/>
      <c r="F24" s="63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9"/>
      <c r="W24"/>
    </row>
    <row r="25" spans="1:23" ht="30.45" customHeight="1" x14ac:dyDescent="0.4">
      <c r="A25" s="8" t="str">
        <f>'S2 Maquette'!B25</f>
        <v>Espagnol</v>
      </c>
      <c r="B25" s="41" t="str">
        <f>'S2 Maquette'!C25</f>
        <v>ECUE</v>
      </c>
      <c r="C25" s="64">
        <f>'S2 Maquette'!F25</f>
        <v>0</v>
      </c>
      <c r="D25" s="63"/>
      <c r="E25" s="63"/>
      <c r="F25" s="63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9"/>
      <c r="W25"/>
    </row>
    <row r="26" spans="1:23" ht="30.45" customHeight="1" x14ac:dyDescent="0.4">
      <c r="A26" s="8" t="str">
        <f>'S2 Maquette'!B26</f>
        <v>Italien</v>
      </c>
      <c r="B26" s="41" t="str">
        <f>'S2 Maquette'!C26</f>
        <v>ECUE</v>
      </c>
      <c r="C26" s="64">
        <f>'S2 Maquette'!F26</f>
        <v>0</v>
      </c>
      <c r="D26" s="63"/>
      <c r="E26" s="63"/>
      <c r="F26" s="63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9"/>
      <c r="W26"/>
    </row>
    <row r="27" spans="1:23" ht="30.45" customHeight="1" x14ac:dyDescent="0.4">
      <c r="A27" s="75" t="s">
        <v>284</v>
      </c>
      <c r="B27" s="44" t="str">
        <f>'S2 Maquette'!C27</f>
        <v>UE</v>
      </c>
      <c r="C27" s="42" t="str">
        <f>'S2 Maquette'!F27</f>
        <v>Modification</v>
      </c>
      <c r="D27" s="20"/>
      <c r="E27" s="20"/>
      <c r="F27" s="20"/>
      <c r="G27" s="40"/>
      <c r="H27" s="20"/>
      <c r="I27" s="2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  <c r="W27"/>
    </row>
    <row r="28" spans="1:23" ht="30.45" customHeight="1" x14ac:dyDescent="0.4">
      <c r="A28" s="85" t="s">
        <v>285</v>
      </c>
      <c r="B28" s="44" t="str">
        <f>'S2 Maquette'!C28</f>
        <v>ECUE</v>
      </c>
      <c r="C28" s="42">
        <f>'S2 Maquette'!F28</f>
        <v>0</v>
      </c>
      <c r="D28" s="20">
        <v>1</v>
      </c>
      <c r="E28" s="20" t="s">
        <v>276</v>
      </c>
      <c r="F28" s="20" t="s">
        <v>276</v>
      </c>
      <c r="G28" s="40"/>
      <c r="H28" s="20" t="s">
        <v>276</v>
      </c>
      <c r="I28" s="20" t="s">
        <v>276</v>
      </c>
      <c r="J28" s="40"/>
      <c r="K28" s="40" t="s">
        <v>16</v>
      </c>
      <c r="L28" s="40"/>
      <c r="M28" s="40"/>
      <c r="N28" s="40" t="s">
        <v>9</v>
      </c>
      <c r="O28" s="40">
        <v>1</v>
      </c>
      <c r="P28" s="40" t="s">
        <v>16</v>
      </c>
      <c r="Q28" s="40" t="s">
        <v>9</v>
      </c>
      <c r="R28" s="40">
        <v>1</v>
      </c>
      <c r="S28" s="40"/>
      <c r="T28" s="45"/>
      <c r="W28"/>
    </row>
    <row r="29" spans="1:23" ht="30.45" customHeight="1" x14ac:dyDescent="0.4">
      <c r="A29" s="85" t="s">
        <v>286</v>
      </c>
      <c r="B29" s="44" t="str">
        <f>'S2 Maquette'!C29</f>
        <v>ECUE</v>
      </c>
      <c r="C29" s="42">
        <f>'S2 Maquette'!F29</f>
        <v>0</v>
      </c>
      <c r="D29" s="20">
        <v>1</v>
      </c>
      <c r="E29" s="20" t="s">
        <v>276</v>
      </c>
      <c r="F29" s="20" t="s">
        <v>276</v>
      </c>
      <c r="G29" s="40"/>
      <c r="H29" s="20" t="s">
        <v>276</v>
      </c>
      <c r="I29" s="20" t="s">
        <v>276</v>
      </c>
      <c r="J29" s="40"/>
      <c r="K29" s="40" t="s">
        <v>16</v>
      </c>
      <c r="L29" s="40"/>
      <c r="M29" s="40"/>
      <c r="N29" s="40" t="s">
        <v>9</v>
      </c>
      <c r="O29" s="40">
        <v>1</v>
      </c>
      <c r="P29" s="40" t="s">
        <v>16</v>
      </c>
      <c r="Q29" s="40" t="s">
        <v>9</v>
      </c>
      <c r="R29" s="40">
        <v>1</v>
      </c>
      <c r="S29" s="9"/>
      <c r="T29" s="45"/>
      <c r="W29"/>
    </row>
    <row r="30" spans="1:23" ht="30.45" customHeight="1" x14ac:dyDescent="0.4">
      <c r="A30" s="77" t="s">
        <v>297</v>
      </c>
      <c r="B30" s="44" t="str">
        <f>'S2 Maquette'!C30</f>
        <v>UE</v>
      </c>
      <c r="C30" s="42" t="str">
        <f>'S2 Maquette'!F30</f>
        <v>Modification</v>
      </c>
      <c r="D30" s="20"/>
      <c r="E30" s="20"/>
      <c r="F30" s="20"/>
      <c r="G30" s="40"/>
      <c r="H30" s="20"/>
      <c r="I30" s="2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45" customHeight="1" x14ac:dyDescent="0.4">
      <c r="A31" s="85" t="s">
        <v>288</v>
      </c>
      <c r="B31" s="44" t="str">
        <f>'S2 Maquette'!C31</f>
        <v>ECUE</v>
      </c>
      <c r="C31" s="42">
        <f>'S2 Maquette'!F31</f>
        <v>0</v>
      </c>
      <c r="D31" s="20">
        <v>1</v>
      </c>
      <c r="E31" s="20" t="s">
        <v>276</v>
      </c>
      <c r="F31" s="20" t="s">
        <v>276</v>
      </c>
      <c r="G31" s="40"/>
      <c r="H31" s="20" t="s">
        <v>276</v>
      </c>
      <c r="I31" s="20" t="s">
        <v>276</v>
      </c>
      <c r="J31" s="40"/>
      <c r="K31" s="40" t="s">
        <v>16</v>
      </c>
      <c r="L31" s="40"/>
      <c r="M31" s="40"/>
      <c r="N31" s="40" t="s">
        <v>9</v>
      </c>
      <c r="O31" s="40">
        <v>1</v>
      </c>
      <c r="P31" s="40" t="s">
        <v>16</v>
      </c>
      <c r="Q31" s="40" t="s">
        <v>9</v>
      </c>
      <c r="R31" s="40">
        <v>1</v>
      </c>
      <c r="S31" s="40"/>
      <c r="T31" s="45"/>
      <c r="W31"/>
    </row>
    <row r="32" spans="1:23" ht="30.45" customHeight="1" x14ac:dyDescent="0.4">
      <c r="A32" s="78" t="s">
        <v>289</v>
      </c>
      <c r="B32" s="44" t="str">
        <f>'S2 Maquette'!C32</f>
        <v>ECUE</v>
      </c>
      <c r="C32" s="42">
        <f>'S2 Maquette'!F32</f>
        <v>0</v>
      </c>
      <c r="D32" s="20">
        <v>1</v>
      </c>
      <c r="E32" s="20" t="s">
        <v>276</v>
      </c>
      <c r="F32" s="20" t="s">
        <v>276</v>
      </c>
      <c r="G32" s="40"/>
      <c r="H32" s="20" t="s">
        <v>276</v>
      </c>
      <c r="I32" s="20" t="s">
        <v>276</v>
      </c>
      <c r="J32" s="40"/>
      <c r="K32" s="40" t="s">
        <v>16</v>
      </c>
      <c r="L32" s="40"/>
      <c r="M32" s="40"/>
      <c r="N32" s="40" t="s">
        <v>9</v>
      </c>
      <c r="O32" s="40">
        <v>1</v>
      </c>
      <c r="P32" s="40" t="s">
        <v>16</v>
      </c>
      <c r="Q32" s="40" t="s">
        <v>9</v>
      </c>
      <c r="R32" s="40">
        <v>1</v>
      </c>
      <c r="S32" s="40"/>
      <c r="T32" s="45"/>
      <c r="W32"/>
    </row>
    <row r="33" spans="1:23" ht="30.45" customHeight="1" x14ac:dyDescent="0.4">
      <c r="A33" s="75" t="s">
        <v>290</v>
      </c>
      <c r="B33" s="44" t="str">
        <f>'S2 Maquette'!C33</f>
        <v>UE</v>
      </c>
      <c r="C33" s="42" t="str">
        <f>'S2 Maquette'!F33</f>
        <v>Modification</v>
      </c>
      <c r="D33" s="20"/>
      <c r="E33" s="20"/>
      <c r="F33" s="20"/>
      <c r="G33" s="40"/>
      <c r="H33" s="20"/>
      <c r="I33" s="2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  <c r="W33"/>
    </row>
    <row r="34" spans="1:23" ht="30.45" customHeight="1" x14ac:dyDescent="0.4">
      <c r="A34" s="85" t="s">
        <v>291</v>
      </c>
      <c r="B34" s="44" t="str">
        <f>'S2 Maquette'!C34</f>
        <v>ECUE</v>
      </c>
      <c r="C34" s="42">
        <f>'S2 Maquette'!F34</f>
        <v>0</v>
      </c>
      <c r="D34" s="20">
        <v>1</v>
      </c>
      <c r="E34" s="20" t="s">
        <v>276</v>
      </c>
      <c r="F34" s="20" t="s">
        <v>276</v>
      </c>
      <c r="G34" s="40"/>
      <c r="H34" s="20" t="s">
        <v>276</v>
      </c>
      <c r="I34" s="20" t="s">
        <v>276</v>
      </c>
      <c r="J34" s="40"/>
      <c r="K34" s="40" t="s">
        <v>16</v>
      </c>
      <c r="L34" s="40"/>
      <c r="M34" s="40"/>
      <c r="N34" s="40" t="s">
        <v>9</v>
      </c>
      <c r="O34" s="40">
        <v>1</v>
      </c>
      <c r="P34" s="40" t="s">
        <v>16</v>
      </c>
      <c r="Q34" s="40" t="s">
        <v>9</v>
      </c>
      <c r="R34" s="40">
        <v>1</v>
      </c>
      <c r="S34" s="40"/>
      <c r="T34" s="45"/>
      <c r="W34"/>
    </row>
    <row r="35" spans="1:23" ht="30.45" customHeight="1" x14ac:dyDescent="0.4">
      <c r="A35" s="85" t="s">
        <v>292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276</v>
      </c>
      <c r="F35" s="20" t="s">
        <v>276</v>
      </c>
      <c r="G35" s="40"/>
      <c r="H35" s="20" t="s">
        <v>276</v>
      </c>
      <c r="I35" s="20" t="s">
        <v>276</v>
      </c>
      <c r="J35" s="40"/>
      <c r="K35" s="40" t="s">
        <v>16</v>
      </c>
      <c r="L35" s="40"/>
      <c r="M35" s="40"/>
      <c r="N35" s="40" t="s">
        <v>9</v>
      </c>
      <c r="O35" s="40">
        <v>1</v>
      </c>
      <c r="P35" s="40" t="s">
        <v>16</v>
      </c>
      <c r="Q35" s="40" t="s">
        <v>9</v>
      </c>
      <c r="R35" s="40">
        <v>1</v>
      </c>
      <c r="S35" s="40"/>
      <c r="T35" s="45"/>
      <c r="W35"/>
    </row>
    <row r="36" spans="1:23" ht="30.45" customHeight="1" x14ac:dyDescent="0.4">
      <c r="A36" s="75" t="s">
        <v>293</v>
      </c>
      <c r="B36" s="44" t="str">
        <f>'S2 Maquette'!C36</f>
        <v>UE</v>
      </c>
      <c r="C36" s="42" t="str">
        <f>'S2 Maquette'!F36</f>
        <v>Modification</v>
      </c>
      <c r="D36" s="20"/>
      <c r="E36" s="20"/>
      <c r="F36" s="20"/>
      <c r="G36" s="40"/>
      <c r="H36" s="20"/>
      <c r="I36" s="2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45" customHeight="1" x14ac:dyDescent="0.4">
      <c r="A37" s="85" t="s">
        <v>294</v>
      </c>
      <c r="B37" s="44" t="str">
        <f>'S2 Maquette'!C37</f>
        <v>ECUE</v>
      </c>
      <c r="C37" s="42">
        <f>'S2 Maquette'!F37</f>
        <v>0</v>
      </c>
      <c r="D37" s="20">
        <v>1</v>
      </c>
      <c r="E37" s="20" t="s">
        <v>276</v>
      </c>
      <c r="F37" s="20" t="s">
        <v>276</v>
      </c>
      <c r="G37" s="40"/>
      <c r="H37" s="20" t="s">
        <v>276</v>
      </c>
      <c r="I37" s="20" t="s">
        <v>276</v>
      </c>
      <c r="J37" s="40"/>
      <c r="K37" s="40" t="s">
        <v>16</v>
      </c>
      <c r="L37" s="40"/>
      <c r="M37" s="40"/>
      <c r="N37" s="40" t="s">
        <v>9</v>
      </c>
      <c r="O37" s="40">
        <v>1</v>
      </c>
      <c r="P37" s="40" t="s">
        <v>16</v>
      </c>
      <c r="Q37" s="40" t="s">
        <v>9</v>
      </c>
      <c r="R37" s="40">
        <v>1</v>
      </c>
      <c r="S37" s="40"/>
      <c r="T37" s="45"/>
      <c r="W37"/>
    </row>
    <row r="38" spans="1:23" ht="30.45" customHeight="1" x14ac:dyDescent="0.4">
      <c r="A38" s="85" t="s">
        <v>295</v>
      </c>
      <c r="B38" s="44" t="str">
        <f>'S2 Maquette'!C38</f>
        <v>ECUE</v>
      </c>
      <c r="C38" s="42">
        <f>'S2 Maquette'!F38</f>
        <v>0</v>
      </c>
      <c r="D38" s="20">
        <v>1</v>
      </c>
      <c r="E38" s="20" t="s">
        <v>276</v>
      </c>
      <c r="F38" s="20" t="s">
        <v>276</v>
      </c>
      <c r="G38" s="40"/>
      <c r="H38" s="40" t="s">
        <v>276</v>
      </c>
      <c r="I38" s="40" t="s">
        <v>276</v>
      </c>
      <c r="J38" s="40"/>
      <c r="K38" s="40" t="s">
        <v>16</v>
      </c>
      <c r="L38" s="40"/>
      <c r="M38" s="40"/>
      <c r="N38" s="40" t="s">
        <v>9</v>
      </c>
      <c r="O38" s="40">
        <v>1</v>
      </c>
      <c r="P38" s="40" t="s">
        <v>16</v>
      </c>
      <c r="Q38" s="40" t="s">
        <v>9</v>
      </c>
      <c r="R38" s="40">
        <v>1</v>
      </c>
      <c r="S38" s="40"/>
      <c r="T38" s="45"/>
      <c r="W38"/>
    </row>
    <row r="39" spans="1:23" ht="30.45" customHeight="1" x14ac:dyDescent="0.4">
      <c r="A39" s="86" t="s">
        <v>296</v>
      </c>
      <c r="B39" s="44" t="str">
        <f>'S2 Maquette'!C39</f>
        <v>ECUE</v>
      </c>
      <c r="C39" s="42">
        <f>'S2 Maquette'!F39</f>
        <v>0</v>
      </c>
      <c r="D39" s="20">
        <v>2</v>
      </c>
      <c r="E39" s="20" t="s">
        <v>276</v>
      </c>
      <c r="F39" s="20" t="s">
        <v>276</v>
      </c>
      <c r="G39" s="40"/>
      <c r="H39" s="40" t="s">
        <v>276</v>
      </c>
      <c r="I39" s="40" t="s">
        <v>276</v>
      </c>
      <c r="J39" s="40"/>
      <c r="K39" s="40" t="s">
        <v>16</v>
      </c>
      <c r="L39" s="40"/>
      <c r="M39" s="40"/>
      <c r="N39" s="40" t="s">
        <v>9</v>
      </c>
      <c r="O39" s="40">
        <v>1</v>
      </c>
      <c r="P39" s="40" t="s">
        <v>16</v>
      </c>
      <c r="Q39" s="40" t="s">
        <v>9</v>
      </c>
      <c r="R39" s="40">
        <v>1</v>
      </c>
      <c r="S39" s="40"/>
      <c r="T39" s="45"/>
      <c r="W39"/>
    </row>
    <row r="40" spans="1:23" ht="30.45" customHeight="1" x14ac:dyDescent="0.4">
      <c r="A40" s="44">
        <f>'S2 Maquette'!B40</f>
        <v>0</v>
      </c>
      <c r="B40" s="44">
        <f>'S2 Maquette'!C40</f>
        <v>0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45" customHeight="1" x14ac:dyDescent="0.4">
      <c r="A41" s="44">
        <f>'S2 Maquette'!B41</f>
        <v>0</v>
      </c>
      <c r="B41" s="44">
        <f>'S2 Maquette'!C41</f>
        <v>0</v>
      </c>
      <c r="C41" s="42">
        <f>'S2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45" customHeight="1" x14ac:dyDescent="0.4">
      <c r="A42" s="44">
        <f>'S2 Maquette'!B42</f>
        <v>0</v>
      </c>
      <c r="B42" s="44">
        <f>'S2 Maquette'!C42</f>
        <v>0</v>
      </c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45" customHeight="1" x14ac:dyDescent="0.4">
      <c r="A43" s="44">
        <f>'S2 Maquette'!B43</f>
        <v>0</v>
      </c>
      <c r="B43" s="44">
        <f>'S2 Maquette'!C43</f>
        <v>0</v>
      </c>
      <c r="C43" s="42">
        <f>'S2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45" customHeight="1" x14ac:dyDescent="0.4">
      <c r="A44" s="44">
        <f>'S2 Maquette'!B44</f>
        <v>0</v>
      </c>
      <c r="B44" s="44">
        <f>'S2 Maquette'!C44</f>
        <v>0</v>
      </c>
      <c r="C44" s="42">
        <f>'S2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45" customHeight="1" x14ac:dyDescent="0.4">
      <c r="A45" s="44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45" customHeight="1" x14ac:dyDescent="0.4">
      <c r="A46" s="44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45" customHeight="1" x14ac:dyDescent="0.4">
      <c r="A47" s="44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45" customHeight="1" x14ac:dyDescent="0.4">
      <c r="A48" s="44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45" customHeight="1" x14ac:dyDescent="0.4">
      <c r="A49" s="44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45" customHeight="1" x14ac:dyDescent="0.4">
      <c r="A50" s="44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45" customHeight="1" x14ac:dyDescent="0.4">
      <c r="A51" s="44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45" customHeight="1" x14ac:dyDescent="0.4">
      <c r="A52" s="44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45" customHeight="1" x14ac:dyDescent="0.4">
      <c r="A53" s="44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45" customHeight="1" x14ac:dyDescent="0.4">
      <c r="A54" s="44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45" customHeight="1" x14ac:dyDescent="0.4">
      <c r="A55" s="44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45" customHeight="1" x14ac:dyDescent="0.4">
      <c r="A56" s="44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45" customHeight="1" x14ac:dyDescent="0.4">
      <c r="A57" s="44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45" customHeight="1" x14ac:dyDescent="0.4">
      <c r="A58" s="44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45" customHeight="1" x14ac:dyDescent="0.4">
      <c r="A59" s="44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45" customHeight="1" x14ac:dyDescent="0.4">
      <c r="A60" s="44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45" customHeight="1" x14ac:dyDescent="0.4">
      <c r="A61" s="44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45" customHeight="1" x14ac:dyDescent="0.4">
      <c r="A62" s="44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45" customHeight="1" x14ac:dyDescent="0.4">
      <c r="A63" s="44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45" customHeight="1" x14ac:dyDescent="0.4">
      <c r="A64" s="44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45" customHeight="1" x14ac:dyDescent="0.4">
      <c r="A65" s="44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45" customHeight="1" x14ac:dyDescent="0.4">
      <c r="A66" s="44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45" customHeight="1" x14ac:dyDescent="0.4">
      <c r="A67" s="44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45" customHeight="1" x14ac:dyDescent="0.4">
      <c r="A68" s="44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45" customHeight="1" x14ac:dyDescent="0.4">
      <c r="A69" s="44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45" customHeight="1" x14ac:dyDescent="0.4">
      <c r="A70" s="44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45" customHeight="1" x14ac:dyDescent="0.4">
      <c r="A71" s="44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45" customHeight="1" x14ac:dyDescent="0.4">
      <c r="A72" s="44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45" customHeight="1" x14ac:dyDescent="0.4">
      <c r="A73" s="44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45" customHeight="1" x14ac:dyDescent="0.4">
      <c r="A74" s="44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45" customHeight="1" x14ac:dyDescent="0.4">
      <c r="A75" s="44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45" customHeight="1" x14ac:dyDescent="0.4">
      <c r="A76" s="44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45" customHeight="1" x14ac:dyDescent="0.4">
      <c r="A77" s="44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45" customHeight="1" x14ac:dyDescent="0.4">
      <c r="A78" s="44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45" customHeight="1" x14ac:dyDescent="0.4">
      <c r="A79" s="44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45" customHeight="1" x14ac:dyDescent="0.4">
      <c r="A80" s="44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45" customHeight="1" x14ac:dyDescent="0.4">
      <c r="A81" s="44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45" customHeight="1" x14ac:dyDescent="0.4">
      <c r="A82" s="44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45" customHeight="1" x14ac:dyDescent="0.4">
      <c r="A83" s="44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45" customHeight="1" x14ac:dyDescent="0.4">
      <c r="A84" s="44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45" customHeight="1" x14ac:dyDescent="0.4">
      <c r="A85" s="44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45" customHeight="1" x14ac:dyDescent="0.4">
      <c r="A86" s="44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45" customHeight="1" x14ac:dyDescent="0.4">
      <c r="A87" s="44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45" customHeight="1" x14ac:dyDescent="0.4">
      <c r="A88" s="44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45" customHeight="1" x14ac:dyDescent="0.4">
      <c r="A89" s="44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45" customHeight="1" x14ac:dyDescent="0.4">
      <c r="A90" s="44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45" customHeight="1" x14ac:dyDescent="0.4">
      <c r="A91" s="44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45" customHeight="1" x14ac:dyDescent="0.4">
      <c r="A92" s="44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45" customHeight="1" x14ac:dyDescent="0.4">
      <c r="A93" s="44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45" customHeight="1" x14ac:dyDescent="0.4">
      <c r="A94" s="44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45" customHeight="1" x14ac:dyDescent="0.4">
      <c r="A95" s="44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45" customHeight="1" x14ac:dyDescent="0.4">
      <c r="A96" s="44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45" customHeight="1" x14ac:dyDescent="0.4">
      <c r="A97" s="44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45" customHeight="1" x14ac:dyDescent="0.4">
      <c r="A98" s="44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45" customHeight="1" x14ac:dyDescent="0.4">
      <c r="A99" s="44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45" customHeight="1" x14ac:dyDescent="0.4">
      <c r="A100" s="44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45" customHeight="1" x14ac:dyDescent="0.4">
      <c r="A101" s="44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45" customHeight="1" x14ac:dyDescent="0.4">
      <c r="A102" s="44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45" customHeight="1" x14ac:dyDescent="0.4">
      <c r="A103" s="44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45" customHeight="1" x14ac:dyDescent="0.4">
      <c r="A104" s="44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45" customHeight="1" x14ac:dyDescent="0.4">
      <c r="A105" s="44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45" customHeight="1" x14ac:dyDescent="0.4">
      <c r="A106" s="44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45" customHeight="1" x14ac:dyDescent="0.4">
      <c r="A107" s="44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45" customHeight="1" x14ac:dyDescent="0.4">
      <c r="A108" s="44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45" customHeight="1" x14ac:dyDescent="0.4">
      <c r="A109" s="44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45" customHeight="1" x14ac:dyDescent="0.4">
      <c r="A110" s="44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45" customHeight="1" x14ac:dyDescent="0.4">
      <c r="A111" s="44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45" customHeight="1" x14ac:dyDescent="0.4">
      <c r="A112" s="44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45" customHeight="1" x14ac:dyDescent="0.4">
      <c r="A113" s="44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45" customHeight="1" x14ac:dyDescent="0.4">
      <c r="A114" s="44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45" customHeight="1" x14ac:dyDescent="0.4">
      <c r="A115" s="44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45" customHeight="1" x14ac:dyDescent="0.4">
      <c r="A116" s="44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45" customHeight="1" x14ac:dyDescent="0.4">
      <c r="A117" s="44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45" customHeight="1" x14ac:dyDescent="0.4">
      <c r="A118" s="44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45" customHeight="1" x14ac:dyDescent="0.4">
      <c r="A119" s="44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45" customHeight="1" x14ac:dyDescent="0.4">
      <c r="A120" s="44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45" customHeight="1" x14ac:dyDescent="0.4">
      <c r="A121" s="44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45" customHeight="1" x14ac:dyDescent="0.4">
      <c r="A122" s="44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45" customHeight="1" x14ac:dyDescent="0.4">
      <c r="A123" s="44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45" customHeight="1" x14ac:dyDescent="0.4">
      <c r="A124" s="44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45" customHeight="1" x14ac:dyDescent="0.4">
      <c r="A125" s="44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45" customHeight="1" x14ac:dyDescent="0.4">
      <c r="A126" s="44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45" customHeight="1" x14ac:dyDescent="0.4">
      <c r="A127" s="44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45" customHeight="1" x14ac:dyDescent="0.4">
      <c r="A128" s="44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45" customHeight="1" x14ac:dyDescent="0.4">
      <c r="A129" s="44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45" customHeight="1" x14ac:dyDescent="0.4">
      <c r="A130" s="44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45" customHeight="1" x14ac:dyDescent="0.4">
      <c r="A131" s="44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45" customHeight="1" x14ac:dyDescent="0.4">
      <c r="A132" s="44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45" customHeight="1" x14ac:dyDescent="0.4">
      <c r="A133" s="44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45" customHeight="1" x14ac:dyDescent="0.4">
      <c r="A134" s="44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45" customHeight="1" x14ac:dyDescent="0.4">
      <c r="A135" s="44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45" customHeight="1" x14ac:dyDescent="0.4">
      <c r="A136" s="44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45" customHeight="1" x14ac:dyDescent="0.4">
      <c r="A137" s="44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45" customHeight="1" x14ac:dyDescent="0.4">
      <c r="A138" s="44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45" customHeight="1" x14ac:dyDescent="0.4">
      <c r="A139" s="44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45" customHeight="1" x14ac:dyDescent="0.4">
      <c r="A140" s="44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45" customHeight="1" x14ac:dyDescent="0.4">
      <c r="A141" s="44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45" customHeight="1" x14ac:dyDescent="0.4">
      <c r="A142" s="44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45" customHeight="1" x14ac:dyDescent="0.4">
      <c r="A143" s="44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45" customHeight="1" x14ac:dyDescent="0.4">
      <c r="A144" s="44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45" customHeight="1" x14ac:dyDescent="0.4">
      <c r="A145" s="44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45" customHeight="1" x14ac:dyDescent="0.4">
      <c r="A146" s="44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45" customHeight="1" x14ac:dyDescent="0.4">
      <c r="A147" s="44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45" customHeight="1" x14ac:dyDescent="0.4">
      <c r="A148" s="44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45" customHeight="1" x14ac:dyDescent="0.4">
      <c r="A149" s="44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45" customHeight="1" x14ac:dyDescent="0.4">
      <c r="A150" s="44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45" customHeight="1" x14ac:dyDescent="0.4">
      <c r="A151" s="44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45" customHeight="1" x14ac:dyDescent="0.4">
      <c r="A152" s="44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45" customHeight="1" x14ac:dyDescent="0.4">
      <c r="A153" s="44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45" customHeight="1" x14ac:dyDescent="0.4">
      <c r="A154" s="44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45" customHeight="1" x14ac:dyDescent="0.4">
      <c r="A155" s="44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45" customHeight="1" x14ac:dyDescent="0.4">
      <c r="A156" s="44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45" customHeight="1" x14ac:dyDescent="0.4">
      <c r="A157" s="44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45" customHeight="1" x14ac:dyDescent="0.4">
      <c r="A158" s="44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45" customHeight="1" x14ac:dyDescent="0.4">
      <c r="A159" s="44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45" customHeight="1" x14ac:dyDescent="0.4">
      <c r="A160" s="44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45" customHeight="1" x14ac:dyDescent="0.4">
      <c r="A161" s="44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45" customHeight="1" x14ac:dyDescent="0.4">
      <c r="A162" s="44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45" customHeight="1" x14ac:dyDescent="0.4">
      <c r="A163" s="44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45" customHeight="1" x14ac:dyDescent="0.4">
      <c r="A164" s="44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45" customHeight="1" x14ac:dyDescent="0.4">
      <c r="A165" s="44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45" customHeight="1" x14ac:dyDescent="0.4">
      <c r="A166" s="44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45" customHeight="1" x14ac:dyDescent="0.4">
      <c r="A167" s="44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45" customHeight="1" x14ac:dyDescent="0.4">
      <c r="A168" s="44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45" customHeight="1" x14ac:dyDescent="0.4">
      <c r="A169" s="44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45" customHeight="1" x14ac:dyDescent="0.4">
      <c r="A170" s="44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45" customHeight="1" x14ac:dyDescent="0.4">
      <c r="A171" s="44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45" customHeight="1" x14ac:dyDescent="0.4">
      <c r="A172" s="44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45" customHeight="1" x14ac:dyDescent="0.4">
      <c r="A173" s="44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45" customHeight="1" x14ac:dyDescent="0.4">
      <c r="A174" s="44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45" customHeight="1" x14ac:dyDescent="0.4">
      <c r="A175" s="44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45" customHeight="1" x14ac:dyDescent="0.4">
      <c r="A176" s="44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45" customHeight="1" x14ac:dyDescent="0.4">
      <c r="A177" s="44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45" customHeight="1" x14ac:dyDescent="0.4">
      <c r="A178" s="44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45" customHeight="1" x14ac:dyDescent="0.4">
      <c r="A179" s="44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45" customHeight="1" x14ac:dyDescent="0.4">
      <c r="A180" s="44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45" customHeight="1" x14ac:dyDescent="0.4">
      <c r="A181" s="44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45" customHeight="1" x14ac:dyDescent="0.4">
      <c r="A182" s="44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45" customHeight="1" x14ac:dyDescent="0.4">
      <c r="A183" s="44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45" customHeight="1" x14ac:dyDescent="0.4">
      <c r="A184" s="44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45" customHeight="1" x14ac:dyDescent="0.4">
      <c r="A185" s="44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45" customHeight="1" x14ac:dyDescent="0.4">
      <c r="A186" s="44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45" customHeight="1" x14ac:dyDescent="0.4">
      <c r="A187" s="44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45" customHeight="1" x14ac:dyDescent="0.4">
      <c r="A188" s="44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45" customHeight="1" x14ac:dyDescent="0.4">
      <c r="A189" s="44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45" customHeight="1" x14ac:dyDescent="0.4">
      <c r="A190" s="44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45" customHeight="1" x14ac:dyDescent="0.4">
      <c r="A191" s="44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45" customHeight="1" x14ac:dyDescent="0.4">
      <c r="A192" s="44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45" customHeight="1" x14ac:dyDescent="0.4">
      <c r="A193" s="44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45" customHeight="1" x14ac:dyDescent="0.4">
      <c r="A194" s="44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45" customHeight="1" x14ac:dyDescent="0.4">
      <c r="A195" s="44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45" customHeight="1" x14ac:dyDescent="0.4">
      <c r="A196" s="44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45" customHeight="1" x14ac:dyDescent="0.4">
      <c r="A197" s="44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45" customHeight="1" x14ac:dyDescent="0.4">
      <c r="A198" s="44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45" customHeight="1" x14ac:dyDescent="0.4">
      <c r="A199" s="44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45" customHeight="1" x14ac:dyDescent="0.4">
      <c r="A200" s="44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45" customHeight="1" x14ac:dyDescent="0.4">
      <c r="A201" s="44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45" customHeight="1" x14ac:dyDescent="0.4">
      <c r="A202" s="44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45" customHeight="1" x14ac:dyDescent="0.4">
      <c r="A203" s="44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45" customHeight="1" x14ac:dyDescent="0.4">
      <c r="A204" s="44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45" customHeight="1" x14ac:dyDescent="0.4">
      <c r="A205" s="44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45" customHeight="1" x14ac:dyDescent="0.4">
      <c r="A206" s="44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45" customHeight="1" x14ac:dyDescent="0.4">
      <c r="A207" s="44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45" customHeight="1" x14ac:dyDescent="0.4">
      <c r="A208" s="44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45" customHeight="1" x14ac:dyDescent="0.4">
      <c r="A209" s="44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45" customHeight="1" x14ac:dyDescent="0.4">
      <c r="A210" s="44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45" customHeight="1" x14ac:dyDescent="0.4">
      <c r="A211" s="44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45" customHeight="1" x14ac:dyDescent="0.4">
      <c r="A212" s="44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45" customHeight="1" x14ac:dyDescent="0.4">
      <c r="A213" s="44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45" customHeight="1" x14ac:dyDescent="0.4">
      <c r="A214" s="44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45" customHeight="1" x14ac:dyDescent="0.4">
      <c r="A215" s="44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45" customHeight="1" x14ac:dyDescent="0.4">
      <c r="A216" s="44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45" customHeight="1" x14ac:dyDescent="0.4">
      <c r="A217" s="44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45" customHeight="1" x14ac:dyDescent="0.4">
      <c r="A218" s="44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45" customHeight="1" x14ac:dyDescent="0.4">
      <c r="A219" s="44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45" customHeight="1" x14ac:dyDescent="0.4">
      <c r="A220" s="44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45" customHeight="1" x14ac:dyDescent="0.4">
      <c r="A221" s="44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45" customHeight="1" x14ac:dyDescent="0.4">
      <c r="A222" s="44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45" customHeight="1" x14ac:dyDescent="0.4">
      <c r="A223" s="44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45" customHeight="1" x14ac:dyDescent="0.4">
      <c r="A224" s="44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45" customHeight="1" x14ac:dyDescent="0.4">
      <c r="A225" s="44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45" customHeight="1" x14ac:dyDescent="0.4">
      <c r="A226" s="44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45" customHeight="1" x14ac:dyDescent="0.4">
      <c r="A227" s="44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45" customHeight="1" x14ac:dyDescent="0.4">
      <c r="A228" s="44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45" customHeight="1" x14ac:dyDescent="0.4">
      <c r="A229" s="44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45" customHeight="1" x14ac:dyDescent="0.4">
      <c r="A230" s="44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45" customHeight="1" x14ac:dyDescent="0.4">
      <c r="A231" s="44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45" customHeight="1" x14ac:dyDescent="0.4">
      <c r="A232" s="44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45" customHeight="1" x14ac:dyDescent="0.4">
      <c r="A233" s="44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45" customHeight="1" x14ac:dyDescent="0.4">
      <c r="A234" s="44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45" customHeight="1" x14ac:dyDescent="0.4">
      <c r="A235" s="44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45" customHeight="1" x14ac:dyDescent="0.4">
      <c r="A236" s="44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45" customHeight="1" x14ac:dyDescent="0.4">
      <c r="A237" s="44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45" customHeight="1" x14ac:dyDescent="0.4">
      <c r="A238" s="44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45" customHeight="1" x14ac:dyDescent="0.4">
      <c r="A239" s="44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45" customHeight="1" x14ac:dyDescent="0.4">
      <c r="A240" s="44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45" customHeight="1" x14ac:dyDescent="0.4">
      <c r="A241" s="44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45" customHeight="1" x14ac:dyDescent="0.4">
      <c r="A242" s="44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45" customHeight="1" x14ac:dyDescent="0.4">
      <c r="A243" s="44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45" customHeight="1" x14ac:dyDescent="0.4">
      <c r="A244" s="44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45" customHeight="1" x14ac:dyDescent="0.4">
      <c r="A245" s="44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45" customHeight="1" x14ac:dyDescent="0.4">
      <c r="A246" s="44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45" customHeight="1" x14ac:dyDescent="0.4">
      <c r="A247" s="44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45" customHeight="1" x14ac:dyDescent="0.4">
      <c r="A248" s="44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45" customHeight="1" x14ac:dyDescent="0.4">
      <c r="A249" s="44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45" customHeight="1" x14ac:dyDescent="0.4">
      <c r="A250" s="44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45" customHeight="1" x14ac:dyDescent="0.4">
      <c r="A251" s="44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45" customHeight="1" x14ac:dyDescent="0.4">
      <c r="A252" s="44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45" customHeight="1" x14ac:dyDescent="0.4">
      <c r="A253" s="44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45" customHeight="1" x14ac:dyDescent="0.4">
      <c r="A254" s="44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45" customHeight="1" x14ac:dyDescent="0.4">
      <c r="A255" s="44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45" customHeight="1" x14ac:dyDescent="0.4">
      <c r="A256" s="44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45" customHeight="1" x14ac:dyDescent="0.4">
      <c r="A257" s="44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45" customHeight="1" x14ac:dyDescent="0.4">
      <c r="A258" s="44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45" customHeight="1" x14ac:dyDescent="0.4">
      <c r="A259" s="44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45" customHeight="1" x14ac:dyDescent="0.4">
      <c r="A260" s="44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45" customHeight="1" x14ac:dyDescent="0.4">
      <c r="A261" s="44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45" customHeight="1" x14ac:dyDescent="0.4">
      <c r="A262" s="44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45" customHeight="1" x14ac:dyDescent="0.4">
      <c r="A263" s="44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45" customHeight="1" x14ac:dyDescent="0.4">
      <c r="A264" s="44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45" customHeight="1" x14ac:dyDescent="0.4">
      <c r="A265" s="44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45" customHeight="1" x14ac:dyDescent="0.4">
      <c r="A266" s="44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45" customHeight="1" x14ac:dyDescent="0.4">
      <c r="A267" s="44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45" customHeight="1" x14ac:dyDescent="0.4">
      <c r="A268" s="44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45" customHeight="1" x14ac:dyDescent="0.4">
      <c r="A269" s="44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45" customHeight="1" x14ac:dyDescent="0.4">
      <c r="A270" s="44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45" customHeight="1" x14ac:dyDescent="0.4">
      <c r="A271" s="44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45" customHeight="1" x14ac:dyDescent="0.4">
      <c r="A272" s="44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45" customHeight="1" x14ac:dyDescent="0.4">
      <c r="A273" s="44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45" customHeight="1" x14ac:dyDescent="0.4">
      <c r="A274" s="44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45" customHeight="1" x14ac:dyDescent="0.4">
      <c r="A275" s="44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45" customHeight="1" x14ac:dyDescent="0.4">
      <c r="A276" s="44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45" customHeight="1" x14ac:dyDescent="0.4">
      <c r="A277" s="44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45" customHeight="1" x14ac:dyDescent="0.4">
      <c r="A278" s="44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45" customHeight="1" x14ac:dyDescent="0.4">
      <c r="A279" s="44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45" customHeight="1" x14ac:dyDescent="0.4">
      <c r="A280" s="44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45" customHeight="1" x14ac:dyDescent="0.4">
      <c r="A281" s="44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45" customHeight="1" x14ac:dyDescent="0.4">
      <c r="A282" s="44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45" customHeight="1" x14ac:dyDescent="0.4">
      <c r="A283" s="44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45" customHeight="1" x14ac:dyDescent="0.4">
      <c r="A284" s="44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45" customHeight="1" x14ac:dyDescent="0.4">
      <c r="A285" s="44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45" customHeight="1" x14ac:dyDescent="0.4">
      <c r="A286" s="44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45" customHeight="1" x14ac:dyDescent="0.4">
      <c r="A287" s="44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45" customHeight="1" x14ac:dyDescent="0.4">
      <c r="A288" s="44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45" customHeight="1" x14ac:dyDescent="0.4">
      <c r="A289" s="44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45" customHeight="1" x14ac:dyDescent="0.4">
      <c r="A290" s="44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45" customHeight="1" x14ac:dyDescent="0.4">
      <c r="A291" s="44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45" customHeight="1" x14ac:dyDescent="0.4">
      <c r="A292" s="44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45" customHeight="1" x14ac:dyDescent="0.4">
      <c r="A293" s="44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45" customHeight="1" x14ac:dyDescent="0.4">
      <c r="A294" s="44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45" customHeight="1" x14ac:dyDescent="0.4">
      <c r="A295" s="44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45" customHeight="1" x14ac:dyDescent="0.4">
      <c r="A296" s="44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45" customHeight="1" x14ac:dyDescent="0.4">
      <c r="A297" s="44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45" customHeight="1" x14ac:dyDescent="0.4">
      <c r="A298" s="44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45" customHeight="1" x14ac:dyDescent="0.4">
      <c r="A299" s="44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45" customHeight="1" x14ac:dyDescent="0.4">
      <c r="A300" s="44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47" priority="17">
      <formula>$C1="Parcours Pédagogique"</formula>
    </cfRule>
    <cfRule type="expression" dxfId="146" priority="18">
      <formula>$C1="BLOC"</formula>
    </cfRule>
    <cfRule type="expression" dxfId="145" priority="19">
      <formula>$C1="OPTION"</formula>
    </cfRule>
  </conditionalFormatting>
  <conditionalFormatting sqref="A27:A39">
    <cfRule type="expression" dxfId="144" priority="1">
      <formula>$F27="Fermeture"</formula>
    </cfRule>
    <cfRule type="expression" dxfId="143" priority="2">
      <formula>$F27="Modification"</formula>
    </cfRule>
    <cfRule type="expression" dxfId="142" priority="3">
      <formula>$F27="Création"</formula>
    </cfRule>
  </conditionalFormatting>
  <conditionalFormatting sqref="A18:S26 B27:S39 A40:S300 T18">
    <cfRule type="expression" dxfId="141" priority="24">
      <formula>$C18="Modification MCC"</formula>
    </cfRule>
  </conditionalFormatting>
  <conditionalFormatting sqref="B1:S7 C8:S9 C10 E10 J10:S11 B12:M12 P12 B13:L13 B14:N14 P14:S17 B15:M17 B301:S999">
    <cfRule type="expression" dxfId="140" priority="21">
      <formula>$D1="Modification"</formula>
    </cfRule>
    <cfRule type="expression" dxfId="139" priority="22">
      <formula>$D1="Création"</formula>
    </cfRule>
    <cfRule type="expression" dxfId="138" priority="23">
      <formula>$D1="Fermeture"</formula>
    </cfRule>
  </conditionalFormatting>
  <conditionalFormatting sqref="B1:S7 C8:S9 J10:S11 B12:M12 B13:L13 B14:N14 B15:M17 B301:S999 P14:S17 C10 E10 P12">
    <cfRule type="expression" dxfId="137" priority="20">
      <formula>$D1="Modification MCC"</formula>
    </cfRule>
  </conditionalFormatting>
  <conditionalFormatting sqref="C1:S9 C10 E10 J10:S11 C12:S1001">
    <cfRule type="expression" dxfId="136" priority="11">
      <formula>$B1="Option"</formula>
    </cfRule>
  </conditionalFormatting>
  <conditionalFormatting sqref="J1:J1001">
    <cfRule type="expression" dxfId="135" priority="15">
      <formula>$I1="NON"</formula>
    </cfRule>
  </conditionalFormatting>
  <conditionalFormatting sqref="L18:L300">
    <cfRule type="expression" dxfId="134" priority="29">
      <formula>$K18="CCI (CC Intégral)"</formula>
    </cfRule>
  </conditionalFormatting>
  <conditionalFormatting sqref="M1:M1001 L18:L300">
    <cfRule type="expression" dxfId="133" priority="28">
      <formula>$K1="CT (Contrôle terminal)"</formula>
    </cfRule>
  </conditionalFormatting>
  <conditionalFormatting sqref="N1:O1001">
    <cfRule type="expression" dxfId="132" priority="14">
      <formula>$K1="CCI (CC Intégral)"</formula>
    </cfRule>
  </conditionalFormatting>
  <conditionalFormatting sqref="Q1:R1001">
    <cfRule type="expression" dxfId="131" priority="13">
      <formula>$P1="Autres"</formula>
    </cfRule>
  </conditionalFormatting>
  <conditionalFormatting sqref="Q27:R37">
    <cfRule type="expression" dxfId="130" priority="10">
      <formula>$K27="CCI (CC Intégral)"</formula>
    </cfRule>
  </conditionalFormatting>
  <conditionalFormatting sqref="S1:S1001 T18">
    <cfRule type="expression" dxfId="129" priority="12">
      <formula>$P1="CT (Contrôle terminal)"</formula>
    </cfRule>
  </conditionalFormatting>
  <conditionalFormatting sqref="T18 A18:S26 B27:S39 A40:S300">
    <cfRule type="expression" dxfId="128" priority="25">
      <formula>$C18="Modification"</formula>
    </cfRule>
    <cfRule type="expression" dxfId="127" priority="26">
      <formula>$C18="Création"</formula>
    </cfRule>
    <cfRule type="expression" dxfId="126" priority="27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A21" zoomScale="90" zoomScaleNormal="90" workbookViewId="0">
      <selection activeCell="B27" sqref="B27:B38"/>
    </sheetView>
  </sheetViews>
  <sheetFormatPr baseColWidth="10" defaultColWidth="11.3828125" defaultRowHeight="14.6" x14ac:dyDescent="0.4"/>
  <cols>
    <col min="1" max="1" width="18.3828125" style="14" customWidth="1"/>
    <col min="2" max="2" width="111.84375" style="14" bestFit="1" customWidth="1"/>
    <col min="3" max="3" width="18" style="14" customWidth="1"/>
    <col min="4" max="4" width="15.69140625" style="14" customWidth="1"/>
    <col min="5" max="5" width="27.3046875" style="14" customWidth="1"/>
    <col min="6" max="6" width="24.69140625" style="14" customWidth="1"/>
    <col min="7" max="7" width="29.15234375" style="14" customWidth="1"/>
    <col min="8" max="8" width="37.69140625" style="14" customWidth="1"/>
    <col min="9" max="9" width="17" style="14" customWidth="1"/>
    <col min="10" max="10" width="14.3046875" style="14" customWidth="1"/>
    <col min="11" max="11" width="14.69140625" style="14" customWidth="1"/>
    <col min="12" max="13" width="21.69140625" style="14" customWidth="1"/>
    <col min="14" max="14" width="47.69140625" style="14" customWidth="1"/>
    <col min="15" max="15" width="54.15234375" style="14" customWidth="1"/>
  </cols>
  <sheetData>
    <row r="1" spans="1:10" x14ac:dyDescent="0.4">
      <c r="A1" s="131"/>
      <c r="B1" s="131"/>
      <c r="C1" s="131"/>
      <c r="D1" s="131"/>
      <c r="E1" s="131"/>
      <c r="F1" s="131"/>
      <c r="G1" s="131"/>
      <c r="H1" s="131"/>
      <c r="I1" s="131"/>
      <c r="J1" s="131"/>
    </row>
    <row r="2" spans="1:10" x14ac:dyDescent="0.4">
      <c r="A2" s="131"/>
      <c r="B2" s="131"/>
      <c r="C2" s="131"/>
      <c r="D2" s="131"/>
      <c r="E2" s="131"/>
      <c r="F2" s="131"/>
      <c r="G2" s="131"/>
      <c r="H2" s="131"/>
      <c r="I2" s="131"/>
      <c r="J2" s="131"/>
    </row>
    <row r="3" spans="1:10" x14ac:dyDescent="0.4">
      <c r="A3" s="131"/>
      <c r="B3" s="131"/>
      <c r="C3" s="131"/>
      <c r="D3" s="131"/>
      <c r="E3" s="131"/>
      <c r="F3" s="131"/>
      <c r="G3" s="131"/>
      <c r="H3" s="131"/>
      <c r="I3" s="131"/>
      <c r="J3" s="131"/>
    </row>
    <row r="4" spans="1:10" x14ac:dyDescent="0.4">
      <c r="A4" s="131"/>
      <c r="B4" s="131"/>
      <c r="C4" s="131"/>
      <c r="D4" s="131"/>
      <c r="E4" s="131"/>
      <c r="F4" s="131"/>
      <c r="G4" s="131"/>
      <c r="H4" s="131"/>
      <c r="I4" s="131"/>
      <c r="J4" s="131"/>
    </row>
    <row r="5" spans="1:10" x14ac:dyDescent="0.4">
      <c r="A5" s="131"/>
      <c r="B5" s="131"/>
      <c r="C5" s="131"/>
      <c r="D5" s="131"/>
      <c r="E5" s="131"/>
      <c r="F5" s="131"/>
      <c r="G5" s="131"/>
      <c r="H5" s="131"/>
      <c r="I5" s="131"/>
      <c r="J5" s="131"/>
    </row>
    <row r="6" spans="1:10" x14ac:dyDescent="0.4">
      <c r="A6" s="131"/>
      <c r="B6" s="131"/>
      <c r="C6" s="131"/>
      <c r="D6" s="131"/>
      <c r="E6" s="131"/>
      <c r="F6" s="131"/>
      <c r="G6" s="131"/>
      <c r="H6" s="131"/>
      <c r="I6" s="131"/>
      <c r="J6" s="131"/>
    </row>
    <row r="7" spans="1:10" ht="18" customHeight="1" x14ac:dyDescent="0.4">
      <c r="A7" s="133" t="s">
        <v>250</v>
      </c>
      <c r="B7" s="130" t="str">
        <f>'Fiche Générale'!B3</f>
        <v>Portail_Psychologie</v>
      </c>
      <c r="C7" s="155" t="s">
        <v>197</v>
      </c>
      <c r="D7" s="133"/>
      <c r="E7" s="140" t="str">
        <f>'Fiche Générale'!B4</f>
        <v>Psychologie</v>
      </c>
      <c r="F7" s="141"/>
      <c r="G7" s="133" t="s">
        <v>252</v>
      </c>
      <c r="H7" s="154" t="str">
        <f>'Fiche Générale'!B5</f>
        <v>HPPSY18</v>
      </c>
      <c r="I7" s="154"/>
      <c r="J7" s="154"/>
    </row>
    <row r="8" spans="1:10" ht="18" customHeight="1" x14ac:dyDescent="0.4">
      <c r="A8" s="133"/>
      <c r="B8" s="130"/>
      <c r="C8" s="155"/>
      <c r="D8" s="133"/>
      <c r="E8" s="142"/>
      <c r="F8" s="143"/>
      <c r="G8" s="133"/>
      <c r="H8" s="154"/>
      <c r="I8" s="154"/>
      <c r="J8" s="154"/>
    </row>
    <row r="9" spans="1:10" ht="18" customHeight="1" x14ac:dyDescent="0.4">
      <c r="A9" s="133"/>
      <c r="B9" s="130"/>
      <c r="C9" s="155"/>
      <c r="D9" s="133"/>
      <c r="E9" s="144"/>
      <c r="F9" s="145"/>
      <c r="G9" s="133"/>
      <c r="H9" s="154"/>
      <c r="I9" s="154"/>
      <c r="J9" s="154"/>
    </row>
    <row r="10" spans="1:10" ht="18" customHeight="1" x14ac:dyDescent="0.4">
      <c r="A10" s="133"/>
      <c r="B10" s="130"/>
      <c r="C10" s="146" t="s">
        <v>199</v>
      </c>
      <c r="D10" s="146"/>
      <c r="E10" s="147" t="str">
        <f>'Fiche Générale'!B9</f>
        <v>Psychologie</v>
      </c>
      <c r="F10" s="148"/>
      <c r="G10" s="148"/>
      <c r="H10" s="148"/>
      <c r="I10" s="148"/>
      <c r="J10" s="149"/>
    </row>
    <row r="11" spans="1:10" ht="18" customHeight="1" x14ac:dyDescent="0.4">
      <c r="A11" s="133"/>
      <c r="B11" s="130"/>
      <c r="C11" s="146"/>
      <c r="D11" s="146"/>
      <c r="E11" s="150"/>
      <c r="F11" s="151"/>
      <c r="G11" s="151"/>
      <c r="H11" s="151"/>
      <c r="I11" s="151"/>
      <c r="J11" s="152"/>
    </row>
    <row r="13" spans="1:10" x14ac:dyDescent="0.4">
      <c r="A13" s="125" t="s">
        <v>200</v>
      </c>
      <c r="B13" s="103" t="s">
        <v>298</v>
      </c>
      <c r="C13" s="125" t="s">
        <v>202</v>
      </c>
      <c r="D13" s="125"/>
      <c r="E13" s="125"/>
      <c r="F13" s="125"/>
      <c r="G13" s="125" t="s">
        <v>299</v>
      </c>
      <c r="H13" s="99">
        <f>Calcul!G7</f>
        <v>312</v>
      </c>
      <c r="I13" s="99"/>
    </row>
    <row r="14" spans="1:10" x14ac:dyDescent="0.4">
      <c r="A14" s="125"/>
      <c r="B14" s="106"/>
      <c r="C14" s="125"/>
      <c r="D14" s="125"/>
      <c r="E14" s="125"/>
      <c r="F14" s="125"/>
      <c r="G14" s="125"/>
      <c r="H14" s="99"/>
      <c r="I14" s="99"/>
    </row>
    <row r="15" spans="1:10" x14ac:dyDescent="0.4">
      <c r="A15" s="125" t="s">
        <v>204</v>
      </c>
      <c r="B15" s="103" t="s">
        <v>167</v>
      </c>
      <c r="C15" s="126" t="s">
        <v>205</v>
      </c>
      <c r="D15" s="127"/>
      <c r="E15" s="125"/>
      <c r="F15" s="125"/>
      <c r="G15" s="125" t="s">
        <v>300</v>
      </c>
      <c r="H15" s="99">
        <f>Calcul!G20</f>
        <v>312</v>
      </c>
      <c r="I15" s="99"/>
    </row>
    <row r="16" spans="1:10" x14ac:dyDescent="0.4">
      <c r="A16" s="125"/>
      <c r="B16" s="106"/>
      <c r="C16" s="128"/>
      <c r="D16" s="129"/>
      <c r="E16" s="125"/>
      <c r="F16" s="125"/>
      <c r="G16" s="125"/>
      <c r="H16" s="99"/>
      <c r="I16" s="99"/>
    </row>
    <row r="17" spans="1:15" x14ac:dyDescent="0.4">
      <c r="I17" s="15"/>
      <c r="J17" s="15"/>
      <c r="K17" s="15"/>
      <c r="L17" s="15"/>
      <c r="M17" s="15"/>
      <c r="N17" s="15"/>
    </row>
    <row r="18" spans="1:15" ht="49.2" customHeight="1" x14ac:dyDescent="0.4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2" customHeight="1" x14ac:dyDescent="0.4">
      <c r="A19" s="53">
        <v>0</v>
      </c>
      <c r="B19" s="51" t="s">
        <v>301</v>
      </c>
      <c r="C19" s="53" t="s">
        <v>11</v>
      </c>
      <c r="D19" s="53">
        <v>6</v>
      </c>
      <c r="E19" s="59"/>
      <c r="F19" s="59"/>
      <c r="G19" s="59"/>
      <c r="H19" s="63"/>
      <c r="I19" s="63"/>
      <c r="J19" s="63"/>
      <c r="K19" s="63"/>
      <c r="L19" s="63"/>
      <c r="M19" s="63"/>
      <c r="N19" s="59"/>
      <c r="O19" s="68"/>
    </row>
    <row r="20" spans="1:15" ht="43.2" customHeight="1" x14ac:dyDescent="0.4">
      <c r="A20" s="53" t="s">
        <v>215</v>
      </c>
      <c r="B20" s="51" t="s">
        <v>302</v>
      </c>
      <c r="C20" s="53" t="s">
        <v>19</v>
      </c>
      <c r="D20" s="63"/>
      <c r="E20" s="59"/>
      <c r="F20" s="59"/>
      <c r="G20" s="59"/>
      <c r="H20" s="63"/>
      <c r="I20" s="63"/>
      <c r="J20" s="63"/>
      <c r="K20" s="63"/>
      <c r="L20" s="63"/>
      <c r="M20" s="63"/>
      <c r="N20" s="59"/>
      <c r="O20" s="68"/>
    </row>
    <row r="21" spans="1:15" ht="43.2" customHeight="1" x14ac:dyDescent="0.4">
      <c r="A21" s="53" t="s">
        <v>217</v>
      </c>
      <c r="B21" s="51" t="s">
        <v>303</v>
      </c>
      <c r="C21" s="53" t="s">
        <v>19</v>
      </c>
      <c r="D21" s="63"/>
      <c r="E21" s="59"/>
      <c r="F21" s="59"/>
      <c r="G21" s="59"/>
      <c r="H21" s="63"/>
      <c r="I21" s="63"/>
      <c r="J21" s="63"/>
      <c r="K21" s="63"/>
      <c r="L21" s="63"/>
      <c r="M21" s="63"/>
      <c r="N21" s="59"/>
      <c r="O21" s="68"/>
    </row>
    <row r="22" spans="1:15" ht="43.2" customHeight="1" x14ac:dyDescent="0.4">
      <c r="A22" s="53" t="s">
        <v>219</v>
      </c>
      <c r="B22" s="52" t="s">
        <v>304</v>
      </c>
      <c r="C22" s="53" t="s">
        <v>19</v>
      </c>
      <c r="D22" s="63"/>
      <c r="E22" s="59"/>
      <c r="F22" s="59"/>
      <c r="G22" s="59"/>
      <c r="H22" s="63"/>
      <c r="I22" s="63"/>
      <c r="J22" s="63"/>
      <c r="K22" s="63"/>
      <c r="L22" s="63"/>
      <c r="M22" s="63"/>
      <c r="N22" s="59"/>
      <c r="O22" s="68"/>
    </row>
    <row r="23" spans="1:15" ht="43.2" customHeight="1" x14ac:dyDescent="0.4">
      <c r="A23" s="55"/>
      <c r="B23" s="52" t="s">
        <v>221</v>
      </c>
      <c r="C23" s="53" t="s">
        <v>29</v>
      </c>
      <c r="D23" s="63"/>
      <c r="E23" s="59"/>
      <c r="F23" s="59"/>
      <c r="G23" s="59"/>
      <c r="H23" s="63"/>
      <c r="I23" s="63"/>
      <c r="J23" s="63"/>
      <c r="K23" s="63"/>
      <c r="L23" s="63"/>
      <c r="M23" s="63"/>
      <c r="N23" s="59"/>
      <c r="O23" s="68"/>
    </row>
    <row r="24" spans="1:15" ht="43.2" customHeight="1" x14ac:dyDescent="0.4">
      <c r="A24" s="53" t="s">
        <v>222</v>
      </c>
      <c r="B24" s="52" t="s">
        <v>305</v>
      </c>
      <c r="C24" s="53" t="s">
        <v>19</v>
      </c>
      <c r="D24" s="63"/>
      <c r="E24" s="59"/>
      <c r="F24" s="59"/>
      <c r="G24" s="59"/>
      <c r="H24" s="63"/>
      <c r="I24" s="63"/>
      <c r="J24" s="63"/>
      <c r="K24" s="63"/>
      <c r="L24" s="63"/>
      <c r="M24" s="63"/>
      <c r="N24" s="59"/>
      <c r="O24" s="68"/>
    </row>
    <row r="25" spans="1:15" ht="43.2" customHeight="1" x14ac:dyDescent="0.4">
      <c r="A25" s="53" t="s">
        <v>224</v>
      </c>
      <c r="B25" s="52" t="s">
        <v>225</v>
      </c>
      <c r="C25" s="53" t="s">
        <v>19</v>
      </c>
      <c r="D25" s="63"/>
      <c r="E25" s="59"/>
      <c r="F25" s="59"/>
      <c r="G25" s="59"/>
      <c r="H25" s="63"/>
      <c r="I25" s="63"/>
      <c r="J25" s="63"/>
      <c r="K25" s="63"/>
      <c r="L25" s="63"/>
      <c r="M25" s="63"/>
      <c r="N25" s="59"/>
      <c r="O25" s="68"/>
    </row>
    <row r="26" spans="1:15" ht="43.2" customHeight="1" x14ac:dyDescent="0.4">
      <c r="A26" s="53" t="s">
        <v>226</v>
      </c>
      <c r="B26" s="52" t="s">
        <v>227</v>
      </c>
      <c r="C26" s="53" t="s">
        <v>19</v>
      </c>
      <c r="D26" s="63"/>
      <c r="E26" s="59"/>
      <c r="F26" s="59"/>
      <c r="G26" s="59"/>
      <c r="H26" s="63"/>
      <c r="I26" s="63"/>
      <c r="J26" s="63"/>
      <c r="K26" s="63"/>
      <c r="L26" s="63"/>
      <c r="M26" s="63"/>
      <c r="N26" s="59"/>
      <c r="O26" s="68"/>
    </row>
    <row r="27" spans="1:15" ht="43.2" customHeight="1" x14ac:dyDescent="0.4">
      <c r="A27" s="23">
        <v>1</v>
      </c>
      <c r="B27" s="75" t="s">
        <v>306</v>
      </c>
      <c r="C27" s="20" t="s">
        <v>11</v>
      </c>
      <c r="D27" s="20">
        <v>6</v>
      </c>
      <c r="E27" s="5"/>
      <c r="F27" s="5" t="s">
        <v>21</v>
      </c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2" customHeight="1" x14ac:dyDescent="0.4">
      <c r="A28" s="23" t="s">
        <v>229</v>
      </c>
      <c r="B28" s="85" t="s">
        <v>307</v>
      </c>
      <c r="C28" s="20" t="s">
        <v>19</v>
      </c>
      <c r="D28" s="20"/>
      <c r="E28" s="5"/>
      <c r="F28" s="5"/>
      <c r="G28" s="5"/>
      <c r="H28" s="20"/>
      <c r="I28" s="12">
        <v>24</v>
      </c>
      <c r="J28" s="20">
        <v>12</v>
      </c>
      <c r="K28" s="20"/>
      <c r="L28" s="20"/>
      <c r="M28" s="20"/>
      <c r="N28" s="5"/>
      <c r="O28" s="5"/>
    </row>
    <row r="29" spans="1:15" ht="43.2" customHeight="1" x14ac:dyDescent="0.4">
      <c r="A29" s="23" t="s">
        <v>231</v>
      </c>
      <c r="B29" s="85" t="s">
        <v>308</v>
      </c>
      <c r="C29" s="20" t="s">
        <v>19</v>
      </c>
      <c r="D29" s="20"/>
      <c r="E29" s="5"/>
      <c r="F29" s="5"/>
      <c r="G29" s="5"/>
      <c r="H29" s="20"/>
      <c r="I29" s="20">
        <v>24</v>
      </c>
      <c r="J29" s="20">
        <v>12</v>
      </c>
      <c r="K29" s="20"/>
      <c r="L29" s="20"/>
      <c r="M29" s="20"/>
      <c r="N29" s="5"/>
      <c r="O29" s="5"/>
    </row>
    <row r="30" spans="1:15" ht="43.2" customHeight="1" x14ac:dyDescent="0.4">
      <c r="A30" s="23">
        <v>2</v>
      </c>
      <c r="B30" s="77" t="s">
        <v>309</v>
      </c>
      <c r="C30" s="20" t="s">
        <v>11</v>
      </c>
      <c r="D30" s="20">
        <v>6</v>
      </c>
      <c r="E30" s="5"/>
      <c r="F30" s="5" t="s">
        <v>21</v>
      </c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2" customHeight="1" x14ac:dyDescent="0.4">
      <c r="A31" s="23" t="s">
        <v>234</v>
      </c>
      <c r="B31" s="85" t="s">
        <v>310</v>
      </c>
      <c r="C31" s="20" t="s">
        <v>19</v>
      </c>
      <c r="D31" s="20"/>
      <c r="E31" s="5"/>
      <c r="F31" s="5"/>
      <c r="G31" s="5"/>
      <c r="H31" s="20"/>
      <c r="I31" s="20">
        <v>24</v>
      </c>
      <c r="J31" s="20">
        <v>12</v>
      </c>
      <c r="K31" s="20"/>
      <c r="L31" s="20"/>
      <c r="M31" s="20"/>
      <c r="N31" s="5"/>
      <c r="O31" s="5"/>
    </row>
    <row r="32" spans="1:15" ht="43.2" customHeight="1" x14ac:dyDescent="0.4">
      <c r="A32" s="23" t="s">
        <v>236</v>
      </c>
      <c r="B32" s="79" t="s">
        <v>311</v>
      </c>
      <c r="C32" s="20" t="s">
        <v>19</v>
      </c>
      <c r="D32" s="20"/>
      <c r="E32" s="5"/>
      <c r="F32" s="5"/>
      <c r="G32" s="5"/>
      <c r="H32" s="20"/>
      <c r="I32" s="20">
        <v>24</v>
      </c>
      <c r="J32" s="20">
        <v>12</v>
      </c>
      <c r="K32" s="20"/>
      <c r="L32" s="20"/>
      <c r="M32" s="20"/>
      <c r="N32" s="5"/>
      <c r="O32" s="5"/>
    </row>
    <row r="33" spans="1:15" ht="43.2" customHeight="1" x14ac:dyDescent="0.4">
      <c r="A33" s="23">
        <v>3</v>
      </c>
      <c r="B33" s="75" t="s">
        <v>312</v>
      </c>
      <c r="C33" s="20" t="s">
        <v>11</v>
      </c>
      <c r="D33" s="20">
        <v>6</v>
      </c>
      <c r="E33" s="5"/>
      <c r="F33" s="5" t="s">
        <v>21</v>
      </c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2" customHeight="1" x14ac:dyDescent="0.4">
      <c r="A34" s="23" t="s">
        <v>239</v>
      </c>
      <c r="B34" s="85" t="s">
        <v>313</v>
      </c>
      <c r="C34" s="20" t="s">
        <v>19</v>
      </c>
      <c r="D34" s="20"/>
      <c r="E34" s="5"/>
      <c r="F34" s="5"/>
      <c r="G34" s="5"/>
      <c r="H34" s="20"/>
      <c r="I34" s="20">
        <v>12</v>
      </c>
      <c r="J34" s="20">
        <v>12</v>
      </c>
      <c r="K34" s="20"/>
      <c r="L34" s="20"/>
      <c r="M34" s="20"/>
      <c r="N34" s="5"/>
      <c r="O34" s="5"/>
    </row>
    <row r="35" spans="1:15" ht="43.2" customHeight="1" x14ac:dyDescent="0.4">
      <c r="A35" s="23" t="s">
        <v>241</v>
      </c>
      <c r="B35" s="85" t="s">
        <v>314</v>
      </c>
      <c r="C35" s="20" t="s">
        <v>19</v>
      </c>
      <c r="D35" s="20"/>
      <c r="E35" s="5"/>
      <c r="F35" s="5"/>
      <c r="G35" s="5"/>
      <c r="H35" s="20"/>
      <c r="I35" s="20">
        <v>12</v>
      </c>
      <c r="J35" s="20">
        <v>12</v>
      </c>
      <c r="K35" s="20"/>
      <c r="L35" s="20"/>
      <c r="M35" s="20"/>
      <c r="N35" s="5"/>
      <c r="O35" s="5"/>
    </row>
    <row r="36" spans="1:15" ht="43.2" customHeight="1" x14ac:dyDescent="0.4">
      <c r="A36" s="23">
        <v>4</v>
      </c>
      <c r="B36" s="75" t="s">
        <v>315</v>
      </c>
      <c r="C36" s="20" t="s">
        <v>11</v>
      </c>
      <c r="D36" s="20">
        <v>6</v>
      </c>
      <c r="E36" s="5"/>
      <c r="F36" s="5" t="s">
        <v>21</v>
      </c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2" customHeight="1" x14ac:dyDescent="0.4">
      <c r="A37" s="23" t="s">
        <v>244</v>
      </c>
      <c r="B37" s="85" t="s">
        <v>316</v>
      </c>
      <c r="C37" s="20" t="s">
        <v>19</v>
      </c>
      <c r="D37" s="20"/>
      <c r="E37" s="5"/>
      <c r="F37" s="5"/>
      <c r="G37" s="5"/>
      <c r="H37" s="20"/>
      <c r="I37" s="20">
        <v>12</v>
      </c>
      <c r="J37" s="20">
        <v>12</v>
      </c>
      <c r="K37" s="20"/>
      <c r="L37" s="20"/>
      <c r="M37" s="20"/>
      <c r="N37" s="5"/>
      <c r="O37" s="5"/>
    </row>
    <row r="38" spans="1:15" ht="43.2" customHeight="1" x14ac:dyDescent="0.4">
      <c r="A38" s="23" t="s">
        <v>246</v>
      </c>
      <c r="B38" s="85" t="s">
        <v>317</v>
      </c>
      <c r="C38" s="20" t="s">
        <v>19</v>
      </c>
      <c r="D38" s="20"/>
      <c r="E38" s="5"/>
      <c r="F38" s="5"/>
      <c r="G38" s="5"/>
      <c r="H38" s="20"/>
      <c r="I38" s="20">
        <v>12</v>
      </c>
      <c r="J38" s="20">
        <v>12</v>
      </c>
      <c r="K38" s="20"/>
      <c r="L38" s="20"/>
      <c r="M38" s="20"/>
      <c r="N38" s="5"/>
      <c r="O38" s="5"/>
    </row>
    <row r="39" spans="1:15" ht="43.2" customHeight="1" x14ac:dyDescent="0.4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2" customHeight="1" x14ac:dyDescent="0.4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2" customHeight="1" x14ac:dyDescent="0.4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2" customHeight="1" x14ac:dyDescent="0.4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2" customHeight="1" x14ac:dyDescent="0.5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2" customHeight="1" x14ac:dyDescent="0.5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2" customHeight="1" x14ac:dyDescent="0.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2" customHeight="1" x14ac:dyDescent="0.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2" customHeight="1" x14ac:dyDescent="0.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" customHeight="1" x14ac:dyDescent="0.5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2" customHeight="1" x14ac:dyDescent="0.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" customHeight="1" x14ac:dyDescent="0.5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" customHeight="1" x14ac:dyDescent="0.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" customHeight="1" x14ac:dyDescent="0.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" customHeight="1" x14ac:dyDescent="0.5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" customHeight="1" x14ac:dyDescent="0.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" customHeight="1" x14ac:dyDescent="0.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" customHeight="1" x14ac:dyDescent="0.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" customHeight="1" x14ac:dyDescent="0.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" customHeight="1" x14ac:dyDescent="0.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" customHeight="1" x14ac:dyDescent="0.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" customHeight="1" x14ac:dyDescent="0.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" customHeight="1" x14ac:dyDescent="0.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" customHeight="1" x14ac:dyDescent="0.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" customHeight="1" x14ac:dyDescent="0.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" customHeight="1" x14ac:dyDescent="0.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" customHeight="1" x14ac:dyDescent="0.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" customHeight="1" x14ac:dyDescent="0.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" customHeight="1" x14ac:dyDescent="0.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" customHeight="1" x14ac:dyDescent="0.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" customHeight="1" x14ac:dyDescent="0.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" customHeight="1" x14ac:dyDescent="0.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" customHeight="1" x14ac:dyDescent="0.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" customHeight="1" x14ac:dyDescent="0.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" customHeight="1" x14ac:dyDescent="0.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" customHeight="1" x14ac:dyDescent="0.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" customHeight="1" x14ac:dyDescent="0.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" customHeight="1" x14ac:dyDescent="0.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" customHeight="1" x14ac:dyDescent="0.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" customHeight="1" x14ac:dyDescent="0.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" customHeight="1" x14ac:dyDescent="0.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" customHeight="1" x14ac:dyDescent="0.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" customHeight="1" x14ac:dyDescent="0.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" customHeight="1" x14ac:dyDescent="0.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" customHeight="1" x14ac:dyDescent="0.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" customHeight="1" x14ac:dyDescent="0.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" customHeight="1" x14ac:dyDescent="0.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" customHeight="1" x14ac:dyDescent="0.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" customHeight="1" x14ac:dyDescent="0.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" customHeight="1" x14ac:dyDescent="0.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" customHeight="1" x14ac:dyDescent="0.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" customHeight="1" x14ac:dyDescent="0.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" customHeight="1" x14ac:dyDescent="0.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" customHeight="1" x14ac:dyDescent="0.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" customHeight="1" x14ac:dyDescent="0.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" customHeight="1" x14ac:dyDescent="0.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" customHeight="1" x14ac:dyDescent="0.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" customHeight="1" x14ac:dyDescent="0.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" customHeight="1" x14ac:dyDescent="0.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" customHeight="1" x14ac:dyDescent="0.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" customHeight="1" x14ac:dyDescent="0.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" customHeight="1" x14ac:dyDescent="0.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" customHeight="1" x14ac:dyDescent="0.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" customHeight="1" x14ac:dyDescent="0.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" customHeight="1" x14ac:dyDescent="0.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" customHeight="1" x14ac:dyDescent="0.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" customHeight="1" x14ac:dyDescent="0.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" customHeight="1" x14ac:dyDescent="0.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" customHeight="1" x14ac:dyDescent="0.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" customHeight="1" x14ac:dyDescent="0.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" customHeight="1" x14ac:dyDescent="0.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" customHeight="1" x14ac:dyDescent="0.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" customHeight="1" x14ac:dyDescent="0.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" customHeight="1" x14ac:dyDescent="0.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" customHeight="1" x14ac:dyDescent="0.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" customHeight="1" x14ac:dyDescent="0.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" customHeight="1" x14ac:dyDescent="0.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" customHeight="1" x14ac:dyDescent="0.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" customHeight="1" x14ac:dyDescent="0.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" customHeight="1" x14ac:dyDescent="0.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" customHeight="1" x14ac:dyDescent="0.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" customHeight="1" x14ac:dyDescent="0.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" customHeight="1" x14ac:dyDescent="0.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" customHeight="1" x14ac:dyDescent="0.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" customHeight="1" x14ac:dyDescent="0.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" customHeight="1" x14ac:dyDescent="0.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" customHeight="1" x14ac:dyDescent="0.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" customHeight="1" x14ac:dyDescent="0.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" customHeight="1" x14ac:dyDescent="0.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" customHeight="1" x14ac:dyDescent="0.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" customHeight="1" x14ac:dyDescent="0.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" customHeight="1" x14ac:dyDescent="0.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" customHeight="1" x14ac:dyDescent="0.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" customHeight="1" x14ac:dyDescent="0.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" customHeight="1" x14ac:dyDescent="0.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" customHeight="1" x14ac:dyDescent="0.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" customHeight="1" x14ac:dyDescent="0.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" customHeight="1" x14ac:dyDescent="0.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" customHeight="1" x14ac:dyDescent="0.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" customHeight="1" x14ac:dyDescent="0.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" customHeight="1" x14ac:dyDescent="0.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" customHeight="1" x14ac:dyDescent="0.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" customHeight="1" x14ac:dyDescent="0.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" customHeight="1" x14ac:dyDescent="0.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" customHeight="1" x14ac:dyDescent="0.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" customHeight="1" x14ac:dyDescent="0.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" customHeight="1" x14ac:dyDescent="0.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" customHeight="1" x14ac:dyDescent="0.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" customHeight="1" x14ac:dyDescent="0.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" customHeight="1" x14ac:dyDescent="0.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" customHeight="1" x14ac:dyDescent="0.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" customHeight="1" x14ac:dyDescent="0.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" customHeight="1" x14ac:dyDescent="0.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" customHeight="1" x14ac:dyDescent="0.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" customHeight="1" x14ac:dyDescent="0.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" customHeight="1" x14ac:dyDescent="0.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" customHeight="1" x14ac:dyDescent="0.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" customHeight="1" x14ac:dyDescent="0.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" customHeight="1" x14ac:dyDescent="0.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" customHeight="1" x14ac:dyDescent="0.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" customHeight="1" x14ac:dyDescent="0.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" customHeight="1" x14ac:dyDescent="0.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" customHeight="1" x14ac:dyDescent="0.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" customHeight="1" x14ac:dyDescent="0.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" customHeight="1" x14ac:dyDescent="0.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" customHeight="1" x14ac:dyDescent="0.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" customHeight="1" x14ac:dyDescent="0.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" customHeight="1" x14ac:dyDescent="0.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" customHeight="1" x14ac:dyDescent="0.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" customHeight="1" x14ac:dyDescent="0.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" customHeight="1" x14ac:dyDescent="0.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" customHeight="1" x14ac:dyDescent="0.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" customHeight="1" x14ac:dyDescent="0.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" customHeight="1" x14ac:dyDescent="0.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" customHeight="1" x14ac:dyDescent="0.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" customHeight="1" x14ac:dyDescent="0.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" customHeight="1" x14ac:dyDescent="0.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" customHeight="1" x14ac:dyDescent="0.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" customHeight="1" x14ac:dyDescent="0.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" customHeight="1" x14ac:dyDescent="0.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" customHeight="1" x14ac:dyDescent="0.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" customHeight="1" x14ac:dyDescent="0.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" customHeight="1" x14ac:dyDescent="0.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" customHeight="1" x14ac:dyDescent="0.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" customHeight="1" x14ac:dyDescent="0.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" customHeight="1" x14ac:dyDescent="0.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" customHeight="1" x14ac:dyDescent="0.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" customHeight="1" x14ac:dyDescent="0.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" customHeight="1" x14ac:dyDescent="0.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" customHeight="1" x14ac:dyDescent="0.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" customHeight="1" x14ac:dyDescent="0.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" customHeight="1" x14ac:dyDescent="0.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" customHeight="1" x14ac:dyDescent="0.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" customHeight="1" x14ac:dyDescent="0.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" customHeight="1" x14ac:dyDescent="0.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" customHeight="1" x14ac:dyDescent="0.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" customHeight="1" x14ac:dyDescent="0.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" customHeight="1" x14ac:dyDescent="0.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" customHeight="1" x14ac:dyDescent="0.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" customHeight="1" x14ac:dyDescent="0.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" customHeight="1" x14ac:dyDescent="0.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" customHeight="1" x14ac:dyDescent="0.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" customHeight="1" x14ac:dyDescent="0.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" customHeight="1" x14ac:dyDescent="0.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" customHeight="1" x14ac:dyDescent="0.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" customHeight="1" x14ac:dyDescent="0.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" customHeight="1" x14ac:dyDescent="0.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" customHeight="1" x14ac:dyDescent="0.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" customHeight="1" x14ac:dyDescent="0.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" customHeight="1" x14ac:dyDescent="0.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" customHeight="1" x14ac:dyDescent="0.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" customHeight="1" x14ac:dyDescent="0.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" customHeight="1" x14ac:dyDescent="0.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" customHeight="1" x14ac:dyDescent="0.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" customHeight="1" x14ac:dyDescent="0.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" customHeight="1" x14ac:dyDescent="0.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" customHeight="1" x14ac:dyDescent="0.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" customHeight="1" x14ac:dyDescent="0.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" customHeight="1" x14ac:dyDescent="0.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" customHeight="1" x14ac:dyDescent="0.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" customHeight="1" x14ac:dyDescent="0.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" customHeight="1" x14ac:dyDescent="0.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" customHeight="1" x14ac:dyDescent="0.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" customHeight="1" x14ac:dyDescent="0.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" customHeight="1" x14ac:dyDescent="0.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" customHeight="1" x14ac:dyDescent="0.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" customHeight="1" x14ac:dyDescent="0.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" customHeight="1" x14ac:dyDescent="0.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" customHeight="1" x14ac:dyDescent="0.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" customHeight="1" x14ac:dyDescent="0.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" customHeight="1" x14ac:dyDescent="0.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" customHeight="1" x14ac:dyDescent="0.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" customHeight="1" x14ac:dyDescent="0.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" customHeight="1" x14ac:dyDescent="0.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" customHeight="1" x14ac:dyDescent="0.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" customHeight="1" x14ac:dyDescent="0.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" customHeight="1" x14ac:dyDescent="0.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" customHeight="1" x14ac:dyDescent="0.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" customHeight="1" x14ac:dyDescent="0.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" customHeight="1" x14ac:dyDescent="0.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" customHeight="1" x14ac:dyDescent="0.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" customHeight="1" x14ac:dyDescent="0.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" customHeight="1" x14ac:dyDescent="0.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" customHeight="1" x14ac:dyDescent="0.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" customHeight="1" x14ac:dyDescent="0.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" customHeight="1" x14ac:dyDescent="0.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" customHeight="1" x14ac:dyDescent="0.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" customHeight="1" x14ac:dyDescent="0.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" customHeight="1" x14ac:dyDescent="0.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" customHeight="1" x14ac:dyDescent="0.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" customHeight="1" x14ac:dyDescent="0.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" customHeight="1" x14ac:dyDescent="0.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" customHeight="1" x14ac:dyDescent="0.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" customHeight="1" x14ac:dyDescent="0.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" customHeight="1" x14ac:dyDescent="0.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" customHeight="1" x14ac:dyDescent="0.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" customHeight="1" x14ac:dyDescent="0.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" customHeight="1" x14ac:dyDescent="0.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" customHeight="1" x14ac:dyDescent="0.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" customHeight="1" x14ac:dyDescent="0.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" customHeight="1" x14ac:dyDescent="0.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" customHeight="1" x14ac:dyDescent="0.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" customHeight="1" x14ac:dyDescent="0.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" customHeight="1" x14ac:dyDescent="0.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" customHeight="1" x14ac:dyDescent="0.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" customHeight="1" x14ac:dyDescent="0.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" customHeight="1" x14ac:dyDescent="0.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" customHeight="1" x14ac:dyDescent="0.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" customHeight="1" x14ac:dyDescent="0.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" customHeight="1" x14ac:dyDescent="0.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" customHeight="1" x14ac:dyDescent="0.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" customHeight="1" x14ac:dyDescent="0.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" customHeight="1" x14ac:dyDescent="0.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" customHeight="1" x14ac:dyDescent="0.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" customHeight="1" x14ac:dyDescent="0.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" customHeight="1" x14ac:dyDescent="0.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" customHeight="1" x14ac:dyDescent="0.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" customHeight="1" x14ac:dyDescent="0.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" customHeight="1" x14ac:dyDescent="0.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" customHeight="1" x14ac:dyDescent="0.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" customHeight="1" x14ac:dyDescent="0.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" customHeight="1" x14ac:dyDescent="0.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" customHeight="1" x14ac:dyDescent="0.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" customHeight="1" x14ac:dyDescent="0.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" customHeight="1" x14ac:dyDescent="0.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" customHeight="1" x14ac:dyDescent="0.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" customHeight="1" x14ac:dyDescent="0.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" customHeight="1" x14ac:dyDescent="0.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" customHeight="1" x14ac:dyDescent="0.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" customHeight="1" x14ac:dyDescent="0.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" customHeight="1" x14ac:dyDescent="0.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" customHeight="1" x14ac:dyDescent="0.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" customHeight="1" x14ac:dyDescent="0.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" customHeight="1" x14ac:dyDescent="0.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" customHeight="1" x14ac:dyDescent="0.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" customHeight="1" x14ac:dyDescent="0.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" customHeight="1" x14ac:dyDescent="0.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" customHeight="1" x14ac:dyDescent="0.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" customHeight="1" x14ac:dyDescent="0.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" customHeight="1" x14ac:dyDescent="0.5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" customHeight="1" x14ac:dyDescent="0.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" customHeight="1" x14ac:dyDescent="0.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D12:E1001 G12:N1001">
    <cfRule type="expression" dxfId="125" priority="15">
      <formula>$C1="Option"</formula>
    </cfRule>
  </conditionalFormatting>
  <conditionalFormatting sqref="A12:A1001">
    <cfRule type="expression" dxfId="124" priority="1">
      <formula>$C12="Option"</formula>
    </cfRule>
  </conditionalFormatting>
  <conditionalFormatting sqref="A22:B38">
    <cfRule type="expression" dxfId="123" priority="2">
      <formula>$F22="Fermeture"</formula>
    </cfRule>
  </conditionalFormatting>
  <conditionalFormatting sqref="A27:B38">
    <cfRule type="expression" dxfId="122" priority="3">
      <formula>$F27="Modification"</formula>
    </cfRule>
    <cfRule type="expression" dxfId="121" priority="4">
      <formula>$F27="Création"</formula>
    </cfRule>
  </conditionalFormatting>
  <conditionalFormatting sqref="A1:O7 C8:O9 C10 E10 K10:O11 A12:O12 A13:H13 J13:O16 A14:F14 A15:H15 A16:F16 A17:O21 C22:O25 A22:A26 A26:O26 C27:O38 A39:O999">
    <cfRule type="expression" dxfId="120" priority="19">
      <formula>$F1="Modification"</formula>
    </cfRule>
    <cfRule type="expression" dxfId="119" priority="20">
      <formula>$F1="Création"</formula>
    </cfRule>
  </conditionalFormatting>
  <conditionalFormatting sqref="A1:O7 C8:O9 K10:O11 A12:O12 J13:O16 A17:O21 C22:O25 A26:O26 C27:O38 A39:O999 E10 A13:H13 A14:F14 A15:H15 A16:F16 C10">
    <cfRule type="expression" dxfId="118" priority="18">
      <formula>$F1="Fermeture"</formula>
    </cfRule>
  </conditionalFormatting>
  <conditionalFormatting sqref="B22:B26">
    <cfRule type="expression" dxfId="117" priority="10">
      <formula>$F22="Modification"</formula>
    </cfRule>
    <cfRule type="expression" dxfId="116" priority="11">
      <formula>$F22="Création"</formula>
    </cfRule>
  </conditionalFormatting>
  <conditionalFormatting sqref="N1:N999">
    <cfRule type="expression" dxfId="115" priority="17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M24" zoomScale="110" zoomScaleNormal="110" workbookViewId="0">
      <selection activeCell="T40" sqref="T40"/>
    </sheetView>
  </sheetViews>
  <sheetFormatPr baseColWidth="10" defaultColWidth="11.3828125" defaultRowHeight="14.6" x14ac:dyDescent="0.4"/>
  <cols>
    <col min="1" max="1" width="110" style="14" bestFit="1" customWidth="1"/>
    <col min="2" max="2" width="50.69140625" style="14" customWidth="1"/>
    <col min="3" max="3" width="15.3828125" style="18" customWidth="1"/>
    <col min="4" max="4" width="20.69140625" style="14" customWidth="1"/>
    <col min="5" max="5" width="15.3828125" style="14" customWidth="1"/>
    <col min="6" max="6" width="24.69140625" style="14" customWidth="1"/>
    <col min="7" max="7" width="22" style="14" customWidth="1"/>
    <col min="8" max="8" width="27.15234375" style="14" customWidth="1"/>
    <col min="9" max="9" width="35.3046875" style="14" customWidth="1"/>
    <col min="10" max="10" width="18.69140625" style="14" customWidth="1"/>
    <col min="11" max="11" width="40.69140625" style="14" customWidth="1"/>
    <col min="12" max="12" width="31.69140625" style="14" customWidth="1"/>
    <col min="13" max="14" width="22.3828125" style="14" customWidth="1"/>
    <col min="15" max="15" width="20.3046875" style="14" customWidth="1"/>
    <col min="16" max="16" width="20.69140625" style="14" bestFit="1" customWidth="1"/>
    <col min="17" max="17" width="20.3828125" style="14" customWidth="1"/>
    <col min="18" max="18" width="17.3046875" style="14" customWidth="1"/>
    <col min="19" max="19" width="51.3046875" style="14" customWidth="1"/>
    <col min="20" max="20" width="45.3046875" style="18" customWidth="1"/>
    <col min="21" max="23" width="11.3828125" style="32"/>
  </cols>
  <sheetData>
    <row r="1" spans="1:19" x14ac:dyDescent="0.4">
      <c r="A1" s="131"/>
      <c r="B1" s="131"/>
      <c r="C1" s="131"/>
      <c r="D1" s="131"/>
      <c r="E1" s="131"/>
      <c r="F1" s="131"/>
      <c r="G1" s="131"/>
      <c r="H1" s="131"/>
      <c r="I1" s="131"/>
      <c r="J1" s="35"/>
    </row>
    <row r="2" spans="1:19" x14ac:dyDescent="0.4">
      <c r="A2" s="131"/>
      <c r="B2" s="131"/>
      <c r="C2" s="131"/>
      <c r="D2" s="131"/>
      <c r="E2" s="131"/>
      <c r="F2" s="131"/>
      <c r="G2" s="131"/>
      <c r="H2" s="131"/>
      <c r="I2" s="131"/>
      <c r="J2" s="35"/>
    </row>
    <row r="3" spans="1:19" x14ac:dyDescent="0.4">
      <c r="A3" s="131"/>
      <c r="B3" s="131"/>
      <c r="C3" s="131"/>
      <c r="D3" s="131"/>
      <c r="E3" s="131"/>
      <c r="F3" s="131"/>
      <c r="G3" s="131"/>
      <c r="H3" s="131"/>
      <c r="I3" s="131"/>
      <c r="J3" s="35"/>
    </row>
    <row r="4" spans="1:19" x14ac:dyDescent="0.4">
      <c r="A4" s="131"/>
      <c r="B4" s="131"/>
      <c r="C4" s="131"/>
      <c r="D4" s="131"/>
      <c r="E4" s="131"/>
      <c r="F4" s="131"/>
      <c r="G4" s="131"/>
      <c r="H4" s="131"/>
      <c r="I4" s="131"/>
      <c r="J4" s="35"/>
    </row>
    <row r="5" spans="1:19" x14ac:dyDescent="0.4">
      <c r="A5" s="131"/>
      <c r="B5" s="131"/>
      <c r="C5" s="131"/>
      <c r="D5" s="131"/>
      <c r="E5" s="131"/>
      <c r="F5" s="131"/>
      <c r="G5" s="131"/>
      <c r="H5" s="131"/>
      <c r="I5" s="131"/>
      <c r="J5" s="35"/>
    </row>
    <row r="6" spans="1:19" x14ac:dyDescent="0.4">
      <c r="A6" s="131"/>
      <c r="B6" s="131"/>
      <c r="C6" s="131"/>
      <c r="D6" s="131"/>
      <c r="E6" s="131"/>
      <c r="F6" s="131"/>
      <c r="G6" s="131"/>
      <c r="H6" s="131"/>
      <c r="I6" s="131"/>
      <c r="J6" s="35"/>
    </row>
    <row r="7" spans="1:19" ht="14.7" customHeight="1" x14ac:dyDescent="0.4">
      <c r="A7" s="133" t="s">
        <v>250</v>
      </c>
      <c r="B7" s="130" t="str">
        <f>'Fiche Générale'!B3</f>
        <v>Portail_Psychologie</v>
      </c>
      <c r="C7" s="133" t="s">
        <v>251</v>
      </c>
      <c r="D7" s="133"/>
      <c r="E7" s="153" t="str">
        <f>'Fiche Générale'!B4</f>
        <v>Psychologie</v>
      </c>
      <c r="F7" s="130"/>
      <c r="G7" s="133" t="s">
        <v>252</v>
      </c>
      <c r="H7" s="154" t="str">
        <f>'Fiche Générale'!B5</f>
        <v>HPPSY18</v>
      </c>
      <c r="I7" s="154"/>
      <c r="J7" s="36"/>
      <c r="K7" s="19"/>
    </row>
    <row r="8" spans="1:19" ht="14.7" customHeight="1" x14ac:dyDescent="0.4">
      <c r="A8" s="133"/>
      <c r="B8" s="130"/>
      <c r="C8" s="133"/>
      <c r="D8" s="133"/>
      <c r="E8" s="153"/>
      <c r="F8" s="130"/>
      <c r="G8" s="133"/>
      <c r="H8" s="154"/>
      <c r="I8" s="154"/>
      <c r="J8" s="36"/>
      <c r="K8" s="19"/>
    </row>
    <row r="9" spans="1:19" ht="14.7" customHeight="1" x14ac:dyDescent="0.4">
      <c r="A9" s="133"/>
      <c r="B9" s="130"/>
      <c r="C9" s="133"/>
      <c r="D9" s="133"/>
      <c r="E9" s="153"/>
      <c r="F9" s="130"/>
      <c r="G9" s="133"/>
      <c r="H9" s="154"/>
      <c r="I9" s="154"/>
      <c r="J9" s="36"/>
      <c r="K9" s="19"/>
    </row>
    <row r="10" spans="1:19" ht="14.7" customHeight="1" x14ac:dyDescent="0.4">
      <c r="A10" s="133"/>
      <c r="B10" s="130"/>
      <c r="C10" s="146" t="s">
        <v>199</v>
      </c>
      <c r="D10" s="146"/>
      <c r="E10" s="156" t="str">
        <f>'Fiche Générale'!B9</f>
        <v>Psychologie</v>
      </c>
      <c r="F10" s="156"/>
      <c r="G10" s="156"/>
      <c r="H10" s="156"/>
      <c r="I10" s="156"/>
      <c r="J10" s="36"/>
      <c r="K10" s="19"/>
    </row>
    <row r="11" spans="1:19" ht="14.7" customHeight="1" x14ac:dyDescent="0.4">
      <c r="A11" s="133"/>
      <c r="B11" s="130"/>
      <c r="C11" s="146"/>
      <c r="D11" s="146"/>
      <c r="E11" s="156"/>
      <c r="F11" s="156"/>
      <c r="G11" s="156"/>
      <c r="H11" s="156"/>
      <c r="I11" s="156"/>
      <c r="J11" s="36"/>
      <c r="K11" s="19"/>
    </row>
    <row r="12" spans="1:19" x14ac:dyDescent="0.4">
      <c r="C12" s="14"/>
      <c r="I12" s="38"/>
      <c r="J12" s="38"/>
      <c r="M12" s="126" t="s">
        <v>253</v>
      </c>
      <c r="N12" s="127"/>
      <c r="O12" s="166"/>
      <c r="P12" s="126" t="s">
        <v>254</v>
      </c>
      <c r="Q12" s="127"/>
      <c r="R12" s="127"/>
      <c r="S12" s="166"/>
    </row>
    <row r="13" spans="1:19" x14ac:dyDescent="0.4">
      <c r="A13" s="163" t="s">
        <v>200</v>
      </c>
      <c r="B13" s="99" t="str">
        <f>'S3 Maquette'!B13</f>
        <v>2ème année de Portail</v>
      </c>
      <c r="C13" s="99"/>
      <c r="D13" s="163" t="s">
        <v>255</v>
      </c>
      <c r="E13" s="176">
        <f>'S3 Maquette'!E13</f>
        <v>0</v>
      </c>
      <c r="F13" s="176"/>
      <c r="G13" s="176"/>
      <c r="I13" s="38"/>
      <c r="J13" s="38"/>
      <c r="M13" s="128"/>
      <c r="N13" s="129"/>
      <c r="O13" s="167"/>
      <c r="P13" s="128"/>
      <c r="Q13" s="129"/>
      <c r="R13" s="129"/>
      <c r="S13" s="167"/>
    </row>
    <row r="14" spans="1:19" x14ac:dyDescent="0.4">
      <c r="A14" s="165"/>
      <c r="B14" s="99"/>
      <c r="C14" s="99"/>
      <c r="D14" s="165"/>
      <c r="E14" s="176"/>
      <c r="F14" s="176"/>
      <c r="G14" s="176"/>
      <c r="I14" s="38"/>
      <c r="J14" s="38"/>
      <c r="M14" s="125" t="s">
        <v>256</v>
      </c>
      <c r="N14" s="126" t="s">
        <v>257</v>
      </c>
      <c r="O14" s="166"/>
      <c r="P14" s="131"/>
      <c r="Q14" s="170"/>
      <c r="R14" s="177"/>
      <c r="S14" s="163"/>
    </row>
    <row r="15" spans="1:19" x14ac:dyDescent="0.4">
      <c r="A15" s="163" t="s">
        <v>258</v>
      </c>
      <c r="B15" s="102" t="str">
        <f>'S3 Maquette'!B15</f>
        <v>Semestre 3</v>
      </c>
      <c r="C15" s="103"/>
      <c r="D15" s="163" t="s">
        <v>259</v>
      </c>
      <c r="E15" s="176">
        <f>'S3 Maquette'!E15:F16</f>
        <v>0</v>
      </c>
      <c r="F15" s="176"/>
      <c r="G15" s="176"/>
      <c r="I15" s="38"/>
      <c r="J15" s="38"/>
      <c r="M15" s="125"/>
      <c r="N15" s="173"/>
      <c r="O15" s="174"/>
      <c r="P15" s="131"/>
      <c r="Q15" s="171"/>
      <c r="R15" s="177"/>
      <c r="S15" s="164"/>
    </row>
    <row r="16" spans="1:19" x14ac:dyDescent="0.4">
      <c r="A16" s="165"/>
      <c r="B16" s="105"/>
      <c r="C16" s="106"/>
      <c r="D16" s="165"/>
      <c r="E16" s="176"/>
      <c r="F16" s="176"/>
      <c r="G16" s="176"/>
      <c r="I16" s="38"/>
      <c r="J16" s="38"/>
      <c r="M16" s="125"/>
      <c r="N16" s="173"/>
      <c r="O16" s="174"/>
      <c r="P16" s="131"/>
      <c r="Q16" s="171"/>
      <c r="R16" s="177"/>
      <c r="S16" s="164"/>
    </row>
    <row r="17" spans="1:23" x14ac:dyDescent="0.4">
      <c r="L17" s="15"/>
      <c r="M17" s="125"/>
      <c r="N17" s="128"/>
      <c r="O17" s="167"/>
      <c r="P17" s="131"/>
      <c r="Q17" s="172"/>
      <c r="R17" s="177"/>
      <c r="S17" s="165"/>
    </row>
    <row r="18" spans="1:23" ht="59.7" customHeight="1" x14ac:dyDescent="0.4">
      <c r="A18" s="3" t="s">
        <v>260</v>
      </c>
      <c r="B18" s="37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268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4">
      <c r="A19" s="8" t="str">
        <f>'S3 Maquette'!B19</f>
        <v>Compétences transversales S3</v>
      </c>
      <c r="B19" s="41" t="str">
        <f>'S3 Maquette'!C19</f>
        <v>UE</v>
      </c>
      <c r="C19" s="58">
        <f>'S3 Maquette'!F19</f>
        <v>0</v>
      </c>
      <c r="D19" s="59"/>
      <c r="E19" s="59"/>
      <c r="F19" s="59"/>
      <c r="G19" s="60"/>
      <c r="H19" s="61"/>
      <c r="I19" s="61"/>
      <c r="J19" s="61"/>
      <c r="K19" s="60"/>
      <c r="L19" s="60"/>
      <c r="M19" s="61"/>
      <c r="N19" s="61"/>
      <c r="O19" s="60"/>
      <c r="P19" s="60"/>
      <c r="Q19" s="60"/>
      <c r="R19" s="60"/>
      <c r="S19" s="62"/>
      <c r="T19" s="69"/>
      <c r="W19"/>
    </row>
    <row r="20" spans="1:23" ht="30.45" customHeight="1" x14ac:dyDescent="0.4">
      <c r="A20" s="8" t="str">
        <f>'S3 Maquette'!B20</f>
        <v>Compétences informationnelles 2</v>
      </c>
      <c r="B20" s="41" t="str">
        <f>'S3 Maquette'!C20</f>
        <v>ECUE</v>
      </c>
      <c r="C20" s="64">
        <f>'S3 Maquette'!F20</f>
        <v>0</v>
      </c>
      <c r="D20" s="63"/>
      <c r="E20" s="63"/>
      <c r="F20" s="63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9"/>
      <c r="W20"/>
    </row>
    <row r="21" spans="1:23" ht="30.45" customHeight="1" x14ac:dyDescent="0.4">
      <c r="A21" s="8" t="str">
        <f>'S3 Maquette'!B21</f>
        <v>Compétences pré-professionnalisation 2</v>
      </c>
      <c r="B21" s="41" t="str">
        <f>'S3 Maquette'!C21</f>
        <v>ECUE</v>
      </c>
      <c r="C21" s="64">
        <f>'S3 Maquette'!F21</f>
        <v>0</v>
      </c>
      <c r="D21" s="63"/>
      <c r="E21" s="63"/>
      <c r="F21" s="63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9"/>
      <c r="W21"/>
    </row>
    <row r="22" spans="1:23" ht="30.45" customHeight="1" x14ac:dyDescent="0.4">
      <c r="A22" s="8" t="str">
        <f>'S3 Maquette'!B22</f>
        <v>Langue Vivante-3</v>
      </c>
      <c r="B22" s="41" t="str">
        <f>'S3 Maquette'!C22</f>
        <v>ECUE</v>
      </c>
      <c r="C22" s="64">
        <f>'S3 Maquette'!F22</f>
        <v>0</v>
      </c>
      <c r="D22" s="63"/>
      <c r="E22" s="63"/>
      <c r="F22" s="63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9"/>
      <c r="W22"/>
    </row>
    <row r="23" spans="1:23" ht="30.45" customHeight="1" x14ac:dyDescent="0.4">
      <c r="A23" s="8" t="str">
        <f>'S3 Maquette'!B23</f>
        <v>Min 1 Max 1</v>
      </c>
      <c r="B23" s="41" t="str">
        <f>'S3 Maquette'!C23</f>
        <v>OPTION</v>
      </c>
      <c r="C23" s="65">
        <f>'S3 Maquette'!F23</f>
        <v>0</v>
      </c>
      <c r="D23" s="66"/>
      <c r="E23" s="66"/>
      <c r="F23" s="66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9"/>
      <c r="W23"/>
    </row>
    <row r="24" spans="1:23" ht="30.45" customHeight="1" x14ac:dyDescent="0.4">
      <c r="A24" s="8" t="str">
        <f>'S3 Maquette'!B24</f>
        <v>Anglais 3</v>
      </c>
      <c r="B24" s="41" t="str">
        <f>'S3 Maquette'!C24</f>
        <v>ECUE</v>
      </c>
      <c r="C24" s="65">
        <f>'S3 Maquette'!F24</f>
        <v>0</v>
      </c>
      <c r="D24" s="66"/>
      <c r="E24" s="66"/>
      <c r="F24" s="66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9"/>
      <c r="W24"/>
    </row>
    <row r="25" spans="1:23" ht="30.45" customHeight="1" x14ac:dyDescent="0.4">
      <c r="A25" s="8" t="str">
        <f>'S3 Maquette'!B25</f>
        <v>Espagnol</v>
      </c>
      <c r="B25" s="41" t="str">
        <f>'S3 Maquette'!C25</f>
        <v>ECUE</v>
      </c>
      <c r="C25" s="65">
        <f>'S3 Maquette'!F25</f>
        <v>0</v>
      </c>
      <c r="D25" s="66"/>
      <c r="E25" s="66"/>
      <c r="F25" s="66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9"/>
      <c r="W25"/>
    </row>
    <row r="26" spans="1:23" ht="30.45" customHeight="1" x14ac:dyDescent="0.4">
      <c r="A26" s="8" t="str">
        <f>'S3 Maquette'!B26</f>
        <v>Italien</v>
      </c>
      <c r="B26" s="41" t="str">
        <f>'S3 Maquette'!C26</f>
        <v>ECUE</v>
      </c>
      <c r="C26" s="65">
        <f>'S3 Maquette'!F26</f>
        <v>0</v>
      </c>
      <c r="D26" s="66"/>
      <c r="E26" s="66"/>
      <c r="F26" s="66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9"/>
      <c r="W26"/>
    </row>
    <row r="27" spans="1:23" ht="30.45" customHeight="1" x14ac:dyDescent="0.4">
      <c r="A27" s="75" t="s">
        <v>306</v>
      </c>
      <c r="B27" s="44" t="str">
        <f>'S3 Maquette'!C27</f>
        <v>UE</v>
      </c>
      <c r="C27" s="42" t="str">
        <f>'S3 Maquette'!F27</f>
        <v>Modification</v>
      </c>
      <c r="D27" s="20"/>
      <c r="E27" s="20"/>
      <c r="F27" s="20"/>
      <c r="G27" s="40"/>
      <c r="H27" s="20"/>
      <c r="I27" s="20"/>
      <c r="J27" s="40"/>
      <c r="K27" s="40"/>
      <c r="L27" s="40"/>
      <c r="M27" s="40"/>
      <c r="N27" s="40"/>
      <c r="O27" s="40"/>
      <c r="P27" s="40"/>
      <c r="Q27" s="40"/>
      <c r="R27" s="40">
        <v>1</v>
      </c>
      <c r="S27" s="40"/>
      <c r="T27" s="45"/>
      <c r="W27"/>
    </row>
    <row r="28" spans="1:23" ht="30.45" customHeight="1" x14ac:dyDescent="0.4">
      <c r="A28" s="85" t="s">
        <v>307</v>
      </c>
      <c r="B28" s="44" t="str">
        <f>'S3 Maquette'!C28</f>
        <v>ECUE</v>
      </c>
      <c r="C28" s="42">
        <f>'S3 Maquette'!F28</f>
        <v>0</v>
      </c>
      <c r="D28" s="20">
        <v>1</v>
      </c>
      <c r="E28" s="20" t="s">
        <v>276</v>
      </c>
      <c r="F28" s="20" t="s">
        <v>276</v>
      </c>
      <c r="G28" s="40"/>
      <c r="H28" s="20" t="s">
        <v>276</v>
      </c>
      <c r="I28" s="20" t="s">
        <v>276</v>
      </c>
      <c r="J28" s="40"/>
      <c r="K28" s="40" t="s">
        <v>16</v>
      </c>
      <c r="L28" s="40"/>
      <c r="M28" s="40"/>
      <c r="N28" s="40" t="s">
        <v>9</v>
      </c>
      <c r="O28" s="40">
        <v>1</v>
      </c>
      <c r="P28" s="40" t="s">
        <v>16</v>
      </c>
      <c r="Q28" s="40" t="s">
        <v>9</v>
      </c>
      <c r="R28" s="40">
        <v>1</v>
      </c>
      <c r="S28" s="40"/>
      <c r="T28" s="45"/>
      <c r="W28"/>
    </row>
    <row r="29" spans="1:23" ht="30.45" customHeight="1" x14ac:dyDescent="0.4">
      <c r="A29" s="85" t="s">
        <v>308</v>
      </c>
      <c r="B29" s="44" t="str">
        <f>'S3 Maquette'!C29</f>
        <v>ECUE</v>
      </c>
      <c r="C29" s="42">
        <f>'S3 Maquette'!F29</f>
        <v>0</v>
      </c>
      <c r="D29" s="20">
        <v>1</v>
      </c>
      <c r="E29" s="20" t="s">
        <v>276</v>
      </c>
      <c r="F29" s="20" t="s">
        <v>276</v>
      </c>
      <c r="G29" s="40"/>
      <c r="H29" s="20" t="s">
        <v>276</v>
      </c>
      <c r="I29" s="20" t="s">
        <v>276</v>
      </c>
      <c r="J29" s="40"/>
      <c r="K29" s="40" t="s">
        <v>16</v>
      </c>
      <c r="L29" s="40"/>
      <c r="M29" s="40"/>
      <c r="N29" s="40" t="s">
        <v>9</v>
      </c>
      <c r="O29" s="40">
        <v>1</v>
      </c>
      <c r="P29" s="40" t="s">
        <v>16</v>
      </c>
      <c r="Q29" s="40" t="s">
        <v>9</v>
      </c>
      <c r="R29" s="40">
        <v>1</v>
      </c>
      <c r="S29" s="40"/>
      <c r="T29" s="45"/>
      <c r="W29"/>
    </row>
    <row r="30" spans="1:23" ht="30.45" customHeight="1" x14ac:dyDescent="0.4">
      <c r="A30" s="77" t="s">
        <v>309</v>
      </c>
      <c r="B30" s="44" t="str">
        <f>'S3 Maquette'!C30</f>
        <v>UE</v>
      </c>
      <c r="C30" s="42" t="str">
        <f>'S3 Maquette'!F30</f>
        <v>Modification</v>
      </c>
      <c r="D30" s="20"/>
      <c r="E30" s="20"/>
      <c r="F30" s="20"/>
      <c r="G30" s="40"/>
      <c r="H30" s="20"/>
      <c r="I30" s="2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  <c r="W30"/>
    </row>
    <row r="31" spans="1:23" ht="30.45" customHeight="1" x14ac:dyDescent="0.4">
      <c r="A31" s="85" t="s">
        <v>310</v>
      </c>
      <c r="B31" s="87" t="str">
        <f>'[1]S3 Maquette'!C31</f>
        <v>ECUE</v>
      </c>
      <c r="C31" s="88">
        <f>'[1]S3 Maquette'!F31</f>
        <v>0</v>
      </c>
      <c r="D31" s="89">
        <v>1</v>
      </c>
      <c r="E31" s="89" t="s">
        <v>276</v>
      </c>
      <c r="F31" s="89" t="s">
        <v>276</v>
      </c>
      <c r="G31" s="90"/>
      <c r="H31" s="89" t="s">
        <v>276</v>
      </c>
      <c r="I31" s="89" t="s">
        <v>276</v>
      </c>
      <c r="J31" s="90"/>
      <c r="K31" s="90" t="s">
        <v>24</v>
      </c>
      <c r="L31" s="90">
        <v>2</v>
      </c>
      <c r="M31" s="90">
        <v>1</v>
      </c>
      <c r="N31" s="90" t="s">
        <v>9</v>
      </c>
      <c r="O31" s="90" t="s">
        <v>334</v>
      </c>
      <c r="P31" s="90" t="s">
        <v>16</v>
      </c>
      <c r="Q31" s="90" t="s">
        <v>9</v>
      </c>
      <c r="R31" s="90" t="s">
        <v>334</v>
      </c>
      <c r="S31" s="81"/>
      <c r="T31" s="91" t="s">
        <v>335</v>
      </c>
      <c r="W31"/>
    </row>
    <row r="32" spans="1:23" ht="30.45" customHeight="1" x14ac:dyDescent="0.4">
      <c r="A32" s="79" t="s">
        <v>311</v>
      </c>
      <c r="B32" s="44" t="str">
        <f>'S3 Maquette'!C32</f>
        <v>ECUE</v>
      </c>
      <c r="C32" s="42">
        <f>'S3 Maquette'!F32</f>
        <v>0</v>
      </c>
      <c r="D32" s="20">
        <v>1</v>
      </c>
      <c r="E32" s="20" t="s">
        <v>276</v>
      </c>
      <c r="F32" s="20" t="s">
        <v>276</v>
      </c>
      <c r="G32" s="40"/>
      <c r="H32" s="20" t="s">
        <v>276</v>
      </c>
      <c r="I32" s="20" t="s">
        <v>276</v>
      </c>
      <c r="J32" s="40"/>
      <c r="K32" s="40" t="s">
        <v>16</v>
      </c>
      <c r="L32" s="40"/>
      <c r="M32" s="40"/>
      <c r="N32" s="40" t="s">
        <v>9</v>
      </c>
      <c r="O32" s="40">
        <v>1</v>
      </c>
      <c r="P32" s="40" t="s">
        <v>16</v>
      </c>
      <c r="Q32" s="40" t="s">
        <v>9</v>
      </c>
      <c r="R32" s="40">
        <v>1</v>
      </c>
      <c r="S32" s="40"/>
      <c r="T32" s="92"/>
      <c r="W32"/>
    </row>
    <row r="33" spans="1:23" ht="30.45" customHeight="1" x14ac:dyDescent="0.4">
      <c r="A33" s="75" t="s">
        <v>312</v>
      </c>
      <c r="B33" s="44" t="str">
        <f>'S3 Maquette'!C33</f>
        <v>UE</v>
      </c>
      <c r="C33" s="42" t="str">
        <f>'S3 Maquette'!F33</f>
        <v>Modification</v>
      </c>
      <c r="D33" s="20"/>
      <c r="E33" s="20"/>
      <c r="F33" s="20"/>
      <c r="G33" s="40"/>
      <c r="H33" s="20"/>
      <c r="I33" s="2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92"/>
      <c r="W33"/>
    </row>
    <row r="34" spans="1:23" ht="30.45" customHeight="1" x14ac:dyDescent="0.4">
      <c r="A34" s="85" t="s">
        <v>313</v>
      </c>
      <c r="B34" s="44" t="str">
        <f>'S3 Maquette'!C34</f>
        <v>ECUE</v>
      </c>
      <c r="C34" s="42">
        <f>'S3 Maquette'!F34</f>
        <v>0</v>
      </c>
      <c r="D34" s="20">
        <v>1</v>
      </c>
      <c r="E34" s="20" t="s">
        <v>276</v>
      </c>
      <c r="F34" s="20" t="s">
        <v>276</v>
      </c>
      <c r="G34" s="40"/>
      <c r="H34" s="20" t="s">
        <v>276</v>
      </c>
      <c r="I34" s="20" t="s">
        <v>276</v>
      </c>
      <c r="J34" s="40"/>
      <c r="K34" s="40" t="s">
        <v>16</v>
      </c>
      <c r="L34" s="40"/>
      <c r="M34" s="40"/>
      <c r="N34" s="40" t="s">
        <v>9</v>
      </c>
      <c r="O34" s="40">
        <v>1</v>
      </c>
      <c r="P34" s="40" t="s">
        <v>16</v>
      </c>
      <c r="Q34" s="40" t="s">
        <v>9</v>
      </c>
      <c r="R34" s="40">
        <v>1</v>
      </c>
      <c r="S34" s="40"/>
      <c r="T34" s="92"/>
      <c r="W34"/>
    </row>
    <row r="35" spans="1:23" ht="30.45" customHeight="1" x14ac:dyDescent="0.4">
      <c r="A35" s="85" t="s">
        <v>314</v>
      </c>
      <c r="B35" s="44" t="str">
        <f>'S3 Maquette'!C35</f>
        <v>ECUE</v>
      </c>
      <c r="C35" s="42">
        <f>'S3 Maquette'!F35</f>
        <v>0</v>
      </c>
      <c r="D35" s="20">
        <v>1</v>
      </c>
      <c r="E35" s="20" t="s">
        <v>276</v>
      </c>
      <c r="F35" s="20" t="s">
        <v>276</v>
      </c>
      <c r="G35" s="40"/>
      <c r="H35" s="20" t="s">
        <v>276</v>
      </c>
      <c r="I35" s="20" t="s">
        <v>276</v>
      </c>
      <c r="J35" s="40"/>
      <c r="K35" s="40" t="s">
        <v>16</v>
      </c>
      <c r="L35" s="40"/>
      <c r="M35" s="40"/>
      <c r="N35" s="40" t="s">
        <v>9</v>
      </c>
      <c r="O35" s="40">
        <v>1</v>
      </c>
      <c r="P35" s="40" t="s">
        <v>16</v>
      </c>
      <c r="Q35" s="40" t="s">
        <v>9</v>
      </c>
      <c r="R35" s="40">
        <v>1</v>
      </c>
      <c r="S35" s="40"/>
      <c r="T35" s="92"/>
      <c r="W35"/>
    </row>
    <row r="36" spans="1:23" ht="30.45" customHeight="1" x14ac:dyDescent="0.4">
      <c r="A36" s="75" t="s">
        <v>315</v>
      </c>
      <c r="B36" s="44" t="str">
        <f>'S3 Maquette'!C36</f>
        <v>UE</v>
      </c>
      <c r="C36" s="42" t="str">
        <f>'S3 Maquette'!F36</f>
        <v>Modification</v>
      </c>
      <c r="D36" s="20"/>
      <c r="E36" s="20"/>
      <c r="F36" s="20"/>
      <c r="G36" s="40"/>
      <c r="H36" s="20"/>
      <c r="I36" s="2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92"/>
      <c r="W36"/>
    </row>
    <row r="37" spans="1:23" ht="30.45" customHeight="1" x14ac:dyDescent="0.4">
      <c r="A37" s="85" t="s">
        <v>316</v>
      </c>
      <c r="B37" s="87" t="str">
        <f>'[1]S3 Maquette'!C37</f>
        <v>ECUE</v>
      </c>
      <c r="C37" s="88">
        <f>'[1]S3 Maquette'!F37</f>
        <v>0</v>
      </c>
      <c r="D37" s="89">
        <v>1</v>
      </c>
      <c r="E37" s="89" t="s">
        <v>276</v>
      </c>
      <c r="F37" s="89" t="s">
        <v>276</v>
      </c>
      <c r="G37" s="90"/>
      <c r="H37" s="90" t="s">
        <v>276</v>
      </c>
      <c r="I37" s="90" t="s">
        <v>276</v>
      </c>
      <c r="J37" s="90"/>
      <c r="K37" s="90" t="s">
        <v>24</v>
      </c>
      <c r="L37" s="90">
        <v>2</v>
      </c>
      <c r="M37" s="90">
        <v>1</v>
      </c>
      <c r="N37" s="90" t="s">
        <v>9</v>
      </c>
      <c r="O37" s="90">
        <v>1</v>
      </c>
      <c r="P37" s="90" t="s">
        <v>16</v>
      </c>
      <c r="Q37" s="90" t="s">
        <v>9</v>
      </c>
      <c r="R37" s="90">
        <v>1</v>
      </c>
      <c r="S37" s="81"/>
      <c r="T37" s="91" t="s">
        <v>335</v>
      </c>
      <c r="W37"/>
    </row>
    <row r="38" spans="1:23" ht="30.45" customHeight="1" x14ac:dyDescent="0.4">
      <c r="A38" s="85" t="s">
        <v>317</v>
      </c>
      <c r="B38" s="44" t="str">
        <f>'S3 Maquette'!C38</f>
        <v>ECUE</v>
      </c>
      <c r="C38" s="42">
        <f>'S3 Maquette'!F38</f>
        <v>0</v>
      </c>
      <c r="D38" s="20">
        <v>1</v>
      </c>
      <c r="E38" s="20" t="s">
        <v>276</v>
      </c>
      <c r="F38" s="20" t="s">
        <v>276</v>
      </c>
      <c r="G38" s="40"/>
      <c r="H38" s="40" t="s">
        <v>276</v>
      </c>
      <c r="I38" s="40" t="s">
        <v>276</v>
      </c>
      <c r="J38" s="40"/>
      <c r="K38" s="40" t="s">
        <v>16</v>
      </c>
      <c r="L38" s="40"/>
      <c r="M38" s="40"/>
      <c r="N38" s="40" t="s">
        <v>9</v>
      </c>
      <c r="O38" s="40">
        <v>1</v>
      </c>
      <c r="P38" s="40" t="s">
        <v>16</v>
      </c>
      <c r="Q38" s="40" t="s">
        <v>9</v>
      </c>
      <c r="R38" s="40">
        <v>1</v>
      </c>
      <c r="S38" s="40"/>
      <c r="T38" s="45"/>
      <c r="W38"/>
    </row>
    <row r="39" spans="1:23" ht="30.45" customHeight="1" x14ac:dyDescent="0.4">
      <c r="A39" s="44">
        <f>'S3 Maquette'!B39</f>
        <v>0</v>
      </c>
      <c r="B39" s="44">
        <f>'S3 Maquette'!C39</f>
        <v>0</v>
      </c>
      <c r="C39" s="42">
        <f>'S3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45" customHeight="1" x14ac:dyDescent="0.4">
      <c r="A40" s="44">
        <f>'S3 Maquette'!B40</f>
        <v>0</v>
      </c>
      <c r="B40" s="44">
        <f>'S3 Maquette'!C40</f>
        <v>0</v>
      </c>
      <c r="C40" s="42">
        <f>'S3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45" customHeight="1" x14ac:dyDescent="0.4">
      <c r="A41" s="44">
        <f>'S3 Maquette'!B41</f>
        <v>0</v>
      </c>
      <c r="B41" s="44">
        <f>'S3 Maquette'!C41</f>
        <v>0</v>
      </c>
      <c r="C41" s="42">
        <f>'S3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45" customHeight="1" x14ac:dyDescent="0.4">
      <c r="A42" s="44">
        <f>'S3 Maquette'!B42</f>
        <v>0</v>
      </c>
      <c r="B42" s="44">
        <f>'S3 Maquette'!C42</f>
        <v>0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45" customHeight="1" x14ac:dyDescent="0.4">
      <c r="A43" s="44">
        <f>'S3 Maquette'!B43</f>
        <v>0</v>
      </c>
      <c r="B43" s="44">
        <f>'S3 Maquette'!C43</f>
        <v>0</v>
      </c>
      <c r="C43" s="42">
        <f>'S3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45" customHeight="1" x14ac:dyDescent="0.4">
      <c r="A44" s="44">
        <f>'S3 Maquette'!B44</f>
        <v>0</v>
      </c>
      <c r="B44" s="44">
        <f>'S3 Maquette'!C44</f>
        <v>0</v>
      </c>
      <c r="C44" s="42">
        <f>'S3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45" customHeight="1" x14ac:dyDescent="0.4">
      <c r="A45" s="44">
        <f>'S3 Maquette'!B45</f>
        <v>0</v>
      </c>
      <c r="B45" s="44">
        <f>'S3 Maquette'!C45</f>
        <v>0</v>
      </c>
      <c r="C45" s="42">
        <f>'S3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45" customHeight="1" x14ac:dyDescent="0.4">
      <c r="A46" s="44">
        <f>'S3 Maquette'!B46</f>
        <v>0</v>
      </c>
      <c r="B46" s="44">
        <f>'S3 Maquette'!C46</f>
        <v>0</v>
      </c>
      <c r="C46" s="42">
        <f>'S3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45" customHeight="1" x14ac:dyDescent="0.4">
      <c r="A47" s="44">
        <f>'S3 Maquette'!B47</f>
        <v>0</v>
      </c>
      <c r="B47" s="44">
        <f>'S3 Maquette'!C47</f>
        <v>0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45" customHeight="1" x14ac:dyDescent="0.4">
      <c r="A48" s="44">
        <f>'S3 Maquette'!B48</f>
        <v>0</v>
      </c>
      <c r="B48" s="44">
        <f>'S3 Maquette'!C48</f>
        <v>0</v>
      </c>
      <c r="C48" s="42">
        <f>'S3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45" customHeight="1" x14ac:dyDescent="0.4">
      <c r="A49" s="44">
        <f>'S3 Maquette'!B49</f>
        <v>0</v>
      </c>
      <c r="B49" s="44">
        <f>'S3 Maquette'!C49</f>
        <v>0</v>
      </c>
      <c r="C49" s="42">
        <f>'S3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45" customHeight="1" x14ac:dyDescent="0.4">
      <c r="A50" s="44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45" customHeight="1" x14ac:dyDescent="0.4">
      <c r="A51" s="44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45" customHeight="1" x14ac:dyDescent="0.4">
      <c r="A52" s="44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45" customHeight="1" x14ac:dyDescent="0.4">
      <c r="A53" s="44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45" customHeight="1" x14ac:dyDescent="0.4">
      <c r="A54" s="44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45" customHeight="1" x14ac:dyDescent="0.4">
      <c r="A55" s="44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45" customHeight="1" x14ac:dyDescent="0.4">
      <c r="A56" s="44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45" customHeight="1" x14ac:dyDescent="0.4">
      <c r="A57" s="44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45" customHeight="1" x14ac:dyDescent="0.4">
      <c r="A58" s="44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45" customHeight="1" x14ac:dyDescent="0.4">
      <c r="A59" s="44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45" customHeight="1" x14ac:dyDescent="0.4">
      <c r="A60" s="44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45" customHeight="1" x14ac:dyDescent="0.4">
      <c r="A61" s="44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45" customHeight="1" x14ac:dyDescent="0.4">
      <c r="A62" s="44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45" customHeight="1" x14ac:dyDescent="0.4">
      <c r="A63" s="44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45" customHeight="1" x14ac:dyDescent="0.4">
      <c r="A64" s="44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45" customHeight="1" x14ac:dyDescent="0.4">
      <c r="A65" s="44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45" customHeight="1" x14ac:dyDescent="0.4">
      <c r="A66" s="44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45" customHeight="1" x14ac:dyDescent="0.4">
      <c r="A67" s="44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45" customHeight="1" x14ac:dyDescent="0.4">
      <c r="A68" s="44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45" customHeight="1" x14ac:dyDescent="0.4">
      <c r="A69" s="44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45" customHeight="1" x14ac:dyDescent="0.4">
      <c r="A70" s="44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45" customHeight="1" x14ac:dyDescent="0.4">
      <c r="A71" s="44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45" customHeight="1" x14ac:dyDescent="0.4">
      <c r="A72" s="44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45" customHeight="1" x14ac:dyDescent="0.4">
      <c r="A73" s="44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45" customHeight="1" x14ac:dyDescent="0.4">
      <c r="A74" s="44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45" customHeight="1" x14ac:dyDescent="0.4">
      <c r="A75" s="44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45" customHeight="1" x14ac:dyDescent="0.4">
      <c r="A76" s="44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45" customHeight="1" x14ac:dyDescent="0.4">
      <c r="A77" s="44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45" customHeight="1" x14ac:dyDescent="0.4">
      <c r="A78" s="44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45" customHeight="1" x14ac:dyDescent="0.4">
      <c r="A79" s="44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45" customHeight="1" x14ac:dyDescent="0.4">
      <c r="A80" s="44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45" customHeight="1" x14ac:dyDescent="0.4">
      <c r="A81" s="44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45" customHeight="1" x14ac:dyDescent="0.4">
      <c r="A82" s="44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45" customHeight="1" x14ac:dyDescent="0.4">
      <c r="A83" s="44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45" customHeight="1" x14ac:dyDescent="0.4">
      <c r="A84" s="44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45" customHeight="1" x14ac:dyDescent="0.4">
      <c r="A85" s="44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45" customHeight="1" x14ac:dyDescent="0.4">
      <c r="A86" s="44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45" customHeight="1" x14ac:dyDescent="0.4">
      <c r="A87" s="44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45" customHeight="1" x14ac:dyDescent="0.4">
      <c r="A88" s="44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45" customHeight="1" x14ac:dyDescent="0.4">
      <c r="A89" s="44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45" customHeight="1" x14ac:dyDescent="0.4">
      <c r="A90" s="44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45" customHeight="1" x14ac:dyDescent="0.4">
      <c r="A91" s="44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45" customHeight="1" x14ac:dyDescent="0.4">
      <c r="A92" s="44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45" customHeight="1" x14ac:dyDescent="0.4">
      <c r="A93" s="44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45" customHeight="1" x14ac:dyDescent="0.4">
      <c r="A94" s="44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45" customHeight="1" x14ac:dyDescent="0.4">
      <c r="A95" s="44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45" customHeight="1" x14ac:dyDescent="0.4">
      <c r="A96" s="44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45" customHeight="1" x14ac:dyDescent="0.4">
      <c r="A97" s="44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45" customHeight="1" x14ac:dyDescent="0.4">
      <c r="A98" s="44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45" customHeight="1" x14ac:dyDescent="0.4">
      <c r="A99" s="44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45" customHeight="1" x14ac:dyDescent="0.4">
      <c r="A100" s="44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45" customHeight="1" x14ac:dyDescent="0.4">
      <c r="A101" s="44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45" customHeight="1" x14ac:dyDescent="0.4">
      <c r="A102" s="44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45" customHeight="1" x14ac:dyDescent="0.4">
      <c r="A103" s="44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45" customHeight="1" x14ac:dyDescent="0.4">
      <c r="A104" s="44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45" customHeight="1" x14ac:dyDescent="0.4">
      <c r="A105" s="44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45" customHeight="1" x14ac:dyDescent="0.4">
      <c r="A106" s="44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45" customHeight="1" x14ac:dyDescent="0.4">
      <c r="A107" s="44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45" customHeight="1" x14ac:dyDescent="0.4">
      <c r="A108" s="44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45" customHeight="1" x14ac:dyDescent="0.4">
      <c r="A109" s="44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45" customHeight="1" x14ac:dyDescent="0.4">
      <c r="A110" s="44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45" customHeight="1" x14ac:dyDescent="0.4">
      <c r="A111" s="44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45" customHeight="1" x14ac:dyDescent="0.4">
      <c r="A112" s="44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45" customHeight="1" x14ac:dyDescent="0.4">
      <c r="A113" s="44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45" customHeight="1" x14ac:dyDescent="0.4">
      <c r="A114" s="44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45" customHeight="1" x14ac:dyDescent="0.4">
      <c r="A115" s="44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45" customHeight="1" x14ac:dyDescent="0.4">
      <c r="A116" s="44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45" customHeight="1" x14ac:dyDescent="0.4">
      <c r="A117" s="44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45" customHeight="1" x14ac:dyDescent="0.4">
      <c r="A118" s="44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45" customHeight="1" x14ac:dyDescent="0.4">
      <c r="A119" s="44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45" customHeight="1" x14ac:dyDescent="0.4">
      <c r="A120" s="44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45" customHeight="1" x14ac:dyDescent="0.4">
      <c r="A121" s="44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45" customHeight="1" x14ac:dyDescent="0.4">
      <c r="A122" s="44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45" customHeight="1" x14ac:dyDescent="0.4">
      <c r="A123" s="44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45" customHeight="1" x14ac:dyDescent="0.4">
      <c r="A124" s="44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45" customHeight="1" x14ac:dyDescent="0.4">
      <c r="A125" s="44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45" customHeight="1" x14ac:dyDescent="0.4">
      <c r="A126" s="44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45" customHeight="1" x14ac:dyDescent="0.4">
      <c r="A127" s="44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45" customHeight="1" x14ac:dyDescent="0.4">
      <c r="A128" s="44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45" customHeight="1" x14ac:dyDescent="0.4">
      <c r="A129" s="44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45" customHeight="1" x14ac:dyDescent="0.4">
      <c r="A130" s="44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45" customHeight="1" x14ac:dyDescent="0.4">
      <c r="A131" s="44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45" customHeight="1" x14ac:dyDescent="0.4">
      <c r="A132" s="44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45" customHeight="1" x14ac:dyDescent="0.4">
      <c r="A133" s="44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45" customHeight="1" x14ac:dyDescent="0.4">
      <c r="A134" s="44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45" customHeight="1" x14ac:dyDescent="0.4">
      <c r="A135" s="44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45" customHeight="1" x14ac:dyDescent="0.4">
      <c r="A136" s="44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45" customHeight="1" x14ac:dyDescent="0.4">
      <c r="A137" s="44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45" customHeight="1" x14ac:dyDescent="0.4">
      <c r="A138" s="44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45" customHeight="1" x14ac:dyDescent="0.4">
      <c r="A139" s="44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45" customHeight="1" x14ac:dyDescent="0.4">
      <c r="A140" s="44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45" customHeight="1" x14ac:dyDescent="0.4">
      <c r="A141" s="44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45" customHeight="1" x14ac:dyDescent="0.4">
      <c r="A142" s="44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45" customHeight="1" x14ac:dyDescent="0.4">
      <c r="A143" s="44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45" customHeight="1" x14ac:dyDescent="0.4">
      <c r="A144" s="44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45" customHeight="1" x14ac:dyDescent="0.4">
      <c r="A145" s="44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45" customHeight="1" x14ac:dyDescent="0.4">
      <c r="A146" s="44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45" customHeight="1" x14ac:dyDescent="0.4">
      <c r="A147" s="44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45" customHeight="1" x14ac:dyDescent="0.4">
      <c r="A148" s="44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45" customHeight="1" x14ac:dyDescent="0.4">
      <c r="A149" s="44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45" customHeight="1" x14ac:dyDescent="0.4">
      <c r="A150" s="44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45" customHeight="1" x14ac:dyDescent="0.4">
      <c r="A151" s="44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45" customHeight="1" x14ac:dyDescent="0.4">
      <c r="A152" s="44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45" customHeight="1" x14ac:dyDescent="0.4">
      <c r="A153" s="44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45" customHeight="1" x14ac:dyDescent="0.4">
      <c r="A154" s="44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45" customHeight="1" x14ac:dyDescent="0.4">
      <c r="A155" s="44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45" customHeight="1" x14ac:dyDescent="0.4">
      <c r="A156" s="44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45" customHeight="1" x14ac:dyDescent="0.4">
      <c r="A157" s="44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45" customHeight="1" x14ac:dyDescent="0.4">
      <c r="A158" s="44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45" customHeight="1" x14ac:dyDescent="0.4">
      <c r="A159" s="44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45" customHeight="1" x14ac:dyDescent="0.4">
      <c r="A160" s="44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45" customHeight="1" x14ac:dyDescent="0.4">
      <c r="A161" s="44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45" customHeight="1" x14ac:dyDescent="0.4">
      <c r="A162" s="44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45" customHeight="1" x14ac:dyDescent="0.4">
      <c r="A163" s="44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45" customHeight="1" x14ac:dyDescent="0.4">
      <c r="A164" s="44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45" customHeight="1" x14ac:dyDescent="0.4">
      <c r="A165" s="44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45" customHeight="1" x14ac:dyDescent="0.4">
      <c r="A166" s="44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45" customHeight="1" x14ac:dyDescent="0.4">
      <c r="A167" s="44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45" customHeight="1" x14ac:dyDescent="0.4">
      <c r="A168" s="44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45" customHeight="1" x14ac:dyDescent="0.4">
      <c r="A169" s="44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45" customHeight="1" x14ac:dyDescent="0.4">
      <c r="A170" s="44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45" customHeight="1" x14ac:dyDescent="0.4">
      <c r="A171" s="44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45" customHeight="1" x14ac:dyDescent="0.4">
      <c r="A172" s="44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45" customHeight="1" x14ac:dyDescent="0.4">
      <c r="A173" s="44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45" customHeight="1" x14ac:dyDescent="0.4">
      <c r="A174" s="44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45" customHeight="1" x14ac:dyDescent="0.4">
      <c r="A175" s="44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45" customHeight="1" x14ac:dyDescent="0.4">
      <c r="A176" s="44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45" customHeight="1" x14ac:dyDescent="0.4">
      <c r="A177" s="44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45" customHeight="1" x14ac:dyDescent="0.4">
      <c r="A178" s="44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45" customHeight="1" x14ac:dyDescent="0.4">
      <c r="A179" s="44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45" customHeight="1" x14ac:dyDescent="0.4">
      <c r="A180" s="44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45" customHeight="1" x14ac:dyDescent="0.4">
      <c r="A181" s="44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45" customHeight="1" x14ac:dyDescent="0.4">
      <c r="A182" s="44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45" customHeight="1" x14ac:dyDescent="0.4">
      <c r="A183" s="44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45" customHeight="1" x14ac:dyDescent="0.4">
      <c r="A184" s="44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45" customHeight="1" x14ac:dyDescent="0.4">
      <c r="A185" s="44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45" customHeight="1" x14ac:dyDescent="0.4">
      <c r="A186" s="44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45" customHeight="1" x14ac:dyDescent="0.4">
      <c r="A187" s="44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45" customHeight="1" x14ac:dyDescent="0.4">
      <c r="A188" s="44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45" customHeight="1" x14ac:dyDescent="0.4">
      <c r="A189" s="44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45" customHeight="1" x14ac:dyDescent="0.4">
      <c r="A190" s="44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45" customHeight="1" x14ac:dyDescent="0.4">
      <c r="A191" s="44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45" customHeight="1" x14ac:dyDescent="0.4">
      <c r="A192" s="44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45" customHeight="1" x14ac:dyDescent="0.4">
      <c r="A193" s="44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45" customHeight="1" x14ac:dyDescent="0.4">
      <c r="A194" s="44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45" customHeight="1" x14ac:dyDescent="0.4">
      <c r="A195" s="44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45" customHeight="1" x14ac:dyDescent="0.4">
      <c r="A196" s="44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45" customHeight="1" x14ac:dyDescent="0.4">
      <c r="A197" s="44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45" customHeight="1" x14ac:dyDescent="0.4">
      <c r="A198" s="44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45" customHeight="1" x14ac:dyDescent="0.4">
      <c r="A199" s="44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45" customHeight="1" x14ac:dyDescent="0.4">
      <c r="A200" s="44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45" customHeight="1" x14ac:dyDescent="0.4">
      <c r="A201" s="44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45" customHeight="1" x14ac:dyDescent="0.4">
      <c r="A202" s="44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45" customHeight="1" x14ac:dyDescent="0.4">
      <c r="A203" s="44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45" customHeight="1" x14ac:dyDescent="0.4">
      <c r="A204" s="44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45" customHeight="1" x14ac:dyDescent="0.4">
      <c r="A205" s="44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45" customHeight="1" x14ac:dyDescent="0.4">
      <c r="A206" s="44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45" customHeight="1" x14ac:dyDescent="0.4">
      <c r="A207" s="44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45" customHeight="1" x14ac:dyDescent="0.4">
      <c r="A208" s="44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45" customHeight="1" x14ac:dyDescent="0.4">
      <c r="A209" s="44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45" customHeight="1" x14ac:dyDescent="0.4">
      <c r="A210" s="44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45" customHeight="1" x14ac:dyDescent="0.4">
      <c r="A211" s="44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45" customHeight="1" x14ac:dyDescent="0.4">
      <c r="A212" s="44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45" customHeight="1" x14ac:dyDescent="0.4">
      <c r="A213" s="44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45" customHeight="1" x14ac:dyDescent="0.4">
      <c r="A214" s="44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45" customHeight="1" x14ac:dyDescent="0.4">
      <c r="A215" s="44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45" customHeight="1" x14ac:dyDescent="0.4">
      <c r="A216" s="44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45" customHeight="1" x14ac:dyDescent="0.4">
      <c r="A217" s="44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45" customHeight="1" x14ac:dyDescent="0.4">
      <c r="A218" s="44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45" customHeight="1" x14ac:dyDescent="0.4">
      <c r="A219" s="44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45" customHeight="1" x14ac:dyDescent="0.4">
      <c r="A220" s="44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45" customHeight="1" x14ac:dyDescent="0.4">
      <c r="A221" s="44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45" customHeight="1" x14ac:dyDescent="0.4">
      <c r="A222" s="44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45" customHeight="1" x14ac:dyDescent="0.4">
      <c r="A223" s="44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45" customHeight="1" x14ac:dyDescent="0.4">
      <c r="A224" s="44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45" customHeight="1" x14ac:dyDescent="0.4">
      <c r="A225" s="44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45" customHeight="1" x14ac:dyDescent="0.4">
      <c r="A226" s="44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45" customHeight="1" x14ac:dyDescent="0.4">
      <c r="A227" s="44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45" customHeight="1" x14ac:dyDescent="0.4">
      <c r="A228" s="44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45" customHeight="1" x14ac:dyDescent="0.4">
      <c r="A229" s="44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45" customHeight="1" x14ac:dyDescent="0.4">
      <c r="A230" s="44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45" customHeight="1" x14ac:dyDescent="0.4">
      <c r="A231" s="44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45" customHeight="1" x14ac:dyDescent="0.4">
      <c r="A232" s="44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45" customHeight="1" x14ac:dyDescent="0.4">
      <c r="A233" s="44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45" customHeight="1" x14ac:dyDescent="0.4">
      <c r="A234" s="44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45" customHeight="1" x14ac:dyDescent="0.4">
      <c r="A235" s="44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45" customHeight="1" x14ac:dyDescent="0.4">
      <c r="A236" s="44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45" customHeight="1" x14ac:dyDescent="0.4">
      <c r="A237" s="44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45" customHeight="1" x14ac:dyDescent="0.4">
      <c r="A238" s="44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45" customHeight="1" x14ac:dyDescent="0.4">
      <c r="A239" s="44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45" customHeight="1" x14ac:dyDescent="0.4">
      <c r="A240" s="44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45" customHeight="1" x14ac:dyDescent="0.4">
      <c r="A241" s="44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45" customHeight="1" x14ac:dyDescent="0.4">
      <c r="A242" s="44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45" customHeight="1" x14ac:dyDescent="0.4">
      <c r="A243" s="44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45" customHeight="1" x14ac:dyDescent="0.4">
      <c r="A244" s="44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45" customHeight="1" x14ac:dyDescent="0.4">
      <c r="A245" s="44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45" customHeight="1" x14ac:dyDescent="0.4">
      <c r="A246" s="44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45" customHeight="1" x14ac:dyDescent="0.4">
      <c r="A247" s="44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45" customHeight="1" x14ac:dyDescent="0.4">
      <c r="A248" s="44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45" customHeight="1" x14ac:dyDescent="0.4">
      <c r="A249" s="44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45" customHeight="1" x14ac:dyDescent="0.4">
      <c r="A250" s="44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45" customHeight="1" x14ac:dyDescent="0.4">
      <c r="A251" s="44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45" customHeight="1" x14ac:dyDescent="0.4">
      <c r="A252" s="44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45" customHeight="1" x14ac:dyDescent="0.4">
      <c r="A253" s="44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45" customHeight="1" x14ac:dyDescent="0.4">
      <c r="A254" s="44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45" customHeight="1" x14ac:dyDescent="0.4">
      <c r="A255" s="44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45" customHeight="1" x14ac:dyDescent="0.4">
      <c r="A256" s="44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45" customHeight="1" x14ac:dyDescent="0.4">
      <c r="A257" s="44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45" customHeight="1" x14ac:dyDescent="0.4">
      <c r="A258" s="44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45" customHeight="1" x14ac:dyDescent="0.4">
      <c r="A259" s="44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45" customHeight="1" x14ac:dyDescent="0.4">
      <c r="A260" s="44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45" customHeight="1" x14ac:dyDescent="0.4">
      <c r="A261" s="44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45" customHeight="1" x14ac:dyDescent="0.4">
      <c r="A262" s="44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45" customHeight="1" x14ac:dyDescent="0.4">
      <c r="A263" s="44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45" customHeight="1" x14ac:dyDescent="0.4">
      <c r="A264" s="44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45" customHeight="1" x14ac:dyDescent="0.4">
      <c r="A265" s="44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45" customHeight="1" x14ac:dyDescent="0.4">
      <c r="A266" s="44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45" customHeight="1" x14ac:dyDescent="0.4">
      <c r="A267" s="44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45" customHeight="1" x14ac:dyDescent="0.4">
      <c r="A268" s="44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45" customHeight="1" x14ac:dyDescent="0.4">
      <c r="A269" s="44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45" customHeight="1" x14ac:dyDescent="0.4">
      <c r="A270" s="44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45" customHeight="1" x14ac:dyDescent="0.4">
      <c r="A271" s="44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45" customHeight="1" x14ac:dyDescent="0.4">
      <c r="A272" s="44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45" customHeight="1" x14ac:dyDescent="0.4">
      <c r="A273" s="44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45" customHeight="1" x14ac:dyDescent="0.4">
      <c r="A274" s="44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45" customHeight="1" x14ac:dyDescent="0.4">
      <c r="A275" s="44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45" customHeight="1" x14ac:dyDescent="0.4">
      <c r="A276" s="44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45" customHeight="1" x14ac:dyDescent="0.4">
      <c r="A277" s="44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45" customHeight="1" x14ac:dyDescent="0.4">
      <c r="A278" s="44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45" customHeight="1" x14ac:dyDescent="0.4">
      <c r="A279" s="44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45" customHeight="1" x14ac:dyDescent="0.4">
      <c r="A280" s="44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45" customHeight="1" x14ac:dyDescent="0.4">
      <c r="A281" s="44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45" customHeight="1" x14ac:dyDescent="0.4">
      <c r="A282" s="44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45" customHeight="1" x14ac:dyDescent="0.4">
      <c r="A283" s="44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45" customHeight="1" x14ac:dyDescent="0.4">
      <c r="A284" s="44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45" customHeight="1" x14ac:dyDescent="0.4">
      <c r="A285" s="44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45" customHeight="1" x14ac:dyDescent="0.4">
      <c r="A286" s="44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45" customHeight="1" x14ac:dyDescent="0.4">
      <c r="A287" s="44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45" customHeight="1" x14ac:dyDescent="0.4">
      <c r="A288" s="44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45" customHeight="1" x14ac:dyDescent="0.4">
      <c r="A289" s="44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45" customHeight="1" x14ac:dyDescent="0.4">
      <c r="A290" s="44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45" customHeight="1" x14ac:dyDescent="0.4">
      <c r="A291" s="44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45" customHeight="1" x14ac:dyDescent="0.4">
      <c r="A292" s="44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45" customHeight="1" x14ac:dyDescent="0.4">
      <c r="A293" s="44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45" customHeight="1" x14ac:dyDescent="0.4">
      <c r="A294" s="44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45" customHeight="1" x14ac:dyDescent="0.4">
      <c r="A295" s="44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45" customHeight="1" x14ac:dyDescent="0.4">
      <c r="A296" s="44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45" customHeight="1" x14ac:dyDescent="0.4">
      <c r="A297" s="44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45" customHeight="1" x14ac:dyDescent="0.4">
      <c r="A298" s="44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45" customHeight="1" x14ac:dyDescent="0.4">
      <c r="A299" s="44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45" customHeight="1" x14ac:dyDescent="0.4">
      <c r="A300" s="44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14" priority="36">
      <formula>$C1="Parcours Pédagogique"</formula>
    </cfRule>
    <cfRule type="expression" dxfId="113" priority="37">
      <formula>$C1="BLOC"</formula>
    </cfRule>
    <cfRule type="expression" dxfId="112" priority="38">
      <formula>$C1="OPTION"</formula>
    </cfRule>
  </conditionalFormatting>
  <conditionalFormatting sqref="A27:A38">
    <cfRule type="expression" dxfId="111" priority="26">
      <formula>$F27="Fermeture"</formula>
    </cfRule>
    <cfRule type="expression" dxfId="110" priority="27">
      <formula>$F27="Modification"</formula>
    </cfRule>
    <cfRule type="expression" dxfId="109" priority="28">
      <formula>$F27="Création"</formula>
    </cfRule>
  </conditionalFormatting>
  <conditionalFormatting sqref="A18:S26 B27:S30 A39:S300 T18 B32:S36 B38:S38">
    <cfRule type="expression" dxfId="108" priority="43">
      <formula>$C18="Modification MCC"</formula>
    </cfRule>
  </conditionalFormatting>
  <conditionalFormatting sqref="B1:S7 C8:S9 C10 E10 J10:S11 B12:M12 P12 B13:L13 B14:N14 P14:S17 B15:M17 B301:S999">
    <cfRule type="expression" dxfId="107" priority="40">
      <formula>$D1="Modification"</formula>
    </cfRule>
    <cfRule type="expression" dxfId="106" priority="41">
      <formula>$D1="Création"</formula>
    </cfRule>
    <cfRule type="expression" dxfId="105" priority="42">
      <formula>$D1="Fermeture"</formula>
    </cfRule>
  </conditionalFormatting>
  <conditionalFormatting sqref="B1:S7 C8:S9 J10:S11 B12:M12 B13:L13 B14:N14 B15:M17 B301:S999 P14:S17 C10 E10 P12">
    <cfRule type="expression" dxfId="104" priority="39">
      <formula>$D1="Modification MCC"</formula>
    </cfRule>
  </conditionalFormatting>
  <conditionalFormatting sqref="C1:S9 C10 E10 J10:S11 C12:S30 C32:S36 C38:S1001">
    <cfRule type="expression" dxfId="103" priority="30">
      <formula>$B1="Option"</formula>
    </cfRule>
  </conditionalFormatting>
  <conditionalFormatting sqref="J1:J30 J32:J36 J38:J1001">
    <cfRule type="expression" dxfId="102" priority="34">
      <formula>$I1="NON"</formula>
    </cfRule>
  </conditionalFormatting>
  <conditionalFormatting sqref="L18:L30 L32:L36 L38:L300">
    <cfRule type="expression" dxfId="101" priority="48">
      <formula>$K18="CCI (CC Intégral)"</formula>
    </cfRule>
  </conditionalFormatting>
  <conditionalFormatting sqref="M1:M30 L18:L30 L32:M36 M38:M1001 L38:L300">
    <cfRule type="expression" dxfId="100" priority="47">
      <formula>$K1="CT (Contrôle terminal)"</formula>
    </cfRule>
  </conditionalFormatting>
  <conditionalFormatting sqref="N1:O30 N32:O36 N38:O1001">
    <cfRule type="expression" dxfId="99" priority="33">
      <formula>$K1="CCI (CC Intégral)"</formula>
    </cfRule>
  </conditionalFormatting>
  <conditionalFormatting sqref="Q1:R30 Q32:R36 Q38:R1001">
    <cfRule type="expression" dxfId="98" priority="32">
      <formula>$P1="Autres"</formula>
    </cfRule>
  </conditionalFormatting>
  <conditionalFormatting sqref="Q27:R30 Q32:R36">
    <cfRule type="expression" dxfId="97" priority="29">
      <formula>$K27="CCI (CC Intégral)"</formula>
    </cfRule>
  </conditionalFormatting>
  <conditionalFormatting sqref="S1:S30 T18 S32:S36 S38:S1001">
    <cfRule type="expression" dxfId="96" priority="31">
      <formula>$P1="CT (Contrôle terminal)"</formula>
    </cfRule>
  </conditionalFormatting>
  <conditionalFormatting sqref="T18 A18:S26 B27:S30 A39:S300 B32:S36 B38:S38">
    <cfRule type="expression" dxfId="95" priority="44">
      <formula>$C18="Modification"</formula>
    </cfRule>
    <cfRule type="expression" dxfId="94" priority="45">
      <formula>$C18="Création"</formula>
    </cfRule>
    <cfRule type="expression" dxfId="93" priority="46">
      <formula>$C18="Fermeture"</formula>
    </cfRule>
  </conditionalFormatting>
  <conditionalFormatting sqref="B31:S31">
    <cfRule type="expression" dxfId="92" priority="20">
      <formula>$C31="Modification MCC"</formula>
    </cfRule>
  </conditionalFormatting>
  <conditionalFormatting sqref="C31:S31">
    <cfRule type="expression" dxfId="91" priority="15">
      <formula>$B31="Option"</formula>
    </cfRule>
  </conditionalFormatting>
  <conditionalFormatting sqref="J31">
    <cfRule type="expression" dxfId="90" priority="19">
      <formula>$I31="NON"</formula>
    </cfRule>
  </conditionalFormatting>
  <conditionalFormatting sqref="L31">
    <cfRule type="expression" dxfId="89" priority="25">
      <formula>$K31="CCI (CC Intégral)"</formula>
    </cfRule>
  </conditionalFormatting>
  <conditionalFormatting sqref="L31:M31">
    <cfRule type="expression" dxfId="88" priority="24">
      <formula>$K31="CT (Contrôle terminal)"</formula>
    </cfRule>
  </conditionalFormatting>
  <conditionalFormatting sqref="N31:O31">
    <cfRule type="expression" dxfId="87" priority="18">
      <formula>$K31="CCI (CC Intégral)"</formula>
    </cfRule>
  </conditionalFormatting>
  <conditionalFormatting sqref="Q31:R31">
    <cfRule type="expression" dxfId="86" priority="17">
      <formula>$P31="Autres"</formula>
    </cfRule>
  </conditionalFormatting>
  <conditionalFormatting sqref="Q31:R31">
    <cfRule type="expression" dxfId="85" priority="14">
      <formula>$K31="CCI (CC Intégral)"</formula>
    </cfRule>
  </conditionalFormatting>
  <conditionalFormatting sqref="S31">
    <cfRule type="expression" dxfId="84" priority="16">
      <formula>$P31="CT (Contrôle terminal)"</formula>
    </cfRule>
  </conditionalFormatting>
  <conditionalFormatting sqref="B31:S31">
    <cfRule type="expression" dxfId="83" priority="21">
      <formula>$C31="Modification"</formula>
    </cfRule>
    <cfRule type="expression" dxfId="82" priority="22">
      <formula>$C31="Création"</formula>
    </cfRule>
    <cfRule type="expression" dxfId="81" priority="23">
      <formula>$C31="Fermeture"</formula>
    </cfRule>
  </conditionalFormatting>
  <conditionalFormatting sqref="O31">
    <cfRule type="expression" dxfId="80" priority="13">
      <formula>$P31="Autres"</formula>
    </cfRule>
  </conditionalFormatting>
  <conditionalFormatting sqref="O31">
    <cfRule type="expression" dxfId="79" priority="12">
      <formula>$K31="CCI (CC Intégral)"</formula>
    </cfRule>
  </conditionalFormatting>
  <conditionalFormatting sqref="B37:S37">
    <cfRule type="expression" dxfId="78" priority="6">
      <formula>$C37="Modification MCC"</formula>
    </cfRule>
  </conditionalFormatting>
  <conditionalFormatting sqref="C37:S37">
    <cfRule type="expression" dxfId="77" priority="1">
      <formula>$B37="Option"</formula>
    </cfRule>
  </conditionalFormatting>
  <conditionalFormatting sqref="J37">
    <cfRule type="expression" dxfId="76" priority="5">
      <formula>$I37="NON"</formula>
    </cfRule>
  </conditionalFormatting>
  <conditionalFormatting sqref="L37">
    <cfRule type="expression" dxfId="75" priority="11">
      <formula>$K37="CCI (CC Intégral)"</formula>
    </cfRule>
  </conditionalFormatting>
  <conditionalFormatting sqref="L37:M37">
    <cfRule type="expression" dxfId="74" priority="10">
      <formula>$K37="CT (Contrôle terminal)"</formula>
    </cfRule>
  </conditionalFormatting>
  <conditionalFormatting sqref="N37:O37">
    <cfRule type="expression" dxfId="73" priority="4">
      <formula>$K37="CCI (CC Intégral)"</formula>
    </cfRule>
  </conditionalFormatting>
  <conditionalFormatting sqref="Q37:R37">
    <cfRule type="expression" dxfId="72" priority="3">
      <formula>$P37="Autres"</formula>
    </cfRule>
  </conditionalFormatting>
  <conditionalFormatting sqref="S37">
    <cfRule type="expression" dxfId="71" priority="2">
      <formula>$P37="CT (Contrôle terminal)"</formula>
    </cfRule>
  </conditionalFormatting>
  <conditionalFormatting sqref="B37:S37">
    <cfRule type="expression" dxfId="70" priority="7">
      <formula>$C37="Modification"</formula>
    </cfRule>
    <cfRule type="expression" dxfId="69" priority="8">
      <formula>$C37="Création"</formula>
    </cfRule>
    <cfRule type="expression" dxfId="68" priority="9">
      <formula>$C37="Fermeture"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2024-11-21T09:07:43Z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