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GEOGRAPHIE/"/>
    </mc:Choice>
  </mc:AlternateContent>
  <xr:revisionPtr revIDLastSave="2" documentId="8_{3E511961-01E2-47CC-99FD-AC5FF32F804A}" xr6:coauthVersionLast="47" xr6:coauthVersionMax="47" xr10:uidLastSave="{9E6582E5-639A-4FD6-B60D-03DC5FC206E6}"/>
  <bookViews>
    <workbookView xWindow="-120" yWindow="-120" windowWidth="29040" windowHeight="15840" tabRatio="785" firstSheet="4" activeTab="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B40" i="28"/>
  <c r="A40" i="28"/>
  <c r="B39" i="28"/>
  <c r="A39" i="28"/>
  <c r="B38" i="28"/>
  <c r="A38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B37" i="27"/>
  <c r="A37" i="27"/>
  <c r="B36" i="27"/>
  <c r="A36" i="27"/>
  <c r="B35" i="27"/>
  <c r="A35" i="27"/>
  <c r="B34" i="27"/>
  <c r="A34" i="27"/>
  <c r="B33" i="27"/>
  <c r="A33" i="27"/>
  <c r="B32" i="27"/>
  <c r="A32" i="27"/>
  <c r="B31" i="27"/>
  <c r="A31" i="27"/>
  <c r="B30" i="27"/>
  <c r="A30" i="27"/>
  <c r="B29" i="27"/>
  <c r="A29" i="27"/>
  <c r="B28" i="27"/>
  <c r="A28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B42" i="26"/>
  <c r="A42" i="26"/>
  <c r="B41" i="26"/>
  <c r="A41" i="26"/>
  <c r="B40" i="26"/>
  <c r="A40" i="26"/>
  <c r="B39" i="26"/>
  <c r="A39" i="26"/>
  <c r="B38" i="26"/>
  <c r="A38" i="26"/>
  <c r="B37" i="26"/>
  <c r="A37" i="26"/>
  <c r="B36" i="26"/>
  <c r="A36" i="26"/>
  <c r="B35" i="26"/>
  <c r="A35" i="26"/>
  <c r="B34" i="26"/>
  <c r="A34" i="26"/>
  <c r="B33" i="26"/>
  <c r="A33" i="26"/>
  <c r="B32" i="26"/>
  <c r="A32" i="26"/>
  <c r="B31" i="26"/>
  <c r="A31" i="26"/>
  <c r="B30" i="26"/>
  <c r="A30" i="26"/>
  <c r="B29" i="26"/>
  <c r="A29" i="26"/>
  <c r="B28" i="26"/>
  <c r="A28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B38" i="25"/>
  <c r="A38" i="25"/>
  <c r="B37" i="25"/>
  <c r="A37" i="25"/>
  <c r="B36" i="25"/>
  <c r="A36" i="25"/>
  <c r="B35" i="25"/>
  <c r="A35" i="25"/>
  <c r="B34" i="25"/>
  <c r="A34" i="25"/>
  <c r="B33" i="25"/>
  <c r="A33" i="25"/>
  <c r="B32" i="25"/>
  <c r="A32" i="25"/>
  <c r="B31" i="25"/>
  <c r="A31" i="25"/>
  <c r="B30" i="25"/>
  <c r="A30" i="25"/>
  <c r="B29" i="25"/>
  <c r="A29" i="25"/>
  <c r="B28" i="25"/>
  <c r="A28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D15" i="2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B37" i="22"/>
  <c r="A37" i="22"/>
  <c r="B36" i="22"/>
  <c r="A36" i="22"/>
  <c r="B35" i="22"/>
  <c r="A35" i="22"/>
  <c r="B34" i="22"/>
  <c r="A34" i="22"/>
  <c r="B33" i="22"/>
  <c r="A33" i="22"/>
  <c r="B32" i="22"/>
  <c r="A32" i="22"/>
  <c r="B31" i="22"/>
  <c r="A31" i="22"/>
  <c r="B30" i="22"/>
  <c r="A30" i="22"/>
  <c r="B29" i="22"/>
  <c r="A29" i="22"/>
  <c r="B28" i="22"/>
  <c r="A28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l="1"/>
  <c r="B13" i="12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H13" i="12" s="1"/>
  <c r="C5" i="20"/>
  <c r="H13" i="18" l="1"/>
  <c r="H13" i="17"/>
  <c r="G10" i="20"/>
  <c r="C15" i="2" s="1"/>
  <c r="C18" i="20"/>
  <c r="J20" i="20"/>
  <c r="G20" i="20"/>
  <c r="D20" i="20"/>
  <c r="A7" i="20"/>
  <c r="A18" i="20"/>
  <c r="E13" i="23"/>
  <c r="E7" i="18"/>
  <c r="B7" i="18"/>
  <c r="E7" i="17"/>
  <c r="B7" i="17"/>
  <c r="C20" i="4"/>
  <c r="H15" i="18" l="1"/>
  <c r="A20" i="20"/>
  <c r="H15" i="3" s="1"/>
  <c r="H15" i="17"/>
  <c r="G22" i="20"/>
  <c r="H13" i="3"/>
  <c r="A10" i="20"/>
  <c r="A15" i="2" s="1"/>
  <c r="H15" i="12"/>
  <c r="H7" i="23"/>
  <c r="H7" i="22"/>
  <c r="H7" i="18"/>
  <c r="H7" i="17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<sst xmlns="http://schemas.openxmlformats.org/spreadsheetml/2006/main" count="2686" uniqueCount="580">
  <si>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</si>
  <si>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</si>
  <si>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</si>
  <si>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</si>
  <si>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</si>
  <si>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</si>
  <si>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</si>
  <si>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</si>
  <si>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</si>
  <si>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</si>
  <si>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</si>
  <si>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</si>
  <si>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</si>
  <si>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</si>
  <si>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</si>
  <si>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</si>
  <si>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</si>
  <si>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</si>
  <si>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</si>
  <si>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</si>
  <si>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</si>
  <si>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</si>
  <si>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</si>
  <si>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</si>
  <si>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</si>
  <si>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</si>
  <si>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</si>
  <si>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</si>
  <si>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</si>
  <si>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</si>
  <si>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</si>
  <si>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</si>
  <si>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</si>
  <si>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</si>
  <si>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</si>
  <si>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</si>
  <si>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</si>
  <si>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</si>
  <si>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</si>
  <si>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</si>
  <si>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</si>
  <si>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</si>
  <si>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</si>
  <si>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</si>
  <si>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</si>
  <si>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</si>
  <si>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</si>
  <si>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</si>
  <si>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</si>
  <si>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</si>
  <si>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</si>
  <si>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</si>
  <si>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</si>
  <si>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</si>
  <si>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</si>
  <si>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</si>
  <si>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</si>
  <si>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</si>
  <si>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</si>
  <si>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</si>
  <si>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</si>
  <si>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</si>
  <si>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</si>
  <si>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</si>
  <si>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</si>
  <si>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</si>
  <si>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</si>
  <si>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</si>
  <si>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</si>
  <si>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</si>
  <si>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</si>
  <si>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</si>
  <si>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</si>
  <si>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</si>
  <si>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</si>
  <si>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</si>
  <si>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</si>
  <si>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</si>
  <si>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</si>
  <si>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</si>
  <si>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</si>
  <si>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</si>
  <si>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</si>
  <si>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</si>
  <si>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</si>
  <si>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</si>
  <si>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</si>
  <si>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</si>
  <si>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</si>
  <si>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</si>
  <si>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</si>
  <si>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</si>
  <si>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</si>
  <si>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</si>
  <si>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</si>
  <si>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</si>
  <si>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</si>
  <si>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</si>
  <si>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</si>
  <si>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</si>
  <si>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</si>
  <si>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</si>
  <si>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</si>
  <si>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</si>
  <si>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</si>
  <si>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</si>
  <si>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</si>
  <si>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</si>
  <si>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</si>
  <si>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</si>
  <si>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</si>
  <si>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</si>
  <si>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</si>
  <si>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</si>
  <si>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</si>
  <si>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</si>
  <si>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</si>
  <si>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</si>
  <si>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</si>
  <si>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</si>
  <si>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</si>
  <si>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</si>
  <si>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</si>
  <si>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</si>
  <si>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</si>
  <si>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</si>
  <si>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</si>
  <si>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</si>
  <si>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</si>
  <si>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</si>
  <si>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</si>
  <si>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</si>
  <si>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</si>
  <si>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</si>
  <si>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</si>
  <si>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</si>
  <si>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</si>
  <si>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</si>
  <si>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</si>
  <si>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</si>
  <si>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</si>
  <si>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</si>
  <si>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</si>
  <si>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</si>
  <si>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</si>
  <si>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</si>
  <si>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</si>
  <si>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</si>
  <si>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</si>
  <si>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</si>
  <si>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</si>
  <si>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</si>
  <si>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</si>
  <si>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</si>
  <si>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</si>
  <si>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</si>
  <si>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</si>
  <si>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</si>
  <si>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</si>
  <si>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</si>
  <si>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</si>
  <si>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</si>
  <si>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</si>
  <si>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</si>
  <si>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</si>
  <si>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</si>
  <si>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</si>
  <si>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</si>
  <si>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</si>
  <si>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</si>
  <si>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</si>
  <si>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</si>
  <si>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</si>
  <si>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</si>
  <si>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</si>
  <si>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</si>
  <si>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</si>
  <si>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</si>
  <si>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</si>
  <si>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licence de géographie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</si>
  <si>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</si>
  <si>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</si>
  <si>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</si>
  <si>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</si>
  <si>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</si>
  <si>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3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</si>
  <si>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</si>
  <si>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</si>
  <si>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</si>
  <si>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</si>
  <si>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Avec une moyenne générale des ECUE supérieure à 10/20</t>
  </si>
  <si>
    <t>Obtention du Semestre</t>
  </si>
  <si>
    <t xml:space="preserve"> moyenne générale des UE supérieure à 10/20, compensation entre les UE</t>
  </si>
  <si>
    <t>Obtention de l'Année</t>
  </si>
  <si>
    <t>Compensation entre les semestres</t>
  </si>
  <si>
    <t>Note éliminatoire/ Note seuil</t>
  </si>
  <si>
    <t>Pas de note éliminatoire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</si>
  <si>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</si>
  <si>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</si>
  <si>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</si>
  <si>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</si>
  <si>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</si>
  <si>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</si>
  <si>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</si>
  <si>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</si>
  <si>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</si>
  <si>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</si>
  <si>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</si>
  <si>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</si>
  <si>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</si>
  <si>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</si>
  <si>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</si>
  <si>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</si>
  <si>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</si>
  <si>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</si>
  <si>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</si>
  <si>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</si>
  <si>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</si>
  <si>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</si>
  <si>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</si>
  <si>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</si>
  <si>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</si>
  <si>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</si>
  <si>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</si>
  <si>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</si>
  <si>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</si>
  <si>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</si>
  <si>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</si>
  <si>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</si>
  <si>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</si>
  <si>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</si>
  <si>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</si>
  <si>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</si>
  <si>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</si>
  <si>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r>
      <t xml:space="preserve">UE </t>
    </r>
    <r>
      <rPr>
        <b/>
        <sz val="11"/>
        <color theme="1"/>
        <rFont val="Calibri (Corps)"/>
      </rPr>
      <t>disciplinaire</t>
    </r>
    <r>
      <rPr>
        <b/>
        <sz val="11"/>
        <color theme="1"/>
        <rFont val="Calibri"/>
        <family val="2"/>
        <scheme val="minor"/>
      </rPr>
      <t xml:space="preserve"> Outils de la géographie 1</t>
    </r>
  </si>
  <si>
    <t>1.1</t>
  </si>
  <si>
    <t>Commentaire de cartes</t>
  </si>
  <si>
    <t>1.2</t>
  </si>
  <si>
    <t>Cartographie et informatique I</t>
  </si>
  <si>
    <t>1.3</t>
  </si>
  <si>
    <t>Méthodologies</t>
  </si>
  <si>
    <t>1.4</t>
  </si>
  <si>
    <t>Analyse paysagère (TD géologie géomorphologie)</t>
  </si>
  <si>
    <t xml:space="preserve">2. </t>
  </si>
  <si>
    <t>UE découverte dans la mention (UED Géographie 1)</t>
  </si>
  <si>
    <t>2.1</t>
  </si>
  <si>
    <t>Qu'est ce que la géographie ?</t>
  </si>
  <si>
    <t>2.2</t>
  </si>
  <si>
    <t>Introduction à la Géographie physique</t>
  </si>
  <si>
    <t>3.</t>
  </si>
  <si>
    <t xml:space="preserve">UE découverte dans la mention (géographie) ou dans le Portail </t>
  </si>
  <si>
    <t>3.1.</t>
  </si>
  <si>
    <t>UE découverte dans la mention : UED géographie 2 : géographie appliquée aménagement 1</t>
  </si>
  <si>
    <t>3.1.1</t>
  </si>
  <si>
    <t>Sciences environnementales</t>
  </si>
  <si>
    <t>3.1.2</t>
  </si>
  <si>
    <t>Aménagement du territoire (ex ville et son espace) grandes lois et structure territoire régional</t>
  </si>
  <si>
    <t>3.2</t>
  </si>
  <si>
    <t xml:space="preserve">UE Découverte dans le Portail </t>
  </si>
  <si>
    <t>Min1 max 1</t>
  </si>
  <si>
    <t>3.2.1</t>
  </si>
  <si>
    <t>UE Découverte SHAE</t>
  </si>
  <si>
    <t>SHAE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</si>
  <si>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</si>
  <si>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</si>
  <si>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</si>
  <si>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</si>
  <si>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</si>
  <si>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sociologie</t>
  </si>
  <si>
    <t>3.2.2.1</t>
  </si>
  <si>
    <r>
      <t xml:space="preserve">UED </t>
    </r>
    <r>
      <rPr>
        <b/>
        <sz val="11"/>
        <color theme="1"/>
        <rFont val="Calibri (Corps)"/>
      </rPr>
      <t>sociologie 1</t>
    </r>
  </si>
  <si>
    <t>3.2.2.1.1</t>
  </si>
  <si>
    <t>Populations et sociétés</t>
  </si>
  <si>
    <t>3.2.2.1.2</t>
  </si>
  <si>
    <t>Racisme et sociétés</t>
  </si>
  <si>
    <t>3.2.2.2</t>
  </si>
  <si>
    <r>
      <t xml:space="preserve">UED </t>
    </r>
    <r>
      <rPr>
        <b/>
        <sz val="11"/>
        <color theme="1"/>
        <rFont val="Calibri (Corps)"/>
      </rPr>
      <t>sociologie 2</t>
    </r>
  </si>
  <si>
    <t>3.2.2.2.1</t>
  </si>
  <si>
    <t>Grands ouvrages 1</t>
  </si>
  <si>
    <t>3.2.2.2.2</t>
  </si>
  <si>
    <t>Méthodologies sociologiques 1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</si>
  <si>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</si>
  <si>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</si>
  <si>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</si>
  <si>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</si>
  <si>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</si>
  <si>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</si>
  <si>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</si>
  <si>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</si>
  <si>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</si>
  <si>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</si>
  <si>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</si>
  <si>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</si>
  <si>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</si>
  <si>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</si>
  <si>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</si>
  <si>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</si>
  <si>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</si>
  <si>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</si>
  <si>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</si>
  <si>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</si>
  <si>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</si>
  <si>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</si>
  <si>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</si>
  <si>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</si>
  <si>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</si>
  <si>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</si>
  <si>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</si>
  <si>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</si>
  <si>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</si>
  <si>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</si>
  <si>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</si>
  <si>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</si>
  <si>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</si>
  <si>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</si>
  <si>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</si>
  <si>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</si>
  <si>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</si>
  <si>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</si>
  <si>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</si>
  <si>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</si>
  <si>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</si>
  <si>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</si>
  <si>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</si>
  <si>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</si>
  <si>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</si>
  <si>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</si>
  <si>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</si>
  <si>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</si>
  <si>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</si>
  <si>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</si>
  <si>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</si>
  <si>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</si>
  <si>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</si>
  <si>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</si>
  <si>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</si>
  <si>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</si>
  <si>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</si>
  <si>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</si>
  <si>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</si>
  <si>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</si>
  <si>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</si>
  <si>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</si>
  <si>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</si>
  <si>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</si>
  <si>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</si>
  <si>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</si>
  <si>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</si>
  <si>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</si>
  <si>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</si>
  <si>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</si>
  <si>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</si>
  <si>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</si>
  <si>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</si>
  <si>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</si>
  <si>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</si>
  <si>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</si>
  <si>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</si>
  <si>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</si>
  <si>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</si>
  <si>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</si>
  <si>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</si>
  <si>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</si>
  <si>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</si>
  <si>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</si>
  <si>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</si>
  <si>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</si>
  <si>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</si>
  <si>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</si>
  <si>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</si>
  <si>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</si>
  <si>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</si>
  <si>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</si>
  <si>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</si>
  <si>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</si>
  <si>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</si>
  <si>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</si>
  <si>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</si>
  <si>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</si>
  <si>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</si>
  <si>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</si>
  <si>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</si>
  <si>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</si>
  <si>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</si>
  <si>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</si>
  <si>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</si>
  <si>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</si>
  <si>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</si>
  <si>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</si>
  <si>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</si>
  <si>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</si>
  <si>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</si>
  <si>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</si>
  <si>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</si>
  <si>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</si>
  <si>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</si>
  <si>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</si>
  <si>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</si>
  <si>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</si>
  <si>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</si>
  <si>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</si>
  <si>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</si>
  <si>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</si>
  <si>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</si>
  <si>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</si>
  <si>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</si>
  <si>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</si>
  <si>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</si>
  <si>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</si>
  <si>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</si>
  <si>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>OUI</t>
  </si>
  <si>
    <t>CT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</si>
  <si>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</si>
  <si>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</si>
  <si>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</si>
  <si>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</si>
  <si>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</si>
  <si>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</si>
  <si>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</si>
  <si>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Outils géographie 2</t>
  </si>
  <si>
    <t>Sémiologie graphique</t>
  </si>
  <si>
    <t>UE disciplinaire pour géographe</t>
  </si>
  <si>
    <t>Statistique univariée</t>
  </si>
  <si>
    <t>Intro bdd Projet tutoré (îlot naturel vs. îlot littoral urbain)</t>
  </si>
  <si>
    <t>UE découverte dans la mention (UED Géographie 3)</t>
  </si>
  <si>
    <t>Géographie humaine (urbaine et rurale)</t>
  </si>
  <si>
    <t>Climatologie générale</t>
  </si>
  <si>
    <r>
      <t xml:space="preserve">UE Découverte </t>
    </r>
    <r>
      <rPr>
        <b/>
        <sz val="11"/>
        <color theme="1"/>
        <rFont val="Calibri (Corps)"/>
      </rPr>
      <t xml:space="preserve">dans la mention (sociologie) ou dans le Portail </t>
    </r>
  </si>
  <si>
    <t>Min1 max1</t>
  </si>
  <si>
    <t>UE découverte dans la mention : UED géographie 4 : géographie appliquée aménagement 2</t>
  </si>
  <si>
    <t>Biogeographie</t>
  </si>
  <si>
    <t>Géographie des littoraux</t>
  </si>
  <si>
    <t>UE découverte SHAE</t>
  </si>
  <si>
    <t>UED Ethnologie 3 : Notions et concepts clés 2</t>
  </si>
  <si>
    <t>Anthropolgie-Ethnologie</t>
  </si>
  <si>
    <t>UED Ethnologie 4 : Interculturalité : Regards croisés 2</t>
  </si>
  <si>
    <r>
      <t xml:space="preserve">UE Découverte </t>
    </r>
    <r>
      <rPr>
        <b/>
        <sz val="11"/>
        <color theme="1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</si>
  <si>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</si>
  <si>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</si>
  <si>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</si>
  <si>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</si>
  <si>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</si>
  <si>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</si>
  <si>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</si>
  <si>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</si>
  <si>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</si>
  <si>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</si>
  <si>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</si>
  <si>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</si>
  <si>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</si>
  <si>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</si>
  <si>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</si>
  <si>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</si>
  <si>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</si>
  <si>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</si>
  <si>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</si>
  <si>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</si>
  <si>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</si>
  <si>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</si>
  <si>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</si>
  <si>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</si>
  <si>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</si>
  <si>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</si>
  <si>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</si>
  <si>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</si>
  <si>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</si>
  <si>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</si>
  <si>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</si>
  <si>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</si>
  <si>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</si>
  <si>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</si>
  <si>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</si>
  <si>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</si>
  <si>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</si>
  <si>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</si>
  <si>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</si>
  <si>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</si>
  <si>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</si>
  <si>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</si>
  <si>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</si>
  <si>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</si>
  <si>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</si>
  <si>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</si>
  <si>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</si>
  <si>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</si>
  <si>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</si>
  <si>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</si>
  <si>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</si>
  <si>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géo Appliquée aménagement 3</t>
  </si>
  <si>
    <t>Pédologie &amp; érosion des sols dans le monde</t>
  </si>
  <si>
    <t>Sortie Terrain (3 jours)</t>
  </si>
  <si>
    <t>Aménagement et collectivités (compétences, budget, PLU, SCOT)</t>
  </si>
  <si>
    <t>UE Disciplinaire Outils géographie 3</t>
  </si>
  <si>
    <t>Statistiques II (bivariées)</t>
  </si>
  <si>
    <t>Systèmes d'Information Géographique I</t>
  </si>
  <si>
    <t>Cartographie et informatique II</t>
  </si>
  <si>
    <t>UE approfondissement dans la mention (UE approfondissement géographie fondamentale  1)</t>
  </si>
  <si>
    <t>Géographie Urbaine (processus urbains, metropolisation)</t>
  </si>
  <si>
    <t>Climatologie &amp; Biogeo zonale</t>
  </si>
  <si>
    <t xml:space="preserve">Approfondissement dans le Portail hors mention </t>
  </si>
  <si>
    <t>Approfondissement Sociologie 1</t>
  </si>
  <si>
    <t>Pauvreté et sociétés</t>
  </si>
  <si>
    <t>Santé et sociétés</t>
  </si>
  <si>
    <r>
      <t xml:space="preserve">UE </t>
    </r>
    <r>
      <rPr>
        <b/>
        <sz val="11"/>
        <color theme="1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</si>
  <si>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</si>
  <si>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</si>
  <si>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</si>
  <si>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</si>
  <si>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</si>
  <si>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</si>
  <si>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</si>
  <si>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</si>
  <si>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</si>
  <si>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</si>
  <si>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</si>
  <si>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</si>
  <si>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</si>
  <si>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</si>
  <si>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</si>
  <si>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</si>
  <si>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</si>
  <si>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</si>
  <si>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</si>
  <si>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</si>
  <si>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</si>
  <si>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</si>
  <si>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</si>
  <si>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</si>
  <si>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</si>
  <si>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</si>
  <si>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</si>
  <si>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</si>
  <si>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</si>
  <si>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</si>
  <si>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</si>
  <si>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</si>
  <si>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</si>
  <si>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</si>
  <si>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géo Appliquée aménagement 4</t>
  </si>
  <si>
    <t>Géologie &amp; Géographie physique appliquée</t>
  </si>
  <si>
    <t xml:space="preserve">Urbanisme et politique de la ville </t>
  </si>
  <si>
    <t>Sortie de terrain (1j 1/2)</t>
  </si>
  <si>
    <t>UE disciplinaire Outils géographie 4</t>
  </si>
  <si>
    <t>Cartographie et informatique III</t>
  </si>
  <si>
    <t>Statistiques III (multivariées)</t>
  </si>
  <si>
    <t xml:space="preserve">Systèmes d'Information Géographique II /Bases de données géographiques </t>
  </si>
  <si>
    <t>UE approfondissement dans la mention (UE approfondissement géographie fondamentale 2)</t>
  </si>
  <si>
    <t>Géographie rurale</t>
  </si>
  <si>
    <t>Hydrologie et géomorphologie fluviales</t>
  </si>
  <si>
    <t>UE Approfondissement Sociologie 2</t>
  </si>
  <si>
    <t>Déviance et sociétés</t>
  </si>
  <si>
    <t>Ville et sociétés</t>
  </si>
  <si>
    <t>UE approfondissement : Ethnologie-anthropologie 2</t>
  </si>
  <si>
    <t>Concepts et objets de l'anthropologie 4</t>
  </si>
  <si>
    <t>Anthropologie du corps et des faits religieux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</si>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</sst>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 (Corps)"/>
    </font>
    <font>
      <sz val="10"/>
      <color rgb="FF000000"/>
      <name val="Calibri Light"/>
      <family val="2"/>
    </font>
    <font>
      <sz val="11"/>
      <color rgb="FF000000"/>
      <name val="Calibri  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85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D4389B-42E6-4CCA-91B7-B059323F4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527B21-BD53-468E-AB73-1AA4E7DC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6F1B72-6E78-48BB-A930-D6A4E19E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D2B0CD6-AAF5-44D3-BC0D-3D659AE5B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Geographie_Dispenses_assiduite/Geographie_L1_L2_CT_2024-28_Dispenses_assiduite.xlsx" TargetMode="External"/><Relationship Id="rId2" Type="http://schemas.microsoft.com/office/2019/04/relationships/externalLinkLongPath" Target="/personal/sebastien_guinet_unice_fr/Documents/Documents/DRIVE/Maquettes%20et%20MCC/Nouvelle%20accr&#233;ditation%202024-208/MCC%20SHS/Geographie_Dispenses_assiduite/Geographie_L1_L2_CT_2024-28_Dispenses_assiduite.xlsx?D85B87B6" TargetMode="External"/><Relationship Id="rId1" Type="http://schemas.openxmlformats.org/officeDocument/2006/relationships/externalLinkPath" Target="file:///\\D85B87B6\Geographie_L1_L2_CT_2024-28_Dispenses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Géographie</v>
          </cell>
        </row>
        <row r="5">
          <cell r="B5" t="str">
            <v>licence de géographie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Outils de la géographie 1</v>
          </cell>
          <cell r="C27" t="str">
            <v>UE</v>
          </cell>
        </row>
        <row r="28">
          <cell r="B28" t="str">
            <v>Commentaire de cartes</v>
          </cell>
          <cell r="C28" t="str">
            <v>ECUE</v>
          </cell>
        </row>
        <row r="29">
          <cell r="B29" t="str">
            <v>Cartographie et informatique I</v>
          </cell>
          <cell r="C29" t="str">
            <v>ECUE</v>
          </cell>
        </row>
        <row r="30">
          <cell r="B30" t="str">
            <v>Méthodologies</v>
          </cell>
          <cell r="C30" t="str">
            <v>ECUE</v>
          </cell>
        </row>
        <row r="31">
          <cell r="B31" t="str">
            <v>Analyse paysagère (TD géologie géomorphologie)</v>
          </cell>
          <cell r="C31" t="str">
            <v>ECUE</v>
          </cell>
        </row>
        <row r="32">
          <cell r="B32" t="str">
            <v>UE découverte dans la mention (UED Géographie 1)</v>
          </cell>
          <cell r="C32" t="str">
            <v>UE</v>
          </cell>
        </row>
        <row r="33">
          <cell r="B33" t="str">
            <v>Qu'est ce que la géographie ?</v>
          </cell>
          <cell r="C33" t="str">
            <v>ECUE</v>
          </cell>
        </row>
        <row r="34">
          <cell r="B34" t="str">
            <v>Introduction à la Géographie physique</v>
          </cell>
          <cell r="C34" t="str">
            <v>ECUE</v>
          </cell>
        </row>
        <row r="35">
          <cell r="B35" t="str">
            <v xml:space="preserve">UE découverte dans la mention (géographie) ou dans le Portail </v>
          </cell>
          <cell r="C35" t="str">
            <v>UE</v>
          </cell>
        </row>
        <row r="36">
          <cell r="B36" t="str">
            <v>Min 1 Max 1</v>
          </cell>
          <cell r="C36" t="str">
            <v>OPTION</v>
          </cell>
        </row>
        <row r="37">
          <cell r="B37" t="str">
            <v>UE découverte dans la mention : UED géographie 2 : géographie appliquée aménagement 1</v>
          </cell>
          <cell r="C37" t="str">
            <v>UE</v>
          </cell>
        </row>
        <row r="38">
          <cell r="B38" t="str">
            <v>Sciences environnementales</v>
          </cell>
          <cell r="C38" t="str">
            <v>ECUE</v>
          </cell>
        </row>
        <row r="39">
          <cell r="B39" t="str">
            <v>Aménagement du territoire (ex ville et son espace) grandes lois et structure territoire régional</v>
          </cell>
          <cell r="C39" t="str">
            <v>ECUE</v>
          </cell>
        </row>
        <row r="40">
          <cell r="B40" t="str">
            <v xml:space="preserve">UE Découverte dans le Portail </v>
          </cell>
          <cell r="C40" t="str">
            <v>BLOC</v>
          </cell>
        </row>
        <row r="41">
          <cell r="B41" t="str">
            <v>Min1 max 1</v>
          </cell>
          <cell r="C41" t="str">
            <v>OPTION</v>
          </cell>
        </row>
        <row r="42">
          <cell r="B42" t="str">
            <v>UE Découverte SHAE</v>
          </cell>
          <cell r="C42" t="str">
            <v>UE</v>
          </cell>
        </row>
        <row r="43">
          <cell r="B43" t="str">
            <v>Min 1 Max 1</v>
          </cell>
          <cell r="C43" t="str">
            <v>OPTION</v>
          </cell>
        </row>
        <row r="44">
          <cell r="B44" t="str">
            <v>UED Ethnologie 1 : Notions et concepts clés 1</v>
          </cell>
          <cell r="C44" t="str">
            <v>UE</v>
          </cell>
          <cell r="F44" t="str">
            <v>Modification</v>
          </cell>
        </row>
        <row r="45">
          <cell r="B45" t="str">
            <v>UED Ethnologie 2 : Interculturalité : Regards croisés 1</v>
          </cell>
          <cell r="C45" t="str">
            <v>UE</v>
          </cell>
          <cell r="F45" t="str">
            <v>Création</v>
          </cell>
        </row>
        <row r="46">
          <cell r="B46" t="str">
            <v>UE découverte sociologie</v>
          </cell>
          <cell r="C46" t="str">
            <v>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UED sociologie 1</v>
          </cell>
          <cell r="C48" t="str">
            <v>UE</v>
          </cell>
        </row>
        <row r="49">
          <cell r="B49" t="str">
            <v>Populations et sociétés</v>
          </cell>
          <cell r="C49" t="str">
            <v>ECUE</v>
          </cell>
        </row>
        <row r="50">
          <cell r="B50" t="str">
            <v>Racisme et sociétés</v>
          </cell>
          <cell r="C50" t="str">
            <v>ECUE</v>
          </cell>
        </row>
        <row r="51">
          <cell r="B51" t="str">
            <v>UED sociologie 2</v>
          </cell>
          <cell r="C51" t="str">
            <v>UE</v>
          </cell>
        </row>
        <row r="52">
          <cell r="B52" t="str">
            <v>Grands ouvrages 1</v>
          </cell>
          <cell r="C52" t="str">
            <v>ECUE</v>
          </cell>
          <cell r="F52" t="str">
            <v>Création</v>
          </cell>
        </row>
        <row r="53">
          <cell r="B53" t="str">
            <v>Méthodologies sociologiques 1</v>
          </cell>
          <cell r="C53" t="str">
            <v>ECUE</v>
          </cell>
          <cell r="F53" t="str">
            <v>Création</v>
          </cell>
        </row>
        <row r="54">
          <cell r="B54" t="str">
            <v>UE découverte SEF</v>
          </cell>
          <cell r="C54" t="str">
            <v>UE</v>
          </cell>
        </row>
        <row r="55">
          <cell r="C55" t="str">
            <v>OPTION</v>
          </cell>
        </row>
        <row r="56">
          <cell r="B56" t="str">
            <v>UED SEF 1 : Découverte du champ des SEF</v>
          </cell>
          <cell r="C56" t="str">
            <v>UE</v>
          </cell>
        </row>
        <row r="57">
          <cell r="B57" t="str">
            <v>Connaissance du système éducatif français</v>
          </cell>
          <cell r="C57" t="str">
            <v>ECUE</v>
          </cell>
        </row>
        <row r="58">
          <cell r="B58" t="str">
            <v>Perspectives internationales en éducation et  formation</v>
          </cell>
          <cell r="C58" t="str">
            <v>ECUE</v>
          </cell>
        </row>
        <row r="59">
          <cell r="B59" t="str">
            <v>UED SEF 2 : Questionnement des pratiques en SEF</v>
          </cell>
          <cell r="C59" t="str">
            <v>UE</v>
          </cell>
        </row>
        <row r="60">
          <cell r="B60" t="str">
            <v>Dispositifs et pratiques innovantes</v>
          </cell>
          <cell r="C60" t="str">
            <v>ECUE</v>
          </cell>
        </row>
        <row r="61">
          <cell r="B61" t="str">
            <v>Valeurs et inclusion</v>
          </cell>
          <cell r="C61" t="str">
            <v>ECUE</v>
          </cell>
        </row>
        <row r="62">
          <cell r="B62" t="str">
            <v>Pratiques d'évaluation : modèles et méthodes</v>
          </cell>
          <cell r="C62" t="str">
            <v>ECUE</v>
          </cell>
        </row>
        <row r="63">
          <cell r="B63" t="str">
            <v>UE découverte Histoire</v>
          </cell>
          <cell r="C63" t="str">
            <v>UE</v>
          </cell>
        </row>
        <row r="64">
          <cell r="B64" t="str">
            <v>ECUE Découverte Histoire : Sources et méthodes</v>
          </cell>
          <cell r="C64" t="str">
            <v>BLOC</v>
          </cell>
          <cell r="F64" t="str">
            <v>Création</v>
          </cell>
        </row>
        <row r="65">
          <cell r="B65" t="str">
            <v>Min 1 Max 1</v>
          </cell>
          <cell r="C65" t="str">
            <v>OPTION</v>
          </cell>
        </row>
        <row r="66">
          <cell r="B66" t="str">
            <v>Sources et méthodes de l'histoire ancienne et médiévale</v>
          </cell>
          <cell r="C66" t="str">
            <v>ECUE</v>
          </cell>
          <cell r="F66" t="str">
            <v>Création</v>
          </cell>
        </row>
        <row r="67">
          <cell r="B67" t="str">
            <v>Sources et méthodes de l'histoire moderne et contemporaine</v>
          </cell>
          <cell r="C67" t="str">
            <v>ECUE</v>
          </cell>
          <cell r="F67" t="str">
            <v>Création</v>
          </cell>
        </row>
        <row r="68">
          <cell r="B68" t="str">
            <v>ECUE Découverte Histoire 2 : thématiques périodiques 1</v>
          </cell>
          <cell r="C68" t="str">
            <v>BLOC</v>
          </cell>
          <cell r="F68" t="str">
            <v>Modification</v>
          </cell>
        </row>
        <row r="69">
          <cell r="B69" t="str">
            <v>Min 1 Max 1</v>
          </cell>
          <cell r="C69" t="str">
            <v>OPTION</v>
          </cell>
        </row>
        <row r="70">
          <cell r="B70" t="str">
            <v>UED1 Préhistoire</v>
          </cell>
          <cell r="C70" t="str">
            <v>ECUE</v>
          </cell>
        </row>
        <row r="71">
          <cell r="B71" t="str">
            <v>UED2 Histoire ancienne</v>
          </cell>
          <cell r="C71" t="str">
            <v>ECUE</v>
          </cell>
        </row>
        <row r="72">
          <cell r="B72" t="str">
            <v>UED3 Histoire ancienne</v>
          </cell>
          <cell r="C72" t="str">
            <v>ECUE</v>
          </cell>
        </row>
        <row r="73">
          <cell r="B73" t="str">
            <v>UED4 Histoire ancienne</v>
          </cell>
          <cell r="C73" t="str">
            <v>ECUE</v>
          </cell>
        </row>
        <row r="74">
          <cell r="B74" t="str">
            <v>UED5 Histoire médiévale</v>
          </cell>
          <cell r="C74" t="str">
            <v>ECUE</v>
          </cell>
        </row>
        <row r="75">
          <cell r="B75" t="str">
            <v>UED6 Histoire médiévale</v>
          </cell>
          <cell r="C75" t="str">
            <v>ECUE</v>
          </cell>
        </row>
        <row r="76">
          <cell r="B76" t="str">
            <v>UED7 Histoire médiévale</v>
          </cell>
          <cell r="C76" t="str">
            <v>ECUE</v>
          </cell>
        </row>
        <row r="77">
          <cell r="B77" t="str">
            <v xml:space="preserve">UED8 Histoire moderne </v>
          </cell>
          <cell r="C77" t="str">
            <v>ECUE</v>
          </cell>
        </row>
        <row r="78">
          <cell r="B78" t="str">
            <v xml:space="preserve">UED9 Histoire moderne </v>
          </cell>
          <cell r="C78" t="str">
            <v>ECUE</v>
          </cell>
        </row>
        <row r="79">
          <cell r="B79" t="str">
            <v>UED10 Histoire moderne</v>
          </cell>
          <cell r="C79" t="str">
            <v>ECUE</v>
          </cell>
        </row>
        <row r="80">
          <cell r="B80" t="str">
            <v>UED11  Histoire contemporaine</v>
          </cell>
          <cell r="C80" t="str">
            <v>ECUE</v>
          </cell>
        </row>
        <row r="81">
          <cell r="B81" t="str">
            <v>UED12 Histoire contemporaine</v>
          </cell>
          <cell r="C81" t="str">
            <v>ECUE</v>
          </cell>
        </row>
        <row r="82">
          <cell r="B82" t="str">
            <v>UED13 Histoire contemporaine</v>
          </cell>
          <cell r="C82" t="str">
            <v>ECUE</v>
          </cell>
        </row>
        <row r="83">
          <cell r="B83" t="str">
            <v xml:space="preserve">UE Découverte dans le Portail </v>
          </cell>
          <cell r="C83" t="str">
            <v>UE</v>
          </cell>
        </row>
        <row r="84">
          <cell r="B84" t="str">
            <v>Min1 max 1</v>
          </cell>
          <cell r="C84" t="str">
            <v>OPTION</v>
          </cell>
        </row>
        <row r="85">
          <cell r="B85" t="str">
            <v>UE Découverte SHAE</v>
          </cell>
          <cell r="C85" t="str">
            <v>UE</v>
          </cell>
        </row>
        <row r="86">
          <cell r="B86" t="str">
            <v>Min 1 Max 1</v>
          </cell>
          <cell r="C86" t="str">
            <v>OPTION</v>
          </cell>
        </row>
        <row r="87">
          <cell r="B87" t="str">
            <v>UED Ethnologie 1 : Notions et concepts clés 1</v>
          </cell>
          <cell r="C87" t="str">
            <v>UE</v>
          </cell>
          <cell r="F87" t="str">
            <v>Modification</v>
          </cell>
        </row>
        <row r="88">
          <cell r="B88" t="str">
            <v>UED Ethnologie 2 : Interculturalité : Regards croisés 1</v>
          </cell>
          <cell r="C88" t="str">
            <v>UE</v>
          </cell>
          <cell r="F88" t="str">
            <v>Création</v>
          </cell>
        </row>
        <row r="89">
          <cell r="B89" t="str">
            <v>UE découverte sociologie</v>
          </cell>
          <cell r="C89" t="str">
            <v>UE</v>
          </cell>
        </row>
        <row r="90">
          <cell r="B90" t="str">
            <v>Min 1 Max 1</v>
          </cell>
          <cell r="C90" t="str">
            <v>OPTION</v>
          </cell>
        </row>
        <row r="91">
          <cell r="B91" t="str">
            <v>UED sociologie 1</v>
          </cell>
          <cell r="C91" t="str">
            <v>UE</v>
          </cell>
        </row>
        <row r="92">
          <cell r="B92" t="str">
            <v>Populations et sociétés</v>
          </cell>
          <cell r="C92" t="str">
            <v>ECUE</v>
          </cell>
        </row>
        <row r="93">
          <cell r="B93" t="str">
            <v>Racisme et sociétés</v>
          </cell>
          <cell r="C93" t="str">
            <v>ECUE</v>
          </cell>
        </row>
        <row r="94">
          <cell r="B94" t="str">
            <v>UED sociologie 2</v>
          </cell>
          <cell r="C94" t="str">
            <v>UE</v>
          </cell>
        </row>
        <row r="95">
          <cell r="B95" t="str">
            <v>Grands ouvrages 1</v>
          </cell>
          <cell r="C95" t="str">
            <v>ECUE</v>
          </cell>
          <cell r="F95" t="str">
            <v>Création</v>
          </cell>
        </row>
        <row r="96">
          <cell r="B96" t="str">
            <v>Méthodologies sociologiques 1</v>
          </cell>
          <cell r="C96" t="str">
            <v>ECUE</v>
          </cell>
          <cell r="F96" t="str">
            <v>Création</v>
          </cell>
        </row>
        <row r="97">
          <cell r="B97" t="str">
            <v>UE découverte SEF</v>
          </cell>
          <cell r="C97" t="str">
            <v>UE</v>
          </cell>
        </row>
        <row r="98">
          <cell r="C98" t="str">
            <v>OPTION</v>
          </cell>
        </row>
        <row r="99">
          <cell r="B99" t="str">
            <v>UED SEF 1 : Découverte du champ des SEF</v>
          </cell>
          <cell r="C99" t="str">
            <v>UE</v>
          </cell>
        </row>
        <row r="100">
          <cell r="B100" t="str">
            <v>Connaissance du système éducatif français</v>
          </cell>
          <cell r="C100" t="str">
            <v>ECUE</v>
          </cell>
        </row>
        <row r="101">
          <cell r="B101" t="str">
            <v>Perspectives internationales en éducation et  formation</v>
          </cell>
          <cell r="C101" t="str">
            <v>ECUE</v>
          </cell>
        </row>
        <row r="102">
          <cell r="B102" t="str">
            <v>UED SEF 2 : Questionnement des pratiques en SEF</v>
          </cell>
          <cell r="C102" t="str">
            <v>UE</v>
          </cell>
        </row>
        <row r="103">
          <cell r="B103" t="str">
            <v>Dispositifs et pratiques innovantes</v>
          </cell>
          <cell r="C103" t="str">
            <v>ECUE</v>
          </cell>
        </row>
        <row r="104">
          <cell r="B104" t="str">
            <v>Valeurs et inclusion</v>
          </cell>
          <cell r="C104" t="str">
            <v>ECUE</v>
          </cell>
        </row>
        <row r="105">
          <cell r="B105" t="str">
            <v>Pratiques d'évaluation : modèles et méthodes</v>
          </cell>
          <cell r="C105" t="str">
            <v>ECUE</v>
          </cell>
        </row>
        <row r="106">
          <cell r="B106" t="str">
            <v>UE découverte Histoire</v>
          </cell>
          <cell r="C106" t="str">
            <v>UE</v>
          </cell>
        </row>
        <row r="107">
          <cell r="B107" t="str">
            <v>ECUE Découverte Histoire : Sources et méthodes</v>
          </cell>
          <cell r="C107" t="str">
            <v>BLOC</v>
          </cell>
          <cell r="F107" t="str">
            <v>Création</v>
          </cell>
        </row>
        <row r="108">
          <cell r="B108" t="str">
            <v>Min 1 Max 1</v>
          </cell>
          <cell r="C108" t="str">
            <v>OPTION</v>
          </cell>
        </row>
        <row r="109">
          <cell r="B109" t="str">
            <v>Sources et méthodes de l'histoire ancienne et médiévale</v>
          </cell>
          <cell r="C109" t="str">
            <v>ECUE</v>
          </cell>
          <cell r="F109" t="str">
            <v>Création</v>
          </cell>
        </row>
        <row r="110">
          <cell r="B110" t="str">
            <v>Sources et méthodes de l'histoire moderne et contemporaine</v>
          </cell>
          <cell r="C110" t="str">
            <v>ECUE</v>
          </cell>
          <cell r="F110" t="str">
            <v>Création</v>
          </cell>
        </row>
        <row r="111">
          <cell r="B111" t="str">
            <v>ECUE Découverte Histoire 2 : thématiques périodiques 1</v>
          </cell>
          <cell r="C111" t="str">
            <v>BLOC</v>
          </cell>
          <cell r="F111" t="str">
            <v>Modification</v>
          </cell>
        </row>
        <row r="112">
          <cell r="B112" t="str">
            <v>Min 1 Max 1</v>
          </cell>
          <cell r="C112" t="str">
            <v>OPTION</v>
          </cell>
        </row>
        <row r="113">
          <cell r="B113" t="str">
            <v>UED1 Préhistoire</v>
          </cell>
          <cell r="C113" t="str">
            <v>ECUE</v>
          </cell>
        </row>
        <row r="114">
          <cell r="B114" t="str">
            <v>UED2 Histoire ancienne</v>
          </cell>
          <cell r="C114" t="str">
            <v>ECUE</v>
          </cell>
        </row>
        <row r="115">
          <cell r="B115" t="str">
            <v>UED3 Histoire ancienne</v>
          </cell>
          <cell r="C115" t="str">
            <v>ECUE</v>
          </cell>
        </row>
        <row r="116">
          <cell r="B116" t="str">
            <v>UED4 Histoire ancienne</v>
          </cell>
          <cell r="C116" t="str">
            <v>ECUE</v>
          </cell>
        </row>
        <row r="117">
          <cell r="B117" t="str">
            <v>UED5 Histoire médiévale</v>
          </cell>
          <cell r="C117" t="str">
            <v>ECUE</v>
          </cell>
        </row>
        <row r="118">
          <cell r="B118" t="str">
            <v>UED6 Histoire médiévale</v>
          </cell>
          <cell r="C118" t="str">
            <v>ECUE</v>
          </cell>
        </row>
        <row r="119">
          <cell r="B119" t="str">
            <v>UED7 Histoire médiévale</v>
          </cell>
          <cell r="C119" t="str">
            <v>ECUE</v>
          </cell>
        </row>
        <row r="120">
          <cell r="B120" t="str">
            <v xml:space="preserve">UED8 Histoire moderne </v>
          </cell>
          <cell r="C120" t="str">
            <v>ECUE</v>
          </cell>
        </row>
        <row r="121">
          <cell r="B121" t="str">
            <v xml:space="preserve">UED9 Histoire moderne </v>
          </cell>
          <cell r="C121" t="str">
            <v>ECUE</v>
          </cell>
        </row>
        <row r="122">
          <cell r="B122" t="str">
            <v>UED10 Histoire moderne</v>
          </cell>
          <cell r="C122" t="str">
            <v>ECUE</v>
          </cell>
        </row>
        <row r="123">
          <cell r="B123" t="str">
            <v>UED11  Histoire contemporaine</v>
          </cell>
          <cell r="C123" t="str">
            <v>ECUE</v>
          </cell>
        </row>
        <row r="124">
          <cell r="B124" t="str">
            <v>UED12 Histoire contemporaine</v>
          </cell>
          <cell r="C124" t="str">
            <v>ECUE</v>
          </cell>
        </row>
        <row r="125">
          <cell r="B125" t="str">
            <v>UED13 Histoire contemporaine</v>
          </cell>
          <cell r="C125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31">
          <cell r="B31" t="str">
            <v>UE disciplinaire Outils géographie 2</v>
          </cell>
          <cell r="C31" t="str">
            <v>UE</v>
          </cell>
        </row>
        <row r="32">
          <cell r="B32" t="str">
            <v>Sémiologie graphique</v>
          </cell>
          <cell r="C32" t="str">
            <v>ECUE</v>
          </cell>
        </row>
        <row r="33">
          <cell r="B33" t="str">
            <v>Statistique univariée</v>
          </cell>
          <cell r="C33" t="str">
            <v>ECUE</v>
          </cell>
        </row>
        <row r="34">
          <cell r="B34" t="str">
            <v>Intro bdd Projet tutoré (îlot naturel vs. îlot littoral urbain)</v>
          </cell>
          <cell r="C34" t="str">
            <v>ECUE</v>
          </cell>
        </row>
        <row r="35">
          <cell r="B35" t="str">
            <v>UE découverte dans la mention (UED Géographie 3)</v>
          </cell>
          <cell r="C35" t="str">
            <v>UE</v>
          </cell>
        </row>
        <row r="36">
          <cell r="B36" t="str">
            <v>Géographie humaine (urbaine et rurale)</v>
          </cell>
          <cell r="C36" t="str">
            <v>ECUE</v>
          </cell>
        </row>
        <row r="37">
          <cell r="B37" t="str">
            <v>Climatologie générale</v>
          </cell>
          <cell r="C37" t="str">
            <v>ECUE</v>
          </cell>
        </row>
        <row r="38">
          <cell r="B38" t="str">
            <v xml:space="preserve">UE Découverte dans la mention (sociologie) ou dans le Portail </v>
          </cell>
          <cell r="C38" t="str">
            <v>BLOC</v>
          </cell>
        </row>
        <row r="40">
          <cell r="B40" t="str">
            <v>UE découverte dans la mention : UED géographie 4 : géographie appliquée aménagement 2</v>
          </cell>
          <cell r="C40" t="str">
            <v>UE</v>
          </cell>
        </row>
        <row r="41">
          <cell r="B41" t="str">
            <v>Biogeographie</v>
          </cell>
          <cell r="C41" t="str">
            <v>ECUE</v>
          </cell>
        </row>
        <row r="48">
          <cell r="B48" t="str">
            <v>UED Ethnologie 4 : Interculturalité : Regards croisés 2</v>
          </cell>
          <cell r="C48" t="str">
            <v>UE</v>
          </cell>
          <cell r="F48" t="str">
            <v>Création</v>
          </cell>
        </row>
        <row r="49">
          <cell r="B49" t="str">
            <v>UE Découverte Sociologie</v>
          </cell>
          <cell r="C49" t="str">
            <v>UE</v>
          </cell>
        </row>
        <row r="50">
          <cell r="C50" t="str">
            <v>OPTION</v>
          </cell>
        </row>
        <row r="51">
          <cell r="B51" t="str">
            <v>UED Sociologie 3</v>
          </cell>
          <cell r="C51" t="str">
            <v>UE</v>
          </cell>
        </row>
        <row r="52">
          <cell r="B52" t="str">
            <v>Genre et sociétés</v>
          </cell>
          <cell r="C52" t="str">
            <v>ECUE</v>
          </cell>
        </row>
        <row r="53">
          <cell r="B53" t="str">
            <v>Environnement et sociétés</v>
          </cell>
          <cell r="C53" t="str">
            <v>ECUE</v>
          </cell>
        </row>
        <row r="54">
          <cell r="B54" t="str">
            <v>UED Sociologie 4</v>
          </cell>
          <cell r="C54" t="str">
            <v>UE</v>
          </cell>
        </row>
        <row r="55">
          <cell r="B55" t="str">
            <v>Grands ouvrages 2</v>
          </cell>
          <cell r="C55" t="str">
            <v>ECUE</v>
          </cell>
          <cell r="F55" t="str">
            <v>Création</v>
          </cell>
        </row>
        <row r="56">
          <cell r="B56" t="str">
            <v>Méthodologies sociologiques 2</v>
          </cell>
          <cell r="C56" t="str">
            <v>ECUE</v>
          </cell>
          <cell r="F56" t="str">
            <v>Création</v>
          </cell>
        </row>
        <row r="57">
          <cell r="B57" t="str">
            <v>UE découverte SEF</v>
          </cell>
          <cell r="C57" t="str">
            <v>UE</v>
          </cell>
        </row>
        <row r="58">
          <cell r="B58" t="str">
            <v>Min 1 Max 1</v>
          </cell>
          <cell r="C58" t="str">
            <v>OPTION</v>
          </cell>
        </row>
        <row r="59">
          <cell r="B59" t="str">
            <v>UED SEF 3 : Découverte du champ des SEF (2)</v>
          </cell>
          <cell r="C59" t="str">
            <v>UE</v>
          </cell>
        </row>
        <row r="60">
          <cell r="B60" t="str">
            <v xml:space="preserve">Méthodes d'enquête quantitatives en SEF </v>
          </cell>
          <cell r="C60" t="str">
            <v>ECUE</v>
          </cell>
        </row>
        <row r="61">
          <cell r="B61" t="str">
            <v xml:space="preserve">Méthodes d'enquête qualitatives en SEF </v>
          </cell>
          <cell r="C61" t="str">
            <v>ECUE</v>
          </cell>
        </row>
        <row r="62">
          <cell r="B62" t="str">
            <v>UED SEF 4 : Culture et Éducation</v>
          </cell>
          <cell r="C62" t="str">
            <v>UE</v>
          </cell>
        </row>
        <row r="63">
          <cell r="B63" t="str">
            <v>Culture scientifique et technologique 1</v>
          </cell>
          <cell r="C63" t="str">
            <v>ECUE</v>
          </cell>
        </row>
        <row r="64">
          <cell r="B64" t="str">
            <v>Éducation artistique et culturelle</v>
          </cell>
          <cell r="C64" t="str">
            <v>ECUE</v>
          </cell>
        </row>
        <row r="65">
          <cell r="B65" t="str">
            <v>Les éducations à (numérique, santé, développement durable, etc.) 1</v>
          </cell>
          <cell r="C65" t="str">
            <v>ECUE</v>
          </cell>
        </row>
        <row r="66">
          <cell r="B66" t="str">
            <v>UE découverte Histoire</v>
          </cell>
          <cell r="C66" t="str">
            <v>UE</v>
          </cell>
        </row>
        <row r="67">
          <cell r="B67" t="str">
            <v>ECUE Découverte Histoire 5 : la cité et l'historien 1</v>
          </cell>
          <cell r="C67" t="str">
            <v>BLOC</v>
          </cell>
          <cell r="F67" t="str">
            <v>Création</v>
          </cell>
        </row>
        <row r="68">
          <cell r="B68" t="str">
            <v>Min 1 Max 1</v>
          </cell>
          <cell r="C68" t="str">
            <v>OPTION</v>
          </cell>
        </row>
        <row r="69">
          <cell r="B69" t="str">
            <v>la cité et l'historien (histoire ancienne et médiévale)</v>
          </cell>
          <cell r="C69" t="str">
            <v>ECUE</v>
          </cell>
          <cell r="F69" t="str">
            <v>Création</v>
          </cell>
        </row>
        <row r="70">
          <cell r="B70" t="str">
            <v>la cité et l'historien (histoire moderne et contemporaine)</v>
          </cell>
          <cell r="C70" t="str">
            <v>ECUE</v>
          </cell>
          <cell r="F70" t="str">
            <v>Création</v>
          </cell>
        </row>
        <row r="71">
          <cell r="B71" t="str">
            <v>ECUE Découverte Histoire 6 : thématiques périodiques 3</v>
          </cell>
          <cell r="C71" t="str">
            <v>BLOC</v>
          </cell>
          <cell r="F71" t="str">
            <v>Modification</v>
          </cell>
        </row>
        <row r="72">
          <cell r="B72" t="str">
            <v>Min 1 Max 1</v>
          </cell>
          <cell r="C72" t="str">
            <v>OPTION</v>
          </cell>
        </row>
        <row r="73">
          <cell r="B73" t="str">
            <v>UED14 Préhistoire</v>
          </cell>
          <cell r="C73" t="str">
            <v>ECUE</v>
          </cell>
        </row>
        <row r="74">
          <cell r="B74" t="str">
            <v>UED15 Histoire ancienne</v>
          </cell>
          <cell r="C74" t="str">
            <v>ECUE</v>
          </cell>
        </row>
        <row r="75">
          <cell r="B75" t="str">
            <v>UED16 Histoire ancienne</v>
          </cell>
          <cell r="C75" t="str">
            <v>ECUE</v>
          </cell>
        </row>
        <row r="76">
          <cell r="B76" t="str">
            <v>UED17 Histoire ancienne</v>
          </cell>
          <cell r="C76" t="str">
            <v>ECUE</v>
          </cell>
        </row>
        <row r="77">
          <cell r="B77" t="str">
            <v>UED18 Histoire médiévale</v>
          </cell>
          <cell r="C77" t="str">
            <v>ECUE</v>
          </cell>
        </row>
        <row r="78">
          <cell r="B78" t="str">
            <v>UED19 Histoire médiévale</v>
          </cell>
          <cell r="C78" t="str">
            <v>ECUE</v>
          </cell>
        </row>
        <row r="79">
          <cell r="B79" t="str">
            <v>UED20 Histoire médiévale</v>
          </cell>
          <cell r="C79" t="str">
            <v>ECUE</v>
          </cell>
        </row>
        <row r="80">
          <cell r="B80" t="str">
            <v xml:space="preserve">UED21 Histoire moderne </v>
          </cell>
          <cell r="C80" t="str">
            <v>ECUE</v>
          </cell>
        </row>
        <row r="81">
          <cell r="B81" t="str">
            <v xml:space="preserve">UED22 Histoire moderne </v>
          </cell>
          <cell r="C81" t="str">
            <v>ECUE</v>
          </cell>
        </row>
        <row r="82">
          <cell r="B82" t="str">
            <v>UED23 Histoire moderne</v>
          </cell>
          <cell r="C82" t="str">
            <v>ECUE</v>
          </cell>
        </row>
        <row r="83">
          <cell r="B83" t="str">
            <v>UED24  Histoire contemporaine</v>
          </cell>
          <cell r="C83" t="str">
            <v>ECUE</v>
          </cell>
        </row>
        <row r="84">
          <cell r="B84" t="str">
            <v>UED25 Histoire contemporaine</v>
          </cell>
          <cell r="C84" t="str">
            <v>ECUE</v>
          </cell>
        </row>
        <row r="85">
          <cell r="B85" t="str">
            <v>UED26 Histoire contemporaine</v>
          </cell>
          <cell r="C85" t="str">
            <v>ECUE</v>
          </cell>
        </row>
        <row r="86">
          <cell r="B86" t="str">
            <v xml:space="preserve">UE Découverte dans le Portail </v>
          </cell>
          <cell r="C86" t="str">
            <v>UE</v>
          </cell>
        </row>
        <row r="87">
          <cell r="B87" t="str">
            <v>Min1 max1</v>
          </cell>
          <cell r="C87" t="str">
            <v>OPTION</v>
          </cell>
        </row>
        <row r="88">
          <cell r="B88" t="str">
            <v>UE découverte SHAE</v>
          </cell>
          <cell r="C88" t="str">
            <v>UE</v>
          </cell>
        </row>
        <row r="89">
          <cell r="B89" t="str">
            <v>Min 1 Max 1</v>
          </cell>
          <cell r="C89" t="str">
            <v>OPTION</v>
          </cell>
        </row>
        <row r="90">
          <cell r="B90" t="str">
            <v>UED Ethnologie 3 : Notions et concepts clés 2</v>
          </cell>
          <cell r="C90" t="str">
            <v>UE</v>
          </cell>
          <cell r="F90" t="str">
            <v>Modification</v>
          </cell>
        </row>
        <row r="91">
          <cell r="B91" t="str">
            <v>UED Ethnologie 4 : Interculturalité : Regards croisés 2</v>
          </cell>
          <cell r="C91" t="str">
            <v>UE</v>
          </cell>
          <cell r="F91" t="str">
            <v>Création</v>
          </cell>
        </row>
        <row r="92">
          <cell r="B92" t="str">
            <v>UE Découverte Sociologie</v>
          </cell>
          <cell r="C92" t="str">
            <v>UE</v>
          </cell>
        </row>
        <row r="93">
          <cell r="C93" t="str">
            <v>OPTION</v>
          </cell>
        </row>
        <row r="94">
          <cell r="B94" t="str">
            <v>UED Sociologie 3</v>
          </cell>
          <cell r="C94" t="str">
            <v>UE</v>
          </cell>
        </row>
        <row r="95">
          <cell r="B95" t="str">
            <v>Genre et sociétés</v>
          </cell>
          <cell r="C95" t="str">
            <v>ECUE</v>
          </cell>
        </row>
        <row r="96">
          <cell r="B96" t="str">
            <v>Environnement et sociétés</v>
          </cell>
          <cell r="C96" t="str">
            <v>ECUE</v>
          </cell>
        </row>
        <row r="97">
          <cell r="B97" t="str">
            <v>UED Sociologie 4</v>
          </cell>
          <cell r="C97" t="str">
            <v>UE</v>
          </cell>
        </row>
        <row r="98">
          <cell r="B98" t="str">
            <v>Grands ouvrages 2</v>
          </cell>
          <cell r="C98" t="str">
            <v>ECUE</v>
          </cell>
          <cell r="F98" t="str">
            <v>Création</v>
          </cell>
        </row>
        <row r="99">
          <cell r="B99" t="str">
            <v>Méthodologies sociologiques 2</v>
          </cell>
          <cell r="C99" t="str">
            <v>ECUE</v>
          </cell>
          <cell r="F99" t="str">
            <v>Création</v>
          </cell>
        </row>
        <row r="100">
          <cell r="B100" t="str">
            <v>UE découverte SEF</v>
          </cell>
          <cell r="C100" t="str">
            <v>UE</v>
          </cell>
        </row>
        <row r="101">
          <cell r="B101" t="str">
            <v>Min 1 Max 1</v>
          </cell>
          <cell r="C101" t="str">
            <v>OPTION</v>
          </cell>
        </row>
        <row r="102">
          <cell r="B102" t="str">
            <v>UED SEF 3 : Découverte du champ des SEF (2)</v>
          </cell>
          <cell r="C102" t="str">
            <v>UE</v>
          </cell>
        </row>
        <row r="103">
          <cell r="B103" t="str">
            <v xml:space="preserve">Méthodes d'enquête quantitatives en SEF </v>
          </cell>
          <cell r="C103" t="str">
            <v>ECUE</v>
          </cell>
        </row>
        <row r="104">
          <cell r="B104" t="str">
            <v xml:space="preserve">Méthodes d'enquête qualitatives en SEF </v>
          </cell>
          <cell r="C104" t="str">
            <v>ECUE</v>
          </cell>
        </row>
        <row r="105">
          <cell r="B105" t="str">
            <v>UED SEF 4 : Culture et Éducation</v>
          </cell>
          <cell r="C105" t="str">
            <v>UE</v>
          </cell>
        </row>
        <row r="106">
          <cell r="B106" t="str">
            <v>Culture scientifique et technologique 1</v>
          </cell>
          <cell r="C106" t="str">
            <v>ECUE</v>
          </cell>
        </row>
        <row r="107">
          <cell r="B107" t="str">
            <v>Éducation artistique et culturelle</v>
          </cell>
          <cell r="C107" t="str">
            <v>ECUE</v>
          </cell>
        </row>
        <row r="108">
          <cell r="B108" t="str">
            <v>Les éducations à (numérique, santé, développement durable, etc.) 1</v>
          </cell>
          <cell r="C108" t="str">
            <v>ECUE</v>
          </cell>
        </row>
        <row r="109">
          <cell r="B109" t="str">
            <v>UE découverte Histoire</v>
          </cell>
          <cell r="C109" t="str">
            <v>UE</v>
          </cell>
        </row>
        <row r="110">
          <cell r="B110" t="str">
            <v>ECUE Découverte Histoire 5 : la cité et l'historien 1</v>
          </cell>
          <cell r="C110" t="str">
            <v>BLOC</v>
          </cell>
          <cell r="F110" t="str">
            <v>Création</v>
          </cell>
        </row>
        <row r="111">
          <cell r="B111" t="str">
            <v>Min 1 Max 1</v>
          </cell>
          <cell r="C111" t="str">
            <v>OPTION</v>
          </cell>
        </row>
        <row r="112">
          <cell r="B112" t="str">
            <v>la cité et l'historien (histoire ancienne et médiévale)</v>
          </cell>
          <cell r="C112" t="str">
            <v>ECUE</v>
          </cell>
          <cell r="F112" t="str">
            <v>Création</v>
          </cell>
        </row>
        <row r="113">
          <cell r="B113" t="str">
            <v>la cité et l'historien (histoire moderne et contemporaine)</v>
          </cell>
          <cell r="C113" t="str">
            <v>ECUE</v>
          </cell>
          <cell r="F113" t="str">
            <v>Création</v>
          </cell>
        </row>
        <row r="114">
          <cell r="B114" t="str">
            <v>ECUE Découverte Histoire 6 : thématiques périodiques 3</v>
          </cell>
          <cell r="C114" t="str">
            <v>BLOC</v>
          </cell>
          <cell r="F114" t="str">
            <v>Modification</v>
          </cell>
        </row>
        <row r="115">
          <cell r="B115" t="str">
            <v>Min 1 Max 1</v>
          </cell>
          <cell r="C115" t="str">
            <v>OPTION</v>
          </cell>
        </row>
        <row r="116">
          <cell r="B116" t="str">
            <v>UED14 Préhistoire</v>
          </cell>
          <cell r="C116" t="str">
            <v>ECUE</v>
          </cell>
        </row>
        <row r="117">
          <cell r="B117" t="str">
            <v>UED15 Histoire ancienne</v>
          </cell>
          <cell r="C117" t="str">
            <v>ECUE</v>
          </cell>
        </row>
        <row r="118">
          <cell r="B118" t="str">
            <v>UED16 Histoire ancienne</v>
          </cell>
          <cell r="C118" t="str">
            <v>ECUE</v>
          </cell>
        </row>
        <row r="119">
          <cell r="B119" t="str">
            <v>UED17 Histoire ancienne</v>
          </cell>
          <cell r="C119" t="str">
            <v>ECUE</v>
          </cell>
        </row>
        <row r="120">
          <cell r="B120" t="str">
            <v>UED18 Histoire médiévale</v>
          </cell>
          <cell r="C120" t="str">
            <v>ECUE</v>
          </cell>
        </row>
        <row r="121">
          <cell r="B121" t="str">
            <v>UED19 Histoire médiévale</v>
          </cell>
          <cell r="C121" t="str">
            <v>ECUE</v>
          </cell>
        </row>
        <row r="122">
          <cell r="B122" t="str">
            <v>UED20 Histoire médiévale</v>
          </cell>
          <cell r="C122" t="str">
            <v>ECUE</v>
          </cell>
        </row>
        <row r="123">
          <cell r="B123" t="str">
            <v xml:space="preserve">UED21 Histoire moderne </v>
          </cell>
          <cell r="C123" t="str">
            <v>ECUE</v>
          </cell>
        </row>
        <row r="124">
          <cell r="B124" t="str">
            <v xml:space="preserve">UED22 Histoire moderne </v>
          </cell>
          <cell r="C124" t="str">
            <v>ECUE</v>
          </cell>
        </row>
        <row r="125">
          <cell r="B125" t="str">
            <v>UED23 Histoire moderne</v>
          </cell>
          <cell r="C125" t="str">
            <v>ECUE</v>
          </cell>
        </row>
        <row r="126">
          <cell r="B126" t="str">
            <v>UED24  Histoire contemporaine</v>
          </cell>
          <cell r="C126" t="str">
            <v>ECUE</v>
          </cell>
        </row>
        <row r="127">
          <cell r="B127" t="str">
            <v>UED25 Histoire contemporaine</v>
          </cell>
          <cell r="C127" t="str">
            <v>ECUE</v>
          </cell>
        </row>
        <row r="128">
          <cell r="B128" t="str">
            <v>UED26 Histoire contemporaine</v>
          </cell>
          <cell r="C128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géo Appliquée aménagement 3</v>
          </cell>
          <cell r="C27" t="str">
            <v>UE</v>
          </cell>
        </row>
        <row r="28">
          <cell r="B28" t="str">
            <v>Pédologie &amp; érosion des sols dans le monde</v>
          </cell>
          <cell r="C28" t="str">
            <v>ECUE</v>
          </cell>
        </row>
        <row r="29">
          <cell r="B29" t="str">
            <v>Sortie Terrain (3 jours)</v>
          </cell>
          <cell r="C29" t="str">
            <v>ECUE</v>
          </cell>
        </row>
        <row r="30">
          <cell r="B30" t="str">
            <v>Aménagement et collectivités (compétences, budget, PLU, SCOT)</v>
          </cell>
          <cell r="C30" t="str">
            <v>ECUE</v>
          </cell>
        </row>
        <row r="31">
          <cell r="B31" t="str">
            <v>UE Disciplinaire Outils géographie 3</v>
          </cell>
          <cell r="C31" t="str">
            <v>UE</v>
          </cell>
        </row>
        <row r="32">
          <cell r="B32" t="str">
            <v>Statistiques II (bivariées)</v>
          </cell>
          <cell r="C32" t="str">
            <v>ECUE</v>
          </cell>
        </row>
        <row r="33">
          <cell r="B33" t="str">
            <v>Systèmes d'Information Géographique I</v>
          </cell>
          <cell r="C33" t="str">
            <v>ECUE</v>
          </cell>
        </row>
        <row r="34">
          <cell r="B34" t="str">
            <v>Cartographie et informatique II</v>
          </cell>
          <cell r="C34" t="str">
            <v>ECUE</v>
          </cell>
        </row>
        <row r="35">
          <cell r="B35" t="str">
            <v>UE approfondissement dans la mention (UE approfondissement géographie fondamentale  1)</v>
          </cell>
          <cell r="C35" t="str">
            <v>UE</v>
          </cell>
        </row>
        <row r="36">
          <cell r="B36" t="str">
            <v>Géographie Urbaine (processus urbains, metropolisation)</v>
          </cell>
          <cell r="C36" t="str">
            <v>ECUE</v>
          </cell>
        </row>
        <row r="37">
          <cell r="B37" t="str">
            <v>Climatologie &amp; Biogeo zonale</v>
          </cell>
          <cell r="C37" t="str">
            <v>ECUE</v>
          </cell>
        </row>
        <row r="38">
          <cell r="B38" t="str">
            <v xml:space="preserve">Approfondissement dans le Portail hors mention </v>
          </cell>
          <cell r="C38" t="str">
            <v>UE</v>
          </cell>
        </row>
        <row r="39">
          <cell r="B39" t="str">
            <v>Min 1 Max 1</v>
          </cell>
          <cell r="C39" t="str">
            <v>OPTION</v>
          </cell>
        </row>
        <row r="40">
          <cell r="B40" t="str">
            <v>Approfondissement Sociologie 1</v>
          </cell>
          <cell r="C40" t="str">
            <v>UE</v>
          </cell>
        </row>
        <row r="41">
          <cell r="B41" t="str">
            <v>Pauvreté et sociétés</v>
          </cell>
          <cell r="C41" t="str">
            <v>ECUE</v>
          </cell>
        </row>
        <row r="42">
          <cell r="B42" t="str">
            <v>Santé et sociétés</v>
          </cell>
          <cell r="C42" t="str">
            <v>ECUE</v>
          </cell>
        </row>
        <row r="43">
          <cell r="B43" t="str">
            <v>UE approfondissement Ethnologie-anthropologie 1</v>
          </cell>
          <cell r="C43" t="str">
            <v>UE</v>
          </cell>
          <cell r="F43" t="str">
            <v>Création</v>
          </cell>
        </row>
        <row r="44">
          <cell r="B44" t="str">
            <v>Concepts et objets de l'anthropologie 3</v>
          </cell>
          <cell r="C44" t="str">
            <v>ECUE</v>
          </cell>
          <cell r="F44" t="str">
            <v>Création</v>
          </cell>
        </row>
        <row r="45">
          <cell r="B45" t="str">
            <v>Anthropologie des techniques et approches de la culture matérielle</v>
          </cell>
          <cell r="C45" t="str">
            <v>ECUE</v>
          </cell>
          <cell r="F45" t="str">
            <v>Création</v>
          </cell>
        </row>
        <row r="46">
          <cell r="B46" t="str">
            <v>UE Approfondissement SEF 1 : Questionnement des pratiques en SEF</v>
          </cell>
          <cell r="C46" t="str">
            <v>UE</v>
          </cell>
        </row>
        <row r="47">
          <cell r="B47" t="str">
            <v>Didactique des disciplines 1</v>
          </cell>
          <cell r="C47" t="str">
            <v>ECUE</v>
          </cell>
        </row>
        <row r="48">
          <cell r="B48" t="str">
            <v>Usages de l'IA en éducation</v>
          </cell>
          <cell r="C48" t="str">
            <v>ECUE</v>
          </cell>
        </row>
        <row r="49">
          <cell r="B49" t="str">
            <v>Approche par compétences</v>
          </cell>
          <cell r="C49" t="str">
            <v>ECUE</v>
          </cell>
        </row>
        <row r="50">
          <cell r="B50" t="str">
            <v>UE approfondissement histoire 1</v>
          </cell>
          <cell r="C50" t="str">
            <v>UE</v>
          </cell>
        </row>
        <row r="51">
          <cell r="B51" t="str">
            <v>ECUE approfondissement histoire moderne</v>
          </cell>
          <cell r="C51" t="str">
            <v>BLOC</v>
          </cell>
        </row>
        <row r="52">
          <cell r="B52" t="str">
            <v>Min 1 Max 1</v>
          </cell>
          <cell r="C52" t="str">
            <v>OPTION</v>
          </cell>
        </row>
        <row r="53">
          <cell r="B53" t="str">
            <v>UEA1 Histoire moderne</v>
          </cell>
          <cell r="C53" t="str">
            <v>ECUE</v>
          </cell>
        </row>
        <row r="54">
          <cell r="B54" t="str">
            <v>UEA2 Histoire moderne</v>
          </cell>
          <cell r="C54" t="str">
            <v>ECUE</v>
          </cell>
        </row>
        <row r="55">
          <cell r="B55" t="str">
            <v>UEA3 Histoire moderne</v>
          </cell>
          <cell r="C55" t="str">
            <v>ECUE</v>
          </cell>
        </row>
        <row r="56">
          <cell r="B56" t="str">
            <v>UEA4 Histoire moderne</v>
          </cell>
          <cell r="C56" t="str">
            <v>ECUE</v>
          </cell>
        </row>
        <row r="57">
          <cell r="B57" t="str">
            <v>ECUE approfondissement histoire contemporaine</v>
          </cell>
          <cell r="C57" t="str">
            <v>BLOC</v>
          </cell>
        </row>
        <row r="58">
          <cell r="C58" t="str">
            <v>OPTION</v>
          </cell>
        </row>
        <row r="59">
          <cell r="B59" t="str">
            <v>UEA5 Histoire contemporaine</v>
          </cell>
          <cell r="C59" t="str">
            <v>ECUE</v>
          </cell>
        </row>
        <row r="60">
          <cell r="B60" t="str">
            <v>UEA6 Histoire contemporaine</v>
          </cell>
          <cell r="C60" t="str">
            <v>ECUE</v>
          </cell>
        </row>
        <row r="61">
          <cell r="B61" t="str">
            <v>UEA7 Histoire contemporaine</v>
          </cell>
          <cell r="C61" t="str">
            <v>ECUE</v>
          </cell>
        </row>
        <row r="62">
          <cell r="B62" t="str">
            <v>UEA8 Histoire contemporaine</v>
          </cell>
          <cell r="C62" t="str">
            <v>ECUE</v>
          </cell>
          <cell r="F62" t="str">
            <v>Création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géo Appliquée aménagement 4</v>
          </cell>
          <cell r="C27" t="str">
            <v>UE</v>
          </cell>
        </row>
        <row r="28">
          <cell r="B28" t="str">
            <v>Géologie &amp; Géographie physique appliquée</v>
          </cell>
          <cell r="C28" t="str">
            <v>ECUE</v>
          </cell>
        </row>
        <row r="29">
          <cell r="B29" t="str">
            <v xml:space="preserve">Urbanisme et politique de la ville </v>
          </cell>
          <cell r="C29" t="str">
            <v>ECUE</v>
          </cell>
        </row>
        <row r="30">
          <cell r="B30" t="str">
            <v>Sortie de terrain (1j 1/2)</v>
          </cell>
          <cell r="C30" t="str">
            <v>ECUE</v>
          </cell>
        </row>
        <row r="31">
          <cell r="B31" t="str">
            <v>UE disciplinaire Outils géographie 4</v>
          </cell>
          <cell r="C31" t="str">
            <v>UE</v>
          </cell>
        </row>
        <row r="32">
          <cell r="B32" t="str">
            <v>Cartographie et informatique III</v>
          </cell>
          <cell r="C32" t="str">
            <v>ECUE</v>
          </cell>
        </row>
        <row r="33">
          <cell r="B33" t="str">
            <v>Statistiques III (multivariées)</v>
          </cell>
          <cell r="C33" t="str">
            <v>ECUE</v>
          </cell>
        </row>
        <row r="34">
          <cell r="B34" t="str">
            <v xml:space="preserve">Systèmes d'Information Géographique II /Bases de données géographiques </v>
          </cell>
          <cell r="C34" t="str">
            <v>ECUE</v>
          </cell>
        </row>
        <row r="35">
          <cell r="B35" t="str">
            <v>UE approfondissement dans la mention (UE approfondissement géographie fondamentale 2)</v>
          </cell>
          <cell r="C35" t="str">
            <v>UE</v>
          </cell>
        </row>
        <row r="36">
          <cell r="B36" t="str">
            <v>Géographie rurale</v>
          </cell>
          <cell r="C36" t="str">
            <v>ECUE</v>
          </cell>
        </row>
        <row r="37">
          <cell r="B37" t="str">
            <v>Hydrologie et géomorphologie fluviales</v>
          </cell>
          <cell r="C37" t="str">
            <v>ECUE</v>
          </cell>
        </row>
        <row r="41">
          <cell r="B41" t="str">
            <v>Déviance et sociétés</v>
          </cell>
          <cell r="C41" t="str">
            <v>ECUE</v>
          </cell>
        </row>
        <row r="42">
          <cell r="B42" t="str">
            <v>Ville et sociétés</v>
          </cell>
          <cell r="C42" t="str">
            <v>ECUE</v>
          </cell>
        </row>
        <row r="43">
          <cell r="B43" t="str">
            <v>UE approfondissement : Ethnologie-anthropologie 2</v>
          </cell>
          <cell r="C43" t="str">
            <v>UE</v>
          </cell>
          <cell r="F43" t="str">
            <v>Création</v>
          </cell>
        </row>
        <row r="44">
          <cell r="B44" t="str">
            <v>Concepts et objets de l'anthropologie 4</v>
          </cell>
          <cell r="C44" t="str">
            <v>ECUE</v>
          </cell>
          <cell r="F44" t="str">
            <v>Création</v>
          </cell>
        </row>
        <row r="45">
          <cell r="B45" t="str">
            <v>Anthropologie du corps et des faits religieux</v>
          </cell>
          <cell r="C45" t="str">
            <v>ECUE</v>
          </cell>
          <cell r="F45" t="str">
            <v>Création</v>
          </cell>
        </row>
        <row r="46">
          <cell r="B46" t="str">
            <v>UE Approfondissement SEF 2 : Culture et Éducation</v>
          </cell>
          <cell r="C46" t="str">
            <v>UE</v>
          </cell>
        </row>
        <row r="47">
          <cell r="B47" t="str">
            <v>Culture scientifique et technologique (2)</v>
          </cell>
          <cell r="C47" t="str">
            <v>ECUE</v>
          </cell>
        </row>
        <row r="48">
          <cell r="B48" t="str">
            <v>Didactique des disciplines (2)</v>
          </cell>
          <cell r="C48" t="str">
            <v>ECUE</v>
          </cell>
        </row>
        <row r="49">
          <cell r="B49" t="str">
            <v>Les éducations à (numérique, santé, développment durable, etc.) (2)</v>
          </cell>
          <cell r="C49" t="str">
            <v>ECUE</v>
          </cell>
        </row>
        <row r="50">
          <cell r="B50" t="str">
            <v>UE approfondissement histoire 2</v>
          </cell>
          <cell r="C50" t="str">
            <v>UE</v>
          </cell>
        </row>
        <row r="51">
          <cell r="B51" t="str">
            <v>ECUE approfondissement préhistoire et histoire ancienne</v>
          </cell>
          <cell r="C51" t="str">
            <v>BLOC</v>
          </cell>
        </row>
        <row r="52">
          <cell r="B52" t="str">
            <v>Min 1 Max 1</v>
          </cell>
          <cell r="C52" t="str">
            <v>OPTION</v>
          </cell>
        </row>
        <row r="53">
          <cell r="B53" t="str">
            <v>UEA9  Préhistoire</v>
          </cell>
          <cell r="C53" t="str">
            <v>ECUE</v>
          </cell>
        </row>
        <row r="54">
          <cell r="B54" t="str">
            <v>UEA10 Histoire ancienne</v>
          </cell>
          <cell r="C54" t="str">
            <v>ECUE</v>
          </cell>
        </row>
        <row r="55">
          <cell r="B55" t="str">
            <v>UEA11 Histoire ancienne</v>
          </cell>
          <cell r="C55" t="str">
            <v>ECUE</v>
          </cell>
        </row>
        <row r="56">
          <cell r="B56" t="str">
            <v>UEA12 Histoire ancienne</v>
          </cell>
          <cell r="C56" t="str">
            <v>ECUE</v>
          </cell>
        </row>
        <row r="57">
          <cell r="B57" t="str">
            <v>ECUE approfondissement histoire médiévale</v>
          </cell>
          <cell r="C57" t="str">
            <v>BLOC</v>
          </cell>
        </row>
        <row r="58">
          <cell r="B58" t="str">
            <v>Min 1 Max 1</v>
          </cell>
          <cell r="C58" t="str">
            <v>OPTION</v>
          </cell>
        </row>
        <row r="59">
          <cell r="B59" t="str">
            <v>UEA13 Histoire médiévale</v>
          </cell>
          <cell r="C59" t="str">
            <v>ECUE</v>
          </cell>
        </row>
        <row r="60">
          <cell r="B60" t="str">
            <v>UEA14 Histoire médiévale</v>
          </cell>
          <cell r="C60" t="str">
            <v>ECUE</v>
          </cell>
        </row>
        <row r="61">
          <cell r="B61" t="str">
            <v>UEA15 Histoire médiévale</v>
          </cell>
          <cell r="C61" t="str">
            <v>ECUE</v>
          </cell>
        </row>
        <row r="62">
          <cell r="B62" t="str">
            <v>UEA16 Histoire médiévale</v>
          </cell>
          <cell r="C62" t="str">
            <v>ECUE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2"/>
  <sheetViews>
    <sheetView topLeftCell="A21" workbookViewId="0">
      <selection activeCell="C55" sqref="C55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8" t="s">
        <v>34</v>
      </c>
      <c r="B9" s="1" t="s">
        <v>35</v>
      </c>
    </row>
    <row r="10" spans="1:9">
      <c r="A10" s="28" t="s">
        <v>36</v>
      </c>
      <c r="B10" s="1" t="s">
        <v>37</v>
      </c>
    </row>
    <row r="11" spans="1:9">
      <c r="A11" s="28" t="s">
        <v>38</v>
      </c>
      <c r="B11" s="1" t="s">
        <v>39</v>
      </c>
    </row>
    <row r="12" spans="1:9">
      <c r="A12" s="28" t="s">
        <v>40</v>
      </c>
      <c r="B12" s="1" t="s">
        <v>41</v>
      </c>
    </row>
    <row r="13" spans="1:9">
      <c r="A13" s="28" t="s">
        <v>42</v>
      </c>
      <c r="B13" s="1" t="s">
        <v>43</v>
      </c>
    </row>
    <row r="14" spans="1:9">
      <c r="A14" s="28" t="s">
        <v>44</v>
      </c>
      <c r="B14" s="1" t="s">
        <v>45</v>
      </c>
    </row>
    <row r="15" spans="1:9">
      <c r="A15" s="28" t="s">
        <v>46</v>
      </c>
      <c r="B15" s="1" t="s">
        <v>47</v>
      </c>
    </row>
    <row r="16" spans="1:9">
      <c r="A16" s="28" t="s">
        <v>48</v>
      </c>
      <c r="B16" s="1" t="s">
        <v>49</v>
      </c>
    </row>
    <row r="17" spans="1:2">
      <c r="A17" s="28" t="s">
        <v>50</v>
      </c>
      <c r="B17" s="1" t="s">
        <v>51</v>
      </c>
    </row>
    <row r="18" spans="1:2">
      <c r="A18" s="28" t="s">
        <v>52</v>
      </c>
      <c r="B18" s="1" t="s">
        <v>53</v>
      </c>
    </row>
    <row r="19" spans="1:2">
      <c r="A19" s="28" t="s">
        <v>54</v>
      </c>
      <c r="B19" s="1" t="s">
        <v>55</v>
      </c>
    </row>
    <row r="20" spans="1:2">
      <c r="A20" s="28" t="s">
        <v>56</v>
      </c>
      <c r="B20" s="1" t="s">
        <v>57</v>
      </c>
    </row>
    <row r="21" spans="1:2">
      <c r="A21" s="28" t="s">
        <v>58</v>
      </c>
      <c r="B21" s="1" t="s">
        <v>59</v>
      </c>
    </row>
    <row r="22" spans="1:2">
      <c r="A22" s="28" t="s">
        <v>60</v>
      </c>
      <c r="B22" s="1" t="s">
        <v>61</v>
      </c>
    </row>
    <row r="23" spans="1:2">
      <c r="A23" s="28" t="s">
        <v>62</v>
      </c>
      <c r="B23" s="1" t="s">
        <v>63</v>
      </c>
    </row>
    <row r="24" spans="1:2">
      <c r="A24" s="28" t="s">
        <v>64</v>
      </c>
      <c r="B24" s="1" t="s">
        <v>65</v>
      </c>
    </row>
    <row r="25" spans="1:2">
      <c r="A25" s="28" t="s">
        <v>66</v>
      </c>
      <c r="B25" s="1" t="s">
        <v>67</v>
      </c>
    </row>
    <row r="26" spans="1:2">
      <c r="A26" s="28" t="s">
        <v>68</v>
      </c>
      <c r="B26" s="1" t="s">
        <v>69</v>
      </c>
    </row>
    <row r="27" spans="1:2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97</v>
      </c>
      <c r="G49" s="1" t="s">
        <v>46</v>
      </c>
      <c r="H49" s="1" t="s">
        <v>48</v>
      </c>
    </row>
    <row r="50" spans="1:8">
      <c r="A50" s="1" t="s">
        <v>52</v>
      </c>
      <c r="B50" s="15" t="s">
        <v>98</v>
      </c>
      <c r="C50" s="15" t="s">
        <v>99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100</v>
      </c>
      <c r="E52" s="1" t="s">
        <v>101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102</v>
      </c>
      <c r="D54" s="1" t="s">
        <v>103</v>
      </c>
      <c r="E54" s="1" t="s">
        <v>66</v>
      </c>
    </row>
    <row r="55" spans="1:8">
      <c r="A55" s="21" t="s">
        <v>104</v>
      </c>
      <c r="C55" s="1" t="s">
        <v>50</v>
      </c>
      <c r="D55" s="1" t="s">
        <v>78</v>
      </c>
    </row>
    <row r="56" spans="1:8">
      <c r="A56" s="36" t="s">
        <v>105</v>
      </c>
      <c r="C56" s="15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.1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.1" customHeight="1">
      <c r="A69" s="9" t="s">
        <v>119</v>
      </c>
    </row>
    <row r="70" spans="1:1" ht="29.1" customHeight="1">
      <c r="A70" s="36" t="s">
        <v>120</v>
      </c>
    </row>
    <row r="71" spans="1:1">
      <c r="A71" s="36" t="s">
        <v>121</v>
      </c>
    </row>
    <row r="72" spans="1:1" ht="35.450000000000003" customHeight="1">
      <c r="A72" s="36" t="s">
        <v>122</v>
      </c>
    </row>
    <row r="73" spans="1:1" ht="42.6" customHeight="1">
      <c r="A73" s="36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.1" customHeight="1">
      <c r="A76" s="9" t="s">
        <v>126</v>
      </c>
    </row>
    <row r="77" spans="1:1" ht="43.35" customHeight="1">
      <c r="A77" s="36" t="s">
        <v>127</v>
      </c>
    </row>
    <row r="78" spans="1:1" ht="29.1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.1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.1" customHeight="1">
      <c r="A90" s="9" t="s">
        <v>140</v>
      </c>
    </row>
    <row r="91" spans="1:1" ht="29.1" customHeight="1">
      <c r="A91" s="9" t="s">
        <v>141</v>
      </c>
    </row>
    <row r="92" spans="1:1" ht="29.1" customHeight="1">
      <c r="A92" s="9" t="s">
        <v>142</v>
      </c>
    </row>
    <row r="93" spans="1:1">
      <c r="A93" s="9" t="s">
        <v>143</v>
      </c>
    </row>
    <row r="94" spans="1:1" ht="29.1" customHeight="1">
      <c r="A94" s="9" t="s">
        <v>144</v>
      </c>
    </row>
    <row r="95" spans="1:1">
      <c r="A95" s="9" t="s">
        <v>145</v>
      </c>
    </row>
    <row r="96" spans="1:1" ht="29.1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.1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.1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="60" zoomScaleNormal="60" workbookViewId="0">
      <pane ySplit="18" topLeftCell="A52" activePane="bottomLeft" state="frozen"/>
      <selection pane="bottomLeft" activeCell="B35" sqref="B35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7.7109375" style="13" customWidth="1"/>
    <col min="9" max="9" width="17" style="26" customWidth="1"/>
    <col min="10" max="10" width="14.28515625" style="26" customWidth="1"/>
    <col min="11" max="11" width="14.7109375" style="26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383</v>
      </c>
      <c r="B7" s="141" t="str">
        <f>'Fiche Générale'!B3</f>
        <v>Portail_SHS</v>
      </c>
      <c r="C7" s="166" t="s">
        <v>203</v>
      </c>
      <c r="D7" s="144"/>
      <c r="E7" s="151" t="str">
        <f>'Fiche Générale'!B4</f>
        <v>Géographie</v>
      </c>
      <c r="F7" s="152"/>
      <c r="G7" s="144" t="s">
        <v>385</v>
      </c>
      <c r="H7" s="165" t="str">
        <f>'Fiche Générale'!B5</f>
        <v>licence de géographie</v>
      </c>
      <c r="I7" s="165"/>
      <c r="J7" s="165"/>
    </row>
    <row r="8" spans="1:10" ht="18" customHeight="1">
      <c r="A8" s="144"/>
      <c r="B8" s="141"/>
      <c r="C8" s="166"/>
      <c r="D8" s="144"/>
      <c r="E8" s="153"/>
      <c r="F8" s="154"/>
      <c r="G8" s="144"/>
      <c r="H8" s="165"/>
      <c r="I8" s="165"/>
      <c r="J8" s="165"/>
    </row>
    <row r="9" spans="1:10" ht="18" customHeight="1">
      <c r="A9" s="144"/>
      <c r="B9" s="141"/>
      <c r="C9" s="166"/>
      <c r="D9" s="144"/>
      <c r="E9" s="155"/>
      <c r="F9" s="156"/>
      <c r="G9" s="144"/>
      <c r="H9" s="165"/>
      <c r="I9" s="165"/>
      <c r="J9" s="165"/>
    </row>
    <row r="10" spans="1:10" ht="18" customHeight="1">
      <c r="A10" s="144"/>
      <c r="B10" s="141"/>
      <c r="C10" s="157" t="s">
        <v>205</v>
      </c>
      <c r="D10" s="157"/>
      <c r="E10" s="158">
        <f>'Fiche Générale'!B9</f>
        <v>0</v>
      </c>
      <c r="F10" s="159"/>
      <c r="G10" s="159"/>
      <c r="H10" s="159"/>
      <c r="I10" s="159"/>
      <c r="J10" s="160"/>
    </row>
    <row r="11" spans="1:10" ht="18" customHeight="1">
      <c r="A11" s="144"/>
      <c r="B11" s="141"/>
      <c r="C11" s="157"/>
      <c r="D11" s="157"/>
      <c r="E11" s="161"/>
      <c r="F11" s="162"/>
      <c r="G11" s="162"/>
      <c r="H11" s="162"/>
      <c r="I11" s="162"/>
      <c r="J11" s="163"/>
    </row>
    <row r="13" spans="1:10">
      <c r="A13" s="136" t="s">
        <v>206</v>
      </c>
      <c r="B13" s="105" t="s">
        <v>480</v>
      </c>
      <c r="C13" s="136" t="s">
        <v>208</v>
      </c>
      <c r="D13" s="136"/>
      <c r="E13" s="136"/>
      <c r="F13" s="136"/>
      <c r="G13" s="136" t="s">
        <v>481</v>
      </c>
      <c r="H13" s="101">
        <f>Calcul!G7</f>
        <v>552</v>
      </c>
      <c r="I13" s="101"/>
    </row>
    <row r="14" spans="1:10">
      <c r="A14" s="136"/>
      <c r="B14" s="108"/>
      <c r="C14" s="136"/>
      <c r="D14" s="136"/>
      <c r="E14" s="136"/>
      <c r="F14" s="136"/>
      <c r="G14" s="136"/>
      <c r="H14" s="101"/>
      <c r="I14" s="101"/>
    </row>
    <row r="15" spans="1:10">
      <c r="A15" s="136" t="s">
        <v>210</v>
      </c>
      <c r="B15" s="105" t="s">
        <v>167</v>
      </c>
      <c r="C15" s="137" t="s">
        <v>211</v>
      </c>
      <c r="D15" s="138"/>
      <c r="E15" s="136"/>
      <c r="F15" s="136"/>
      <c r="G15" s="136" t="s">
        <v>482</v>
      </c>
      <c r="H15" s="101">
        <f>Calcul!G20</f>
        <v>197</v>
      </c>
      <c r="I15" s="101"/>
    </row>
    <row r="16" spans="1:10">
      <c r="A16" s="136"/>
      <c r="B16" s="108"/>
      <c r="C16" s="139"/>
      <c r="D16" s="140"/>
      <c r="E16" s="136"/>
      <c r="F16" s="136"/>
      <c r="G16" s="136"/>
      <c r="H16" s="101"/>
      <c r="I16" s="101"/>
    </row>
    <row r="17" spans="1:15">
      <c r="I17" s="86"/>
      <c r="J17" s="86"/>
      <c r="K17" s="86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483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484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485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486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2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487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22">
        <v>1</v>
      </c>
      <c r="B27" s="78" t="s">
        <v>488</v>
      </c>
      <c r="C27" s="19" t="s">
        <v>11</v>
      </c>
      <c r="D27" s="19">
        <v>6</v>
      </c>
      <c r="E27" s="5"/>
      <c r="F27" s="5"/>
      <c r="G27" s="5"/>
      <c r="H27" s="19"/>
      <c r="I27" s="82"/>
      <c r="J27" s="82"/>
      <c r="K27" s="19"/>
      <c r="L27" s="19"/>
      <c r="M27" s="19" t="s">
        <v>12</v>
      </c>
      <c r="N27" s="5"/>
      <c r="O27" s="5"/>
    </row>
    <row r="28" spans="1:15" ht="43.35" customHeight="1">
      <c r="A28" s="22">
        <v>1.1000000000000001</v>
      </c>
      <c r="B28" s="75" t="s">
        <v>489</v>
      </c>
      <c r="C28" s="19" t="s">
        <v>19</v>
      </c>
      <c r="D28" s="19">
        <v>2.5</v>
      </c>
      <c r="E28" s="5"/>
      <c r="F28" s="5"/>
      <c r="G28" s="5"/>
      <c r="H28" s="19" t="s">
        <v>129</v>
      </c>
      <c r="I28" s="37">
        <v>10</v>
      </c>
      <c r="J28" s="37">
        <v>10</v>
      </c>
      <c r="K28" s="19"/>
      <c r="L28" s="19"/>
      <c r="M28" s="19" t="s">
        <v>12</v>
      </c>
      <c r="N28" s="5"/>
      <c r="O28" s="5"/>
    </row>
    <row r="29" spans="1:15" ht="43.35" customHeight="1">
      <c r="A29" s="22">
        <v>1.2</v>
      </c>
      <c r="B29" s="75" t="s">
        <v>490</v>
      </c>
      <c r="C29" s="19" t="s">
        <v>19</v>
      </c>
      <c r="D29" s="19">
        <v>1</v>
      </c>
      <c r="E29" s="5"/>
      <c r="F29" s="5"/>
      <c r="G29" s="5"/>
      <c r="H29" s="19" t="s">
        <v>129</v>
      </c>
      <c r="I29" s="37">
        <v>6</v>
      </c>
      <c r="J29" s="37">
        <v>9</v>
      </c>
      <c r="K29" s="19"/>
      <c r="L29" s="19"/>
      <c r="M29" s="19" t="s">
        <v>12</v>
      </c>
      <c r="N29" s="5"/>
      <c r="O29" s="5"/>
    </row>
    <row r="30" spans="1:15" ht="43.35" customHeight="1">
      <c r="A30" s="22">
        <v>1.3</v>
      </c>
      <c r="B30" s="75" t="s">
        <v>491</v>
      </c>
      <c r="C30" s="19" t="s">
        <v>19</v>
      </c>
      <c r="D30" s="19">
        <v>2.5</v>
      </c>
      <c r="E30" s="5"/>
      <c r="F30" s="5"/>
      <c r="G30" s="5"/>
      <c r="H30" s="19" t="s">
        <v>129</v>
      </c>
      <c r="I30" s="37">
        <v>10</v>
      </c>
      <c r="J30" s="37">
        <v>10</v>
      </c>
      <c r="K30" s="19"/>
      <c r="L30" s="19"/>
      <c r="M30" s="19" t="s">
        <v>12</v>
      </c>
      <c r="N30" s="5"/>
      <c r="O30" s="5"/>
    </row>
    <row r="31" spans="1:15" ht="43.35" customHeight="1">
      <c r="A31" s="22">
        <v>2</v>
      </c>
      <c r="B31" s="79" t="s">
        <v>492</v>
      </c>
      <c r="C31" s="19" t="s">
        <v>11</v>
      </c>
      <c r="D31" s="19">
        <v>6</v>
      </c>
      <c r="E31" s="5"/>
      <c r="F31" s="5"/>
      <c r="G31" s="5"/>
      <c r="H31" s="19"/>
      <c r="I31" s="82"/>
      <c r="J31" s="82"/>
      <c r="K31" s="19"/>
      <c r="L31" s="19"/>
      <c r="M31" s="19" t="s">
        <v>12</v>
      </c>
      <c r="N31" s="5"/>
      <c r="O31" s="5"/>
    </row>
    <row r="32" spans="1:15" ht="43.35" customHeight="1">
      <c r="A32" s="22">
        <v>2.1</v>
      </c>
      <c r="B32" s="75" t="s">
        <v>493</v>
      </c>
      <c r="C32" s="19" t="s">
        <v>19</v>
      </c>
      <c r="D32" s="19">
        <v>2</v>
      </c>
      <c r="E32" s="5"/>
      <c r="F32" s="5"/>
      <c r="G32" s="5"/>
      <c r="H32" s="19" t="s">
        <v>128</v>
      </c>
      <c r="I32" s="37">
        <v>10</v>
      </c>
      <c r="J32" s="37">
        <v>10</v>
      </c>
      <c r="K32" s="19"/>
      <c r="L32" s="19"/>
      <c r="M32" s="19" t="s">
        <v>12</v>
      </c>
      <c r="N32" s="5"/>
      <c r="O32" s="5"/>
    </row>
    <row r="33" spans="1:15" ht="43.35" customHeight="1">
      <c r="A33" s="22">
        <v>2.2000000000000002</v>
      </c>
      <c r="B33" s="75" t="s">
        <v>494</v>
      </c>
      <c r="C33" s="19" t="s">
        <v>19</v>
      </c>
      <c r="D33" s="19">
        <v>2</v>
      </c>
      <c r="E33" s="5"/>
      <c r="F33" s="5"/>
      <c r="G33" s="5"/>
      <c r="H33" s="19" t="s">
        <v>128</v>
      </c>
      <c r="I33" s="37">
        <v>8</v>
      </c>
      <c r="J33" s="37"/>
      <c r="K33" s="19">
        <v>12</v>
      </c>
      <c r="L33" s="19"/>
      <c r="M33" s="19" t="s">
        <v>12</v>
      </c>
      <c r="N33" s="5"/>
      <c r="O33" s="5"/>
    </row>
    <row r="34" spans="1:15" ht="43.35" customHeight="1">
      <c r="A34" s="22">
        <v>2.2999999999999998</v>
      </c>
      <c r="B34" s="75" t="s">
        <v>495</v>
      </c>
      <c r="C34" s="19" t="s">
        <v>19</v>
      </c>
      <c r="D34" s="19">
        <v>2</v>
      </c>
      <c r="E34" s="5"/>
      <c r="F34" s="5"/>
      <c r="G34" s="5"/>
      <c r="H34" s="19" t="s">
        <v>128</v>
      </c>
      <c r="I34" s="37"/>
      <c r="J34" s="37"/>
      <c r="K34" s="19">
        <v>20</v>
      </c>
      <c r="L34" s="19"/>
      <c r="M34" s="19" t="s">
        <v>12</v>
      </c>
      <c r="N34" s="5"/>
      <c r="O34" s="5"/>
    </row>
    <row r="35" spans="1:15" ht="43.35" customHeight="1">
      <c r="A35" s="22">
        <v>3</v>
      </c>
      <c r="B35" s="92" t="s">
        <v>496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>
        <v>3.1</v>
      </c>
      <c r="B36" s="80" t="s">
        <v>497</v>
      </c>
      <c r="C36" s="19" t="s">
        <v>19</v>
      </c>
      <c r="D36" s="19">
        <v>3</v>
      </c>
      <c r="E36" s="5"/>
      <c r="F36" s="5"/>
      <c r="G36" s="5"/>
      <c r="H36" s="19" t="s">
        <v>128</v>
      </c>
      <c r="I36" s="37">
        <v>20</v>
      </c>
      <c r="J36" s="37"/>
      <c r="K36" s="19"/>
      <c r="L36" s="19"/>
      <c r="M36" s="19" t="s">
        <v>12</v>
      </c>
      <c r="N36" s="5"/>
      <c r="O36" s="5"/>
    </row>
    <row r="37" spans="1:15" ht="43.35" customHeight="1">
      <c r="A37" s="22">
        <v>3.2</v>
      </c>
      <c r="B37" s="80" t="s">
        <v>498</v>
      </c>
      <c r="C37" s="19" t="s">
        <v>19</v>
      </c>
      <c r="D37" s="19">
        <v>3</v>
      </c>
      <c r="E37" s="5"/>
      <c r="F37" s="5"/>
      <c r="G37" s="5"/>
      <c r="H37" s="19" t="s">
        <v>128</v>
      </c>
      <c r="I37" s="37">
        <v>20</v>
      </c>
      <c r="J37" s="37"/>
      <c r="K37" s="19"/>
      <c r="L37" s="19"/>
      <c r="M37" s="19" t="s">
        <v>12</v>
      </c>
      <c r="N37" s="5"/>
      <c r="O37" s="5"/>
    </row>
    <row r="38" spans="1:15" ht="43.35" customHeight="1">
      <c r="A38" s="87">
        <v>4</v>
      </c>
      <c r="B38" s="71" t="s">
        <v>499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22"/>
      <c r="B39" s="24" t="s">
        <v>227</v>
      </c>
      <c r="C39" s="19" t="s">
        <v>29</v>
      </c>
      <c r="D39" s="19"/>
      <c r="E39" s="5"/>
      <c r="F39" s="5"/>
      <c r="G39" s="5"/>
      <c r="H39" s="19"/>
      <c r="I39" s="37"/>
      <c r="J39" s="37"/>
      <c r="K39" s="19"/>
      <c r="L39" s="19"/>
      <c r="M39" s="19"/>
      <c r="N39" s="5"/>
      <c r="O39" s="5"/>
    </row>
    <row r="40" spans="1:15" ht="43.35" customHeight="1">
      <c r="A40" s="22" t="s">
        <v>347</v>
      </c>
      <c r="B40" s="71" t="s">
        <v>500</v>
      </c>
      <c r="C40" s="19" t="s">
        <v>11</v>
      </c>
      <c r="D40" s="19">
        <v>6</v>
      </c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 t="s">
        <v>348</v>
      </c>
      <c r="B41" s="24" t="s">
        <v>501</v>
      </c>
      <c r="C41" s="19" t="s">
        <v>19</v>
      </c>
      <c r="D41" s="19">
        <v>3</v>
      </c>
      <c r="E41" s="5"/>
      <c r="F41" s="5"/>
      <c r="G41" s="5"/>
      <c r="H41" s="19" t="s">
        <v>124</v>
      </c>
      <c r="I41" s="19">
        <v>20</v>
      </c>
      <c r="J41" s="19"/>
      <c r="K41" s="19"/>
      <c r="L41" s="19"/>
      <c r="M41" s="19" t="s">
        <v>20</v>
      </c>
      <c r="N41" s="5" t="s">
        <v>81</v>
      </c>
      <c r="O41" s="5"/>
    </row>
    <row r="42" spans="1:15" ht="43.35" customHeight="1">
      <c r="A42" s="22" t="s">
        <v>349</v>
      </c>
      <c r="B42" s="24" t="s">
        <v>502</v>
      </c>
      <c r="C42" s="19" t="s">
        <v>19</v>
      </c>
      <c r="D42" s="19">
        <v>3</v>
      </c>
      <c r="E42" s="5"/>
      <c r="F42" s="5"/>
      <c r="G42" s="5"/>
      <c r="H42" s="19" t="s">
        <v>124</v>
      </c>
      <c r="I42" s="19">
        <v>20</v>
      </c>
      <c r="J42" s="19"/>
      <c r="K42" s="19"/>
      <c r="L42" s="19"/>
      <c r="M42" s="19" t="s">
        <v>20</v>
      </c>
      <c r="N42" s="5" t="s">
        <v>81</v>
      </c>
      <c r="O42" s="5"/>
    </row>
    <row r="43" spans="1:15" ht="43.35" customHeight="1">
      <c r="A43" s="87" t="s">
        <v>350</v>
      </c>
      <c r="B43" s="93" t="s">
        <v>503</v>
      </c>
      <c r="C43" s="19" t="s">
        <v>11</v>
      </c>
      <c r="D43" s="19">
        <v>6</v>
      </c>
      <c r="E43" s="5"/>
      <c r="F43" s="5" t="s">
        <v>13</v>
      </c>
      <c r="G43" s="5"/>
      <c r="H43" s="19" t="s">
        <v>125</v>
      </c>
      <c r="I43" s="19"/>
      <c r="J43" s="19"/>
      <c r="K43" s="19"/>
      <c r="L43" s="19"/>
      <c r="M43" s="19"/>
      <c r="N43" s="5"/>
      <c r="O43" s="6"/>
    </row>
    <row r="44" spans="1:15" ht="43.35" customHeight="1">
      <c r="A44" s="22" t="s">
        <v>351</v>
      </c>
      <c r="B44" s="94" t="s">
        <v>504</v>
      </c>
      <c r="C44" s="19" t="s">
        <v>19</v>
      </c>
      <c r="D44" s="19"/>
      <c r="E44" s="5"/>
      <c r="F44" s="5" t="s">
        <v>13</v>
      </c>
      <c r="G44" s="5"/>
      <c r="H44" s="19" t="s">
        <v>125</v>
      </c>
      <c r="I44" s="95">
        <v>15</v>
      </c>
      <c r="J44" s="96"/>
      <c r="K44" s="19"/>
      <c r="L44" s="19"/>
      <c r="M44" s="19" t="s">
        <v>20</v>
      </c>
      <c r="N44" s="5" t="s">
        <v>262</v>
      </c>
      <c r="O44" s="6"/>
    </row>
    <row r="45" spans="1:15" ht="43.35" customHeight="1">
      <c r="A45" s="22" t="s">
        <v>354</v>
      </c>
      <c r="B45" s="94" t="s">
        <v>505</v>
      </c>
      <c r="C45" s="19" t="s">
        <v>19</v>
      </c>
      <c r="D45" s="19"/>
      <c r="E45" s="5"/>
      <c r="F45" s="5" t="s">
        <v>13</v>
      </c>
      <c r="G45" s="5"/>
      <c r="H45" s="19" t="s">
        <v>125</v>
      </c>
      <c r="I45" s="95">
        <v>15</v>
      </c>
      <c r="J45" s="96"/>
      <c r="K45" s="19"/>
      <c r="L45" s="19"/>
      <c r="M45" s="19" t="s">
        <v>20</v>
      </c>
      <c r="N45" s="5" t="s">
        <v>262</v>
      </c>
      <c r="O45" s="6"/>
    </row>
    <row r="46" spans="1:15" ht="43.35" customHeight="1">
      <c r="A46" s="87" t="s">
        <v>357</v>
      </c>
      <c r="B46" s="71" t="s">
        <v>506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35" customHeight="1">
      <c r="A47" s="22" t="s">
        <v>358</v>
      </c>
      <c r="B47" s="24" t="s">
        <v>507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77" t="s">
        <v>285</v>
      </c>
      <c r="O47" s="6"/>
    </row>
    <row r="48" spans="1:15" ht="43.35" customHeight="1">
      <c r="A48" s="22" t="s">
        <v>361</v>
      </c>
      <c r="B48" s="24" t="s">
        <v>508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9"/>
      <c r="K48" s="19"/>
      <c r="L48" s="19"/>
      <c r="M48" s="19" t="s">
        <v>20</v>
      </c>
      <c r="N48" s="77" t="s">
        <v>285</v>
      </c>
      <c r="O48" s="6"/>
    </row>
    <row r="49" spans="1:15" ht="43.35" customHeight="1">
      <c r="A49" s="22" t="s">
        <v>509</v>
      </c>
      <c r="B49" s="24" t="s">
        <v>510</v>
      </c>
      <c r="C49" s="19" t="s">
        <v>19</v>
      </c>
      <c r="D49" s="19">
        <v>2</v>
      </c>
      <c r="E49" s="5"/>
      <c r="F49" s="5"/>
      <c r="G49" s="5"/>
      <c r="H49" s="19" t="s">
        <v>153</v>
      </c>
      <c r="I49" s="19">
        <v>20</v>
      </c>
      <c r="J49" s="11"/>
      <c r="K49" s="19"/>
      <c r="L49" s="19"/>
      <c r="M49" s="19" t="s">
        <v>20</v>
      </c>
      <c r="N49" s="77" t="s">
        <v>285</v>
      </c>
      <c r="O49" s="6"/>
    </row>
    <row r="50" spans="1:15" ht="43.35" customHeight="1">
      <c r="A50" s="87" t="s">
        <v>365</v>
      </c>
      <c r="B50" s="71" t="s">
        <v>511</v>
      </c>
      <c r="C50" s="90" t="s">
        <v>11</v>
      </c>
      <c r="D50" s="19">
        <v>6</v>
      </c>
      <c r="E50" s="77"/>
      <c r="F50" s="77"/>
      <c r="G50" s="77" t="s">
        <v>512</v>
      </c>
      <c r="H50" s="19"/>
      <c r="I50" s="19"/>
      <c r="J50" s="19"/>
      <c r="K50" s="19"/>
      <c r="L50" s="19"/>
      <c r="M50" s="19"/>
      <c r="N50" s="77"/>
      <c r="O50" s="6"/>
    </row>
    <row r="51" spans="1:15" ht="43.35" customHeight="1">
      <c r="A51" s="22" t="s">
        <v>366</v>
      </c>
      <c r="B51" s="24" t="s">
        <v>513</v>
      </c>
      <c r="C51" s="19" t="s">
        <v>26</v>
      </c>
      <c r="D51" s="19"/>
      <c r="E51" s="77"/>
      <c r="F51" s="77"/>
      <c r="G51" s="77"/>
      <c r="H51" s="19"/>
      <c r="I51" s="19"/>
      <c r="J51" s="19"/>
      <c r="K51" s="19"/>
      <c r="L51" s="19"/>
      <c r="M51" s="19"/>
      <c r="N51" s="77"/>
      <c r="O51" s="7"/>
    </row>
    <row r="52" spans="1:15" ht="43.35" customHeight="1">
      <c r="A52" s="22"/>
      <c r="B52" s="24" t="s">
        <v>227</v>
      </c>
      <c r="C52" s="19" t="s">
        <v>29</v>
      </c>
      <c r="D52" s="19"/>
      <c r="E52" s="77"/>
      <c r="F52" s="77"/>
      <c r="G52" s="77"/>
      <c r="H52" s="19"/>
      <c r="I52" s="19"/>
      <c r="J52" s="19"/>
      <c r="K52" s="19"/>
      <c r="L52" s="19"/>
      <c r="M52" s="19"/>
      <c r="N52" s="77"/>
      <c r="O52" s="6"/>
    </row>
    <row r="53" spans="1:15" ht="43.35" customHeight="1">
      <c r="A53" s="22" t="s">
        <v>514</v>
      </c>
      <c r="B53" s="24" t="s">
        <v>515</v>
      </c>
      <c r="C53" s="19" t="s">
        <v>19</v>
      </c>
      <c r="D53" s="19"/>
      <c r="E53" s="77"/>
      <c r="F53" s="77"/>
      <c r="G53" s="77" t="s">
        <v>516</v>
      </c>
      <c r="H53" s="19"/>
      <c r="I53" s="19"/>
      <c r="J53" s="19">
        <v>20</v>
      </c>
      <c r="K53" s="19"/>
      <c r="L53" s="19"/>
      <c r="M53" s="19" t="s">
        <v>20</v>
      </c>
      <c r="N53" s="77" t="s">
        <v>80</v>
      </c>
      <c r="O53" s="6"/>
    </row>
    <row r="54" spans="1:15" ht="43.35" customHeight="1">
      <c r="A54" s="22" t="s">
        <v>368</v>
      </c>
      <c r="B54" s="24" t="s">
        <v>517</v>
      </c>
      <c r="C54" s="19" t="s">
        <v>19</v>
      </c>
      <c r="D54" s="19"/>
      <c r="E54" s="77"/>
      <c r="F54" s="77"/>
      <c r="G54" s="77" t="s">
        <v>518</v>
      </c>
      <c r="H54" s="19"/>
      <c r="I54" s="19"/>
      <c r="J54" s="19">
        <v>20</v>
      </c>
      <c r="K54" s="19"/>
      <c r="L54" s="19"/>
      <c r="M54" s="19" t="s">
        <v>20</v>
      </c>
      <c r="N54" s="77" t="s">
        <v>80</v>
      </c>
      <c r="O54" s="6"/>
    </row>
    <row r="55" spans="1:15" ht="43.35" customHeight="1">
      <c r="A55" s="22" t="s">
        <v>519</v>
      </c>
      <c r="B55" s="24" t="s">
        <v>520</v>
      </c>
      <c r="C55" s="19" t="s">
        <v>19</v>
      </c>
      <c r="D55" s="19"/>
      <c r="E55" s="77"/>
      <c r="F55" s="77"/>
      <c r="G55" s="77" t="s">
        <v>521</v>
      </c>
      <c r="H55" s="19"/>
      <c r="I55" s="19"/>
      <c r="J55" s="19">
        <v>20</v>
      </c>
      <c r="K55" s="19"/>
      <c r="L55" s="19"/>
      <c r="M55" s="19" t="s">
        <v>20</v>
      </c>
      <c r="N55" s="77" t="s">
        <v>80</v>
      </c>
      <c r="O55" s="6"/>
    </row>
    <row r="56" spans="1:15" ht="43.35" customHeight="1">
      <c r="A56" s="22" t="s">
        <v>522</v>
      </c>
      <c r="B56" s="24" t="s">
        <v>523</v>
      </c>
      <c r="C56" s="19" t="s">
        <v>19</v>
      </c>
      <c r="D56" s="19"/>
      <c r="E56" s="77"/>
      <c r="F56" s="77"/>
      <c r="G56" s="77" t="s">
        <v>524</v>
      </c>
      <c r="H56" s="19"/>
      <c r="I56" s="19"/>
      <c r="J56" s="19">
        <v>20</v>
      </c>
      <c r="K56" s="19"/>
      <c r="L56" s="19"/>
      <c r="M56" s="19" t="s">
        <v>20</v>
      </c>
      <c r="N56" s="77" t="s">
        <v>80</v>
      </c>
      <c r="O56" s="6"/>
    </row>
    <row r="57" spans="1:15" ht="43.35" customHeight="1">
      <c r="A57" s="22" t="s">
        <v>369</v>
      </c>
      <c r="B57" s="24" t="s">
        <v>525</v>
      </c>
      <c r="C57" s="19" t="s">
        <v>26</v>
      </c>
      <c r="D57" s="19"/>
      <c r="E57" s="77"/>
      <c r="F57" s="77"/>
      <c r="G57" s="77"/>
      <c r="H57" s="19"/>
      <c r="I57" s="19"/>
      <c r="J57" s="19"/>
      <c r="K57" s="19"/>
      <c r="L57" s="19"/>
      <c r="M57" s="19"/>
      <c r="N57" s="77"/>
      <c r="O57" s="6"/>
    </row>
    <row r="58" spans="1:15" ht="43.35" customHeight="1">
      <c r="A58" s="22"/>
      <c r="B58" s="24"/>
      <c r="C58" s="19" t="s">
        <v>29</v>
      </c>
      <c r="D58" s="19"/>
      <c r="E58" s="77"/>
      <c r="F58" s="77"/>
      <c r="G58" s="77"/>
      <c r="H58" s="19"/>
      <c r="I58" s="19"/>
      <c r="J58" s="19"/>
      <c r="K58" s="19"/>
      <c r="L58" s="19"/>
      <c r="M58" s="19"/>
      <c r="N58" s="77"/>
      <c r="O58" s="6"/>
    </row>
    <row r="59" spans="1:15" ht="43.35" customHeight="1">
      <c r="A59" s="22" t="s">
        <v>370</v>
      </c>
      <c r="B59" s="24" t="s">
        <v>526</v>
      </c>
      <c r="C59" s="19" t="s">
        <v>19</v>
      </c>
      <c r="D59" s="19"/>
      <c r="E59" s="77"/>
      <c r="F59" s="77"/>
      <c r="G59" s="77" t="s">
        <v>527</v>
      </c>
      <c r="H59" s="19"/>
      <c r="I59" s="19"/>
      <c r="J59" s="19">
        <v>20</v>
      </c>
      <c r="K59" s="19"/>
      <c r="L59" s="19"/>
      <c r="M59" s="19" t="s">
        <v>20</v>
      </c>
      <c r="N59" s="77" t="s">
        <v>80</v>
      </c>
      <c r="O59" s="6"/>
    </row>
    <row r="60" spans="1:15" ht="43.35" customHeight="1">
      <c r="A60" s="22" t="s">
        <v>371</v>
      </c>
      <c r="B60" s="24" t="s">
        <v>528</v>
      </c>
      <c r="C60" s="19" t="s">
        <v>19</v>
      </c>
      <c r="D60" s="19"/>
      <c r="E60" s="77"/>
      <c r="F60" s="77"/>
      <c r="G60" s="77" t="s">
        <v>529</v>
      </c>
      <c r="H60" s="19"/>
      <c r="I60" s="19"/>
      <c r="J60" s="19">
        <v>20</v>
      </c>
      <c r="K60" s="19"/>
      <c r="L60" s="19"/>
      <c r="M60" s="19" t="s">
        <v>20</v>
      </c>
      <c r="N60" s="77" t="s">
        <v>80</v>
      </c>
      <c r="O60" s="6"/>
    </row>
    <row r="61" spans="1:15" ht="43.35" customHeight="1">
      <c r="A61" s="22" t="s">
        <v>372</v>
      </c>
      <c r="B61" s="24" t="s">
        <v>530</v>
      </c>
      <c r="C61" s="19" t="s">
        <v>19</v>
      </c>
      <c r="D61" s="19"/>
      <c r="E61" s="77"/>
      <c r="F61" s="77"/>
      <c r="G61" s="77" t="s">
        <v>531</v>
      </c>
      <c r="H61" s="19"/>
      <c r="I61" s="19"/>
      <c r="J61" s="19">
        <v>20</v>
      </c>
      <c r="K61" s="19"/>
      <c r="L61" s="19"/>
      <c r="M61" s="19" t="s">
        <v>20</v>
      </c>
      <c r="N61" s="77" t="s">
        <v>80</v>
      </c>
      <c r="O61" s="6"/>
    </row>
    <row r="62" spans="1:15" ht="43.35" customHeight="1">
      <c r="A62" s="22" t="s">
        <v>373</v>
      </c>
      <c r="B62" s="24" t="s">
        <v>532</v>
      </c>
      <c r="C62" s="19" t="s">
        <v>19</v>
      </c>
      <c r="D62" s="19"/>
      <c r="E62" s="5"/>
      <c r="F62" s="5" t="s">
        <v>13</v>
      </c>
      <c r="G62" s="5"/>
      <c r="H62" s="19"/>
      <c r="I62" s="19"/>
      <c r="J62" s="19">
        <v>20</v>
      </c>
      <c r="K62" s="19"/>
      <c r="L62" s="19"/>
      <c r="M62" s="19" t="s">
        <v>20</v>
      </c>
      <c r="N62" s="77" t="s">
        <v>80</v>
      </c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1001">
    <cfRule type="expression" dxfId="394" priority="13">
      <formula>$C12="Option"</formula>
    </cfRule>
  </conditionalFormatting>
  <conditionalFormatting sqref="A57">
    <cfRule type="expression" dxfId="393" priority="11">
      <formula>$F57="Modification"</formula>
    </cfRule>
    <cfRule type="expression" dxfId="392" priority="10">
      <formula>$F57="Fermeture"</formula>
    </cfRule>
    <cfRule type="expression" dxfId="391" priority="12">
      <formula>$F57="Création"</formula>
    </cfRule>
  </conditionalFormatting>
  <conditionalFormatting sqref="A59:A62">
    <cfRule type="expression" dxfId="390" priority="4">
      <formula>$F59="Fermeture"</formula>
    </cfRule>
    <cfRule type="expression" dxfId="389" priority="5">
      <formula>$F59="Modification"</formula>
    </cfRule>
    <cfRule type="expression" dxfId="388" priority="7">
      <formula>$F59="Fermeture"</formula>
    </cfRule>
    <cfRule type="expression" dxfId="387" priority="8">
      <formula>$F59="Modification"</formula>
    </cfRule>
    <cfRule type="expression" dxfId="386" priority="9">
      <formula>$F59="Création"</formula>
    </cfRule>
    <cfRule type="expression" dxfId="385" priority="6">
      <formula>$F59="Création"</formula>
    </cfRule>
  </conditionalFormatting>
  <conditionalFormatting sqref="A22:B26">
    <cfRule type="expression" dxfId="384" priority="146">
      <formula>$F22="Fermeture"</formula>
    </cfRule>
  </conditionalFormatting>
  <conditionalFormatting sqref="A57:C57">
    <cfRule type="expression" dxfId="383" priority="14">
      <formula>$F57="Fermeture"</formula>
    </cfRule>
    <cfRule type="expression" dxfId="382" priority="15">
      <formula>$F57="Modification"</formula>
    </cfRule>
    <cfRule type="expression" dxfId="381" priority="16">
      <formula>$F57="Création"</formula>
    </cfRule>
  </conditionalFormatting>
  <conditionalFormatting sqref="A38:D39">
    <cfRule type="expression" dxfId="380" priority="60">
      <formula>$F38="Modification"</formula>
    </cfRule>
    <cfRule type="expression" dxfId="379" priority="59">
      <formula>$F38="Fermeture"</formula>
    </cfRule>
    <cfRule type="expression" dxfId="378" priority="61">
      <formula>$F38="Création"</formula>
    </cfRule>
  </conditionalFormatting>
  <conditionalFormatting sqref="A40:N42">
    <cfRule type="expression" dxfId="377" priority="56">
      <formula>$F40="Création"</formula>
    </cfRule>
    <cfRule type="expression" dxfId="376" priority="55">
      <formula>$F40="Modification"</formula>
    </cfRule>
    <cfRule type="expression" dxfId="375" priority="54">
      <formula>$F40="Fermeture"</formula>
    </cfRule>
  </conditionalFormatting>
  <conditionalFormatting sqref="A50:N56 D57:N57">
    <cfRule type="expression" dxfId="374" priority="24">
      <formula>$F50="Création"</formula>
    </cfRule>
    <cfRule type="expression" dxfId="373" priority="22">
      <formula>$F50="Fermeture"</formula>
    </cfRule>
    <cfRule type="expression" dxfId="372" priority="23">
      <formula>$F50="Modification"</formula>
    </cfRule>
  </conditionalFormatting>
  <conditionalFormatting sqref="A58:N62">
    <cfRule type="expression" dxfId="371" priority="19">
      <formula>$F58="Fermeture"</formula>
    </cfRule>
    <cfRule type="expression" dxfId="370" priority="20">
      <formula>$F58="Modification"</formula>
    </cfRule>
    <cfRule type="expression" dxfId="369" priority="21">
      <formula>$F58="Création"</formula>
    </cfRule>
  </conditionalFormatting>
  <conditionalFormatting sqref="A1:O7 C8:O9 C10 E10 K10:O11 A12:O12 A13:H13 J13:O16 A14:F14 A15:H15 A16:F16 A17:O21 C22:O25 A22:A26 A26:O26 A27:L27 N27:O27 N27:N29 A28:G29 B28:G30 A30:O30 B31:L31 A31:G33 I31:L37 N31:N37 B32:G34 I33:N33 A34:L34 N34:O34 A35:G37 A63:O999">
    <cfRule type="expression" dxfId="368" priority="157">
      <formula>$F1="Création"</formula>
    </cfRule>
    <cfRule type="expression" dxfId="367" priority="156">
      <formula>$F1="Modification"</formula>
    </cfRule>
  </conditionalFormatting>
  <conditionalFormatting sqref="A1:O7 C8:O9 K10:O11 A12:O12 J13:O16 A17:O21 C22:O25 A26:O26 N27:O27 N27:N29 A30:O30 N31:N37 I33:N33 N34:O34 E10 A13:H13 A15:H15 A27:L27 A28:G29 B28:G30 B31:L31 A31:G33 I31:L37 B32:G34 A34:L34 A35:G37 A14:F14 A16:F16 A63:O999 C10">
    <cfRule type="expression" dxfId="366" priority="155">
      <formula>$F1="Fermeture"</formula>
    </cfRule>
  </conditionalFormatting>
  <conditionalFormatting sqref="B22:B26">
    <cfRule type="expression" dxfId="365" priority="147">
      <formula>$F22="Modification"</formula>
    </cfRule>
    <cfRule type="expression" dxfId="364" priority="148">
      <formula>$F22="Création"</formula>
    </cfRule>
  </conditionalFormatting>
  <conditionalFormatting sqref="B43:B45">
    <cfRule type="expression" dxfId="363" priority="44">
      <formula>$F46="Fermeture"</formula>
    </cfRule>
    <cfRule type="expression" dxfId="362" priority="45">
      <formula>$F46="Modification"</formula>
    </cfRule>
    <cfRule type="expression" dxfId="361" priority="46">
      <formula>$F46="Création"</formula>
    </cfRule>
  </conditionalFormatting>
  <conditionalFormatting sqref="B46">
    <cfRule type="expression" dxfId="360" priority="28">
      <formula>$F46="Fermeture"</formula>
    </cfRule>
    <cfRule type="expression" dxfId="359" priority="29">
      <formula>$F46="Modification"</formula>
    </cfRule>
    <cfRule type="expression" dxfId="358" priority="30">
      <formula>$F46="Création"</formula>
    </cfRule>
  </conditionalFormatting>
  <conditionalFormatting sqref="B35:M37">
    <cfRule type="expression" dxfId="357" priority="63">
      <formula>$F35="Fermeture"</formula>
    </cfRule>
    <cfRule type="expression" dxfId="356" priority="64">
      <formula>$F35="Modification"</formula>
    </cfRule>
    <cfRule type="expression" dxfId="355" priority="65">
      <formula>$F35="Création"</formula>
    </cfRule>
  </conditionalFormatting>
  <conditionalFormatting sqref="B47:N49">
    <cfRule type="expression" dxfId="354" priority="27">
      <formula>$F47="Création"</formula>
    </cfRule>
    <cfRule type="expression" dxfId="353" priority="25">
      <formula>$F47="Fermeture"</formula>
    </cfRule>
    <cfRule type="expression" dxfId="352" priority="26">
      <formula>$F47="Modification"</formula>
    </cfRule>
  </conditionalFormatting>
  <conditionalFormatting sqref="C43:N46 A43:A49">
    <cfRule type="expression" dxfId="351" priority="34">
      <formula>$F43="Fermeture"</formula>
    </cfRule>
    <cfRule type="expression" dxfId="350" priority="35">
      <formula>$F43="Modification"</formula>
    </cfRule>
    <cfRule type="expression" dxfId="349" priority="36">
      <formula>$F43="Création"</formula>
    </cfRule>
  </conditionalFormatting>
  <conditionalFormatting sqref="E38:M39">
    <cfRule type="expression" dxfId="348" priority="96">
      <formula>$F38="Création"</formula>
    </cfRule>
    <cfRule type="expression" dxfId="347" priority="94">
      <formula>$F38="Fermeture"</formula>
    </cfRule>
    <cfRule type="expression" dxfId="346" priority="95">
      <formula>$F38="Modification"</formula>
    </cfRule>
  </conditionalFormatting>
  <conditionalFormatting sqref="G31:L31 I33:N33 G30:N30 G34:L34 G28:G37 A1:A7 D1:E9 G1:N9 E10 K10:N11 G12:N26 G27:L27">
    <cfRule type="expression" dxfId="345" priority="152">
      <formula>$C1="Option"</formula>
    </cfRule>
  </conditionalFormatting>
  <conditionalFormatting sqref="G38:M39">
    <cfRule type="expression" dxfId="344" priority="93">
      <formula>$C38="Option"</formula>
    </cfRule>
  </conditionalFormatting>
  <conditionalFormatting sqref="G35:N37">
    <cfRule type="expression" dxfId="343" priority="62">
      <formula>$C35="Option"</formula>
    </cfRule>
  </conditionalFormatting>
  <conditionalFormatting sqref="G40:N1001 D35:E1001">
    <cfRule type="expression" dxfId="342" priority="17">
      <formula>$C35="Option"</formula>
    </cfRule>
  </conditionalFormatting>
  <conditionalFormatting sqref="H28:H30">
    <cfRule type="expression" dxfId="341" priority="78">
      <formula>$F28="Création"</formula>
    </cfRule>
    <cfRule type="expression" dxfId="340" priority="75">
      <formula>$C28="Option"</formula>
    </cfRule>
    <cfRule type="expression" dxfId="339" priority="76">
      <formula>$F28="Fermeture"</formula>
    </cfRule>
    <cfRule type="expression" dxfId="338" priority="77">
      <formula>$F28="Modification"</formula>
    </cfRule>
  </conditionalFormatting>
  <conditionalFormatting sqref="H31:H33">
    <cfRule type="expression" dxfId="337" priority="127">
      <formula>$F31="Fermeture"</formula>
    </cfRule>
    <cfRule type="expression" dxfId="336" priority="126">
      <formula>$C31="Option"</formula>
    </cfRule>
    <cfRule type="expression" dxfId="335" priority="128">
      <formula>$F31="Modification"</formula>
    </cfRule>
    <cfRule type="expression" dxfId="334" priority="129">
      <formula>$F31="Création"</formula>
    </cfRule>
  </conditionalFormatting>
  <conditionalFormatting sqref="H32:H37">
    <cfRule type="expression" dxfId="333" priority="83">
      <formula>$C32="Option"</formula>
    </cfRule>
    <cfRule type="expression" dxfId="332" priority="84">
      <formula>$F32="Fermeture"</formula>
    </cfRule>
    <cfRule type="expression" dxfId="331" priority="85">
      <formula>$F32="Modification"</formula>
    </cfRule>
    <cfRule type="expression" dxfId="330" priority="86">
      <formula>$F32="Création"</formula>
    </cfRule>
  </conditionalFormatting>
  <conditionalFormatting sqref="H28:L29">
    <cfRule type="expression" dxfId="329" priority="138">
      <formula>$C28="Option"</formula>
    </cfRule>
    <cfRule type="expression" dxfId="328" priority="139">
      <formula>$F28="Fermeture"</formula>
    </cfRule>
    <cfRule type="expression" dxfId="327" priority="140">
      <formula>$F28="Modification"</formula>
    </cfRule>
    <cfRule type="expression" dxfId="326" priority="141">
      <formula>$F28="Création"</formula>
    </cfRule>
  </conditionalFormatting>
  <conditionalFormatting sqref="I31:M37">
    <cfRule type="expression" dxfId="325" priority="122">
      <formula>$C31="Option"</formula>
    </cfRule>
  </conditionalFormatting>
  <conditionalFormatting sqref="M27:M32">
    <cfRule type="expression" dxfId="324" priority="118">
      <formula>$C27="Option"</formula>
    </cfRule>
    <cfRule type="expression" dxfId="323" priority="119">
      <formula>$F27="Fermeture"</formula>
    </cfRule>
    <cfRule type="expression" dxfId="322" priority="120">
      <formula>$F27="Modification"</formula>
    </cfRule>
    <cfRule type="expression" dxfId="321" priority="121">
      <formula>$F27="Création"</formula>
    </cfRule>
  </conditionalFormatting>
  <conditionalFormatting sqref="M31:M37">
    <cfRule type="expression" dxfId="320" priority="123">
      <formula>$F31="Fermeture"</formula>
    </cfRule>
    <cfRule type="expression" dxfId="319" priority="125">
      <formula>$F31="Création"</formula>
    </cfRule>
    <cfRule type="expression" dxfId="318" priority="124">
      <formula>$F31="Modification"</formula>
    </cfRule>
  </conditionalFormatting>
  <conditionalFormatting sqref="M59:N62">
    <cfRule type="expression" dxfId="317" priority="3">
      <formula>$F59="Création"</formula>
    </cfRule>
    <cfRule type="expression" dxfId="316" priority="2">
      <formula>$F59="Modification"</formula>
    </cfRule>
    <cfRule type="expression" dxfId="315" priority="1">
      <formula>$F59="Fermeture"</formula>
    </cfRule>
  </conditionalFormatting>
  <conditionalFormatting sqref="N1:N37">
    <cfRule type="expression" dxfId="314" priority="154">
      <formula>$M1="Porteuse"</formula>
    </cfRule>
  </conditionalFormatting>
  <conditionalFormatting sqref="N27:N39 D12:E37">
    <cfRule type="expression" dxfId="313" priority="101">
      <formula>$C12="Option"</formula>
    </cfRule>
  </conditionalFormatting>
  <conditionalFormatting sqref="N35:N37">
    <cfRule type="expression" dxfId="312" priority="71">
      <formula>$M35="Porteuse"</formula>
    </cfRule>
  </conditionalFormatting>
  <conditionalFormatting sqref="N38:N39">
    <cfRule type="expression" dxfId="311" priority="102">
      <formula>$M38="Porteuse"</formula>
    </cfRule>
  </conditionalFormatting>
  <conditionalFormatting sqref="N40:N999">
    <cfRule type="expression" dxfId="310" priority="18">
      <formula>$M40="Porteuse"</formula>
    </cfRule>
  </conditionalFormatting>
  <conditionalFormatting sqref="N35:O37">
    <cfRule type="expression" dxfId="309" priority="73">
      <formula>$F35="Modification"</formula>
    </cfRule>
    <cfRule type="expression" dxfId="308" priority="72">
      <formula>$F35="Fermeture"</formula>
    </cfRule>
    <cfRule type="expression" dxfId="307" priority="74">
      <formula>$F35="Création"</formula>
    </cfRule>
  </conditionalFormatting>
  <conditionalFormatting sqref="N38:O38 N39">
    <cfRule type="expression" dxfId="306" priority="105">
      <formula>$F38="Création"</formula>
    </cfRule>
    <cfRule type="expression" dxfId="305" priority="103">
      <formula>$F38="Fermeture"</formula>
    </cfRule>
    <cfRule type="expression" dxfId="304" priority="104">
      <formula>$F38="Modification"</formula>
    </cfRule>
  </conditionalFormatting>
  <conditionalFormatting sqref="O28:O29">
    <cfRule type="expression" dxfId="303" priority="107">
      <formula>$F28="Modification"</formula>
    </cfRule>
    <cfRule type="expression" dxfId="302" priority="106">
      <formula>$F28="Fermeture"</formula>
    </cfRule>
    <cfRule type="expression" dxfId="301" priority="108">
      <formula>$F28="Création"</formula>
    </cfRule>
  </conditionalFormatting>
  <conditionalFormatting sqref="O31:O33">
    <cfRule type="expression" dxfId="300" priority="116">
      <formula>$F31="Modification"</formula>
    </cfRule>
    <cfRule type="expression" dxfId="299" priority="115">
      <formula>$F31="Fermeture"</formula>
    </cfRule>
    <cfRule type="expression" dxfId="298" priority="117">
      <formula>$F31="Création"</formula>
    </cfRule>
  </conditionalFormatting>
  <conditionalFormatting sqref="O39:O62">
    <cfRule type="expression" dxfId="297" priority="89">
      <formula>$F39="Création"</formula>
    </cfRule>
    <cfRule type="expression" dxfId="296" priority="88">
      <formula>$F39="Modification"</formula>
    </cfRule>
    <cfRule type="expression" dxfId="295" priority="87">
      <formula>$F39="Fermeture"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J1" zoomScale="70" zoomScaleNormal="70" workbookViewId="0">
      <pane ySplit="18" topLeftCell="A29" activePane="bottomLeft" state="frozen"/>
      <selection pane="bottomLeft" activeCell="R29" sqref="R29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5.28515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44" t="s">
        <v>383</v>
      </c>
      <c r="B7" s="141" t="str">
        <f>'Fiche Générale'!B3</f>
        <v>Portail_SHS</v>
      </c>
      <c r="C7" s="144" t="s">
        <v>384</v>
      </c>
      <c r="D7" s="144"/>
      <c r="E7" s="164" t="str">
        <f>'Fiche Générale'!B4</f>
        <v>Géographie</v>
      </c>
      <c r="F7" s="141"/>
      <c r="G7" s="144" t="s">
        <v>385</v>
      </c>
      <c r="H7" s="165" t="str">
        <f>'Fiche Générale'!B5</f>
        <v>licence de géographie</v>
      </c>
      <c r="I7" s="165"/>
      <c r="J7" s="33"/>
      <c r="K7" s="18"/>
    </row>
    <row r="8" spans="1:19" ht="14.45" customHeight="1">
      <c r="A8" s="144"/>
      <c r="B8" s="141"/>
      <c r="C8" s="144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44"/>
      <c r="B9" s="141"/>
      <c r="C9" s="144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44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'S3 Maquette'!B13</f>
        <v>2ème année de Portail</v>
      </c>
      <c r="C13" s="101"/>
      <c r="D13" s="174" t="s">
        <v>388</v>
      </c>
      <c r="E13" s="187">
        <f>'S3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'S3 Maquette'!B15</f>
        <v>Semestre 3</v>
      </c>
      <c r="C15" s="105"/>
      <c r="D15" s="174" t="s">
        <v>392</v>
      </c>
      <c r="E15" s="187">
        <f>'S3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6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6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6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6" customHeight="1">
      <c r="A27" s="41" t="str">
        <f>'S3 Maquette'!B27</f>
        <v>UE disciplinaire géo Appliquée aménagement 3</v>
      </c>
      <c r="B27" s="41" t="str">
        <f>'S3 Maquette'!C27</f>
        <v>UE</v>
      </c>
      <c r="C27" s="39" t="s">
        <v>409</v>
      </c>
      <c r="D27" s="19">
        <v>3</v>
      </c>
      <c r="E27" s="19"/>
      <c r="F27" s="1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'S3 Maquette'!B28</f>
        <v>Pédologie &amp; érosion des sols dans le monde</v>
      </c>
      <c r="B28" s="41" t="str">
        <f>'S3 Maquette'!C28</f>
        <v>ECUE</v>
      </c>
      <c r="C28" s="39" t="s">
        <v>409</v>
      </c>
      <c r="D28" s="19">
        <v>1</v>
      </c>
      <c r="E28" s="37" t="s">
        <v>410</v>
      </c>
      <c r="F28" s="37" t="s">
        <v>410</v>
      </c>
      <c r="G28" s="37" t="s">
        <v>410</v>
      </c>
      <c r="H28" s="37" t="s">
        <v>410</v>
      </c>
      <c r="I28" s="37" t="s">
        <v>410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6" customHeight="1">
      <c r="A29" s="41" t="str">
        <f>'S3 Maquette'!B29</f>
        <v>Sortie Terrain (3 jours)</v>
      </c>
      <c r="B29" s="41" t="str">
        <f>'S3 Maquette'!C29</f>
        <v>ECUE</v>
      </c>
      <c r="C29" s="39" t="s">
        <v>409</v>
      </c>
      <c r="D29" s="19">
        <v>1</v>
      </c>
      <c r="E29" s="37" t="s">
        <v>410</v>
      </c>
      <c r="F29" s="37" t="s">
        <v>410</v>
      </c>
      <c r="G29" s="37" t="s">
        <v>410</v>
      </c>
      <c r="H29" s="37" t="s">
        <v>410</v>
      </c>
      <c r="I29" s="37" t="s">
        <v>410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6" customHeight="1">
      <c r="A30" s="41" t="str">
        <f>'S3 Maquette'!B30</f>
        <v>Aménagement et collectivités (compétences, budget, PLU, SCOT)</v>
      </c>
      <c r="B30" s="41" t="str">
        <f>'S3 Maquette'!C30</f>
        <v>ECUE</v>
      </c>
      <c r="C30" s="39" t="s">
        <v>409</v>
      </c>
      <c r="D30" s="19">
        <v>1</v>
      </c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'S3 Maquette'!B31</f>
        <v>UE Disciplinaire Outils géographie 3</v>
      </c>
      <c r="B31" s="41" t="str">
        <f>'S3 Maquette'!C31</f>
        <v>UE</v>
      </c>
      <c r="C31" s="39" t="s">
        <v>409</v>
      </c>
      <c r="D31" s="19">
        <v>3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6" customHeight="1">
      <c r="A32" s="41" t="str">
        <f>'S3 Maquette'!B32</f>
        <v>Statistiques II (bivariées)</v>
      </c>
      <c r="B32" s="41" t="str">
        <f>'S3 Maquette'!C32</f>
        <v>ECUE</v>
      </c>
      <c r="C32" s="39" t="s">
        <v>409</v>
      </c>
      <c r="D32" s="19">
        <v>1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8</v>
      </c>
      <c r="L32" s="37"/>
      <c r="M32" s="37">
        <v>1</v>
      </c>
      <c r="N32" s="37"/>
      <c r="O32" s="37"/>
      <c r="P32" s="37" t="s">
        <v>16</v>
      </c>
      <c r="Q32" s="37" t="s">
        <v>17</v>
      </c>
      <c r="R32" s="37"/>
      <c r="S32" s="37"/>
      <c r="T32" s="42"/>
      <c r="W32"/>
    </row>
    <row r="33" spans="1:23" ht="30.6" customHeight="1">
      <c r="A33" s="41" t="str">
        <f>'S3 Maquette'!B33</f>
        <v>Systèmes d'Information Géographique I</v>
      </c>
      <c r="B33" s="41" t="str">
        <f>'S3 Maquette'!C33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6" customHeight="1">
      <c r="A34" s="41" t="str">
        <f>'S3 Maquette'!B34</f>
        <v>Cartographie et informatique II</v>
      </c>
      <c r="B34" s="41" t="str">
        <f>'S3 Maquette'!C34</f>
        <v>ECUE</v>
      </c>
      <c r="C34" s="39" t="s">
        <v>409</v>
      </c>
      <c r="D34" s="19">
        <v>1</v>
      </c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'S3 Maquette'!B35</f>
        <v>UE approfondissement dans la mention (UE approfondissement géographie fondamentale  1)</v>
      </c>
      <c r="B35" s="41" t="str">
        <f>'S3 Maquette'!C35</f>
        <v>UE</v>
      </c>
      <c r="C35" s="39" t="s">
        <v>409</v>
      </c>
      <c r="D35" s="19">
        <v>3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17</v>
      </c>
      <c r="R35" s="37"/>
      <c r="S35" s="37"/>
      <c r="T35" s="42"/>
      <c r="W35"/>
    </row>
    <row r="36" spans="1:23" ht="30.6" customHeight="1">
      <c r="A36" s="41" t="str">
        <f>'S3 Maquette'!B36</f>
        <v>Géographie Urbaine (processus urbains, metropolisation)</v>
      </c>
      <c r="B36" s="41" t="str">
        <f>'S3 Maquette'!C36</f>
        <v>ECUE</v>
      </c>
      <c r="C36" s="39" t="s">
        <v>409</v>
      </c>
      <c r="D36" s="19">
        <v>1.5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17</v>
      </c>
      <c r="R36" s="37"/>
      <c r="S36" s="37"/>
      <c r="T36" s="42"/>
      <c r="W36"/>
    </row>
    <row r="37" spans="1:23" ht="30.6" customHeight="1">
      <c r="A37" s="41" t="str">
        <f>'S3 Maquette'!B37</f>
        <v>Climatologie &amp; Biogeo zonale</v>
      </c>
      <c r="B37" s="41" t="str">
        <f>'S3 Maquette'!C37</f>
        <v>ECUE</v>
      </c>
      <c r="C37" s="39" t="s">
        <v>409</v>
      </c>
      <c r="D37" s="19">
        <v>1.5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17</v>
      </c>
      <c r="R37" s="37"/>
      <c r="S37" s="37"/>
      <c r="T37" s="42"/>
      <c r="W37"/>
    </row>
    <row r="38" spans="1:23" ht="30.6" customHeight="1">
      <c r="A38" s="41" t="str">
        <f>'S3 Maquette'!B38</f>
        <v xml:space="preserve">Approfondissement dans le Portail hors mention </v>
      </c>
      <c r="B38" s="41" t="str">
        <f>'S3 Maquette'!C38</f>
        <v>UE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'S3 Maquette'!B39</f>
        <v>Min 1 Max 1</v>
      </c>
      <c r="B39" s="41" t="str">
        <f>'S3 Maquette'!C39</f>
        <v>OPTION</v>
      </c>
      <c r="C39" s="39">
        <f>'S3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'S3 Maquette'!B40</f>
        <v>Approfondissement Sociologie 1</v>
      </c>
      <c r="B40" s="41" t="str">
        <f>'S3 Maquette'!C40</f>
        <v>UE</v>
      </c>
      <c r="C40" s="39">
        <f>'S3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'S3 Maquette'!B41</f>
        <v>Pauvreté et sociétés</v>
      </c>
      <c r="B41" s="41" t="str">
        <f>'S3 Maquette'!C41</f>
        <v>ECUE</v>
      </c>
      <c r="C41" s="39">
        <f>'S3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'S3 Maquette'!B42</f>
        <v>Santé et sociétés</v>
      </c>
      <c r="B42" s="41" t="str">
        <f>'S3 Maquette'!C42</f>
        <v>ECUE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'S3 Maquette'!B43</f>
        <v>UE approfondissement Ethnologie-anthropologie 1</v>
      </c>
      <c r="B43" s="41" t="str">
        <f>'S3 Maquette'!C43</f>
        <v>UE</v>
      </c>
      <c r="C43" s="39" t="str">
        <f>'S3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'S3 Maquette'!B44</f>
        <v>Concepts et objets de l'anthropologie 3</v>
      </c>
      <c r="B44" s="41" t="str">
        <f>'S3 Maquette'!C44</f>
        <v>ECUE</v>
      </c>
      <c r="C44" s="39" t="str">
        <f>'S3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'S3 Maquette'!B45</f>
        <v>Anthropologie des techniques et approches de la culture matérielle</v>
      </c>
      <c r="B45" s="41" t="str">
        <f>'S3 Maquette'!C45</f>
        <v>ECUE</v>
      </c>
      <c r="C45" s="39" t="str">
        <f>'S3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'S3 Maquette'!B46</f>
        <v>UE Approfondissement SEF 1 : Questionnement des pratiques en SEF</v>
      </c>
      <c r="B46" s="41" t="str">
        <f>'S3 Maquette'!C46</f>
        <v>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'S3 Maquette'!B47</f>
        <v>Didactique des disciplines 1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'S3 Maquette'!B48</f>
        <v>Usages de l'IA en éducation</v>
      </c>
      <c r="B48" s="41" t="str">
        <f>'S3 Maquette'!C48</f>
        <v>ECUE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'S3 Maquette'!B49</f>
        <v>Approche par compétences</v>
      </c>
      <c r="B49" s="41" t="str">
        <f>'S3 Maquette'!C49</f>
        <v>ECUE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'S3 Maquette'!B50</f>
        <v>UE approfondissement histoire 1</v>
      </c>
      <c r="B50" s="41" t="str">
        <f>'S3 Maquette'!C50</f>
        <v>UE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'S3 Maquette'!B51</f>
        <v>ECUE approfondissement histoire moderne</v>
      </c>
      <c r="B51" s="41" t="str">
        <f>'S3 Maquette'!C51</f>
        <v>BLOC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'S3 Maquette'!B52</f>
        <v>Min 1 Max 1</v>
      </c>
      <c r="B52" s="41" t="str">
        <f>'S3 Maquette'!C52</f>
        <v>OPTION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'S3 Maquette'!B53</f>
        <v>UEA1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'S3 Maquette'!B54</f>
        <v>UEA2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'S3 Maquette'!B55</f>
        <v>UEA3 Histoire moderne</v>
      </c>
      <c r="B55" s="41" t="str">
        <f>'S3 Maquette'!C55</f>
        <v>ECUE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'S3 Maquette'!B56</f>
        <v>UEA4 Histoire moderne</v>
      </c>
      <c r="B56" s="41" t="str">
        <f>'S3 Maquette'!C56</f>
        <v>ECUE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'S3 Maquette'!B57</f>
        <v>ECUE approfondissement histoire contemporaine</v>
      </c>
      <c r="B57" s="41" t="str">
        <f>'S3 Maquette'!C57</f>
        <v>BLOC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>
        <f>'S3 Maquette'!B58</f>
        <v>0</v>
      </c>
      <c r="B58" s="41" t="str">
        <f>'S3 Maquette'!C58</f>
        <v>OPTION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'S3 Maquette'!B59</f>
        <v>UEA5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'S3 Maquette'!B60</f>
        <v>UEA6 Histoire contemporaine</v>
      </c>
      <c r="B60" s="41" t="str">
        <f>'S3 Maquette'!C60</f>
        <v>ECUE</v>
      </c>
      <c r="C60" s="39">
        <f>'S3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'S3 Maquette'!B61</f>
        <v>UEA7 Histoire contemporaine</v>
      </c>
      <c r="B61" s="41" t="str">
        <f>'S3 Maquette'!C61</f>
        <v>ECUE</v>
      </c>
      <c r="C61" s="39">
        <f>'S3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'S3 Maquette'!B62</f>
        <v>UEA8 Histoire contemporaine</v>
      </c>
      <c r="B62" s="41" t="str">
        <f>'S3 Maquette'!C62</f>
        <v>ECUE</v>
      </c>
      <c r="C62" s="39" t="str">
        <f>'S3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'S3 Maquette'!B63</f>
        <v>0</v>
      </c>
      <c r="B63" s="41">
        <f>'S3 Maquette'!C63</f>
        <v>0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'S3 Maquette'!B64</f>
        <v>0</v>
      </c>
      <c r="B64" s="41">
        <f>'S3 Maquette'!C64</f>
        <v>0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'S3 Maquette'!B65</f>
        <v>0</v>
      </c>
      <c r="B65" s="41">
        <f>'S3 Maquette'!C65</f>
        <v>0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94" priority="154">
      <formula>$C1="OPTION"</formula>
    </cfRule>
    <cfRule type="expression" dxfId="293" priority="153">
      <formula>$C1="BLOC"</formula>
    </cfRule>
    <cfRule type="expression" dxfId="292" priority="152">
      <formula>$C1="Parcours Pédagogique"</formula>
    </cfRule>
  </conditionalFormatting>
  <conditionalFormatting sqref="A28:Q29">
    <cfRule type="expression" dxfId="291" priority="131">
      <formula>$C28="Fermeture"</formula>
    </cfRule>
    <cfRule type="expression" dxfId="290" priority="130">
      <formula>$C28="Création"</formula>
    </cfRule>
    <cfRule type="expression" dxfId="289" priority="129">
      <formula>$C28="Modification"</formula>
    </cfRule>
    <cfRule type="expression" dxfId="288" priority="128">
      <formula>$C28="Modification MCC"</formula>
    </cfRule>
  </conditionalFormatting>
  <conditionalFormatting sqref="A18:S27 T18 R28:S29 A30:S30 R31:S33 A34:S34 R35:S37 A38:S300 A31:B33 A35:B37">
    <cfRule type="expression" dxfId="287" priority="159">
      <formula>$C18="Modification MCC"</formula>
    </cfRule>
  </conditionalFormatting>
  <conditionalFormatting sqref="B1:S7 C8:S9 C10 E10 J10:S11 B12:M12 P12 B13:L13 B14:N14 P14:S17 B15:M17 B301:S999">
    <cfRule type="expression" dxfId="286" priority="156">
      <formula>$D1="Modification"</formula>
    </cfRule>
    <cfRule type="expression" dxfId="285" priority="157">
      <formula>$D1="Création"</formula>
    </cfRule>
    <cfRule type="expression" dxfId="284" priority="158">
      <formula>$D1="Fermeture"</formula>
    </cfRule>
  </conditionalFormatting>
  <conditionalFormatting sqref="B1:S7 C8:S9 J10:S11 B12:M12 B13:L13 B14:N14 B15:M17 P14:S17 B301:S999 C10 E10 P12">
    <cfRule type="expression" dxfId="283" priority="155">
      <formula>$D1="Modification MCC"</formula>
    </cfRule>
  </conditionalFormatting>
  <conditionalFormatting sqref="C32:E33">
    <cfRule type="expression" dxfId="282" priority="2">
      <formula>$C32="Modification MCC"</formula>
    </cfRule>
    <cfRule type="expression" dxfId="281" priority="3">
      <formula>$C32="Modification"</formula>
    </cfRule>
    <cfRule type="expression" dxfId="280" priority="4">
      <formula>$C32="Création"</formula>
    </cfRule>
    <cfRule type="expression" dxfId="279" priority="5">
      <formula>$C32="Fermeture"</formula>
    </cfRule>
  </conditionalFormatting>
  <conditionalFormatting sqref="C37:M37">
    <cfRule type="expression" dxfId="278" priority="17">
      <formula>$C37="Fermeture"</formula>
    </cfRule>
    <cfRule type="expression" dxfId="277" priority="14">
      <formula>$C37="Modification MCC"</formula>
    </cfRule>
    <cfRule type="expression" dxfId="276" priority="15">
      <formula>$C37="Modification"</formula>
    </cfRule>
    <cfRule type="expression" dxfId="275" priority="16">
      <formula>$C37="Création"</formula>
    </cfRule>
  </conditionalFormatting>
  <conditionalFormatting sqref="C31:Q31">
    <cfRule type="expression" dxfId="274" priority="111">
      <formula>$C31="Fermeture"</formula>
    </cfRule>
    <cfRule type="expression" dxfId="273" priority="110">
      <formula>$C31="Création"</formula>
    </cfRule>
    <cfRule type="expression" dxfId="272" priority="109">
      <formula>$C31="Modification"</formula>
    </cfRule>
    <cfRule type="expression" dxfId="271" priority="108">
      <formula>$C31="Modification MCC"</formula>
    </cfRule>
  </conditionalFormatting>
  <conditionalFormatting sqref="C35:Q36">
    <cfRule type="expression" dxfId="270" priority="28">
      <formula>$C35="Modification MCC"</formula>
    </cfRule>
    <cfRule type="expression" dxfId="269" priority="29">
      <formula>$C35="Modification"</formula>
    </cfRule>
    <cfRule type="expression" dxfId="268" priority="30">
      <formula>$C35="Création"</formula>
    </cfRule>
    <cfRule type="expression" dxfId="267" priority="31">
      <formula>$C35="Fermeture"</formula>
    </cfRule>
  </conditionalFormatting>
  <conditionalFormatting sqref="C1:S9 C10 E10 J10:S11">
    <cfRule type="expression" dxfId="266" priority="146">
      <formula>$B1="Option"</formula>
    </cfRule>
  </conditionalFormatting>
  <conditionalFormatting sqref="C12:S1001">
    <cfRule type="expression" dxfId="265" priority="1">
      <formula>$B12="Option"</formula>
    </cfRule>
  </conditionalFormatting>
  <conditionalFormatting sqref="F32:Q33">
    <cfRule type="expression" dxfId="264" priority="70">
      <formula>$C32="Création"</formula>
    </cfRule>
    <cfRule type="expression" dxfId="263" priority="71">
      <formula>$C32="Fermeture"</formula>
    </cfRule>
    <cfRule type="expression" dxfId="262" priority="68">
      <formula>$C32="Modification MCC"</formula>
    </cfRule>
    <cfRule type="expression" dxfId="261" priority="69">
      <formula>$C32="Modification"</formula>
    </cfRule>
  </conditionalFormatting>
  <conditionalFormatting sqref="J1:J27">
    <cfRule type="expression" dxfId="260" priority="150">
      <formula>$I1="NON"</formula>
    </cfRule>
  </conditionalFormatting>
  <conditionalFormatting sqref="J28:J1001">
    <cfRule type="expression" dxfId="259" priority="13">
      <formula>$I28="NON"</formula>
    </cfRule>
  </conditionalFormatting>
  <conditionalFormatting sqref="L18:L27 L30 L34 L38:L300">
    <cfRule type="expression" dxfId="258" priority="164">
      <formula>$K18="CCI (CC Intégral)"</formula>
    </cfRule>
  </conditionalFormatting>
  <conditionalFormatting sqref="L28:L29">
    <cfRule type="expression" dxfId="257" priority="139">
      <formula>$K28="CCI (CC Intégral)"</formula>
    </cfRule>
  </conditionalFormatting>
  <conditionalFormatting sqref="L31">
    <cfRule type="expression" dxfId="256" priority="119">
      <formula>$K31="CCI (CC Intégral)"</formula>
    </cfRule>
  </conditionalFormatting>
  <conditionalFormatting sqref="L32:L33">
    <cfRule type="expression" dxfId="255" priority="79">
      <formula>$K32="CCI (CC Intégral)"</formula>
    </cfRule>
  </conditionalFormatting>
  <conditionalFormatting sqref="L35:L36">
    <cfRule type="expression" dxfId="254" priority="39">
      <formula>$K35="CCI (CC Intégral)"</formula>
    </cfRule>
  </conditionalFormatting>
  <conditionalFormatting sqref="L37">
    <cfRule type="expression" dxfId="253" priority="19">
      <formula>$K37="CCI (CC Intégral)"</formula>
    </cfRule>
  </conditionalFormatting>
  <conditionalFormatting sqref="L28:M29">
    <cfRule type="expression" dxfId="252" priority="138">
      <formula>$K28="CT (Contrôle terminal)"</formula>
    </cfRule>
  </conditionalFormatting>
  <conditionalFormatting sqref="L31:M31">
    <cfRule type="expression" dxfId="251" priority="118">
      <formula>$K31="CT (Contrôle terminal)"</formula>
    </cfRule>
  </conditionalFormatting>
  <conditionalFormatting sqref="L32:M33">
    <cfRule type="expression" dxfId="250" priority="78">
      <formula>$K32="CT (Contrôle terminal)"</formula>
    </cfRule>
  </conditionalFormatting>
  <conditionalFormatting sqref="L35:M36">
    <cfRule type="expression" dxfId="249" priority="38">
      <formula>$K35="CT (Contrôle terminal)"</formula>
    </cfRule>
  </conditionalFormatting>
  <conditionalFormatting sqref="L37:M37">
    <cfRule type="expression" dxfId="248" priority="18">
      <formula>$K37="CT (Contrôle terminal)"</formula>
    </cfRule>
  </conditionalFormatting>
  <conditionalFormatting sqref="M1:M27 L18:L27 L30:M30 L34:M34 L38:L300 M38:M1001">
    <cfRule type="expression" dxfId="247" priority="163">
      <formula>$K1="CT (Contrôle terminal)"</formula>
    </cfRule>
  </conditionalFormatting>
  <conditionalFormatting sqref="N1:O1001">
    <cfRule type="expression" dxfId="246" priority="21">
      <formula>$K1="CCI (CC Intégral)"</formula>
    </cfRule>
  </conditionalFormatting>
  <conditionalFormatting sqref="N37:O37">
    <cfRule type="expression" dxfId="245" priority="25">
      <formula>$C37="Fermeture"</formula>
    </cfRule>
    <cfRule type="expression" dxfId="244" priority="24">
      <formula>$C37="Création"</formula>
    </cfRule>
    <cfRule type="expression" dxfId="243" priority="23">
      <formula>$C37="Modification"</formula>
    </cfRule>
    <cfRule type="expression" dxfId="242" priority="22">
      <formula>$C37="Modification MCC"</formula>
    </cfRule>
  </conditionalFormatting>
  <conditionalFormatting sqref="P37:Q37">
    <cfRule type="expression" dxfId="241" priority="9">
      <formula>$C37="Modification"</formula>
    </cfRule>
    <cfRule type="expression" dxfId="240" priority="11">
      <formula>$C37="Fermeture"</formula>
    </cfRule>
    <cfRule type="expression" dxfId="239" priority="10">
      <formula>$C37="Création"</formula>
    </cfRule>
    <cfRule type="expression" dxfId="238" priority="8">
      <formula>$C37="Modification MCC"</formula>
    </cfRule>
  </conditionalFormatting>
  <conditionalFormatting sqref="Q1:R1001">
    <cfRule type="expression" dxfId="237" priority="7">
      <formula>$P1="Autres"</formula>
    </cfRule>
  </conditionalFormatting>
  <conditionalFormatting sqref="S1:S1001 T18">
    <cfRule type="expression" dxfId="236" priority="147">
      <formula>$P1="CT (Contrôle terminal)"</formula>
    </cfRule>
  </conditionalFormatting>
  <conditionalFormatting sqref="T18 A18:S27 R28:S29 A30:S30 A31:B33 R31:S33 A34:S34 A35:B37 R35:S37 A38:S300">
    <cfRule type="expression" dxfId="235" priority="160">
      <formula>$C18="Modification"</formula>
    </cfRule>
    <cfRule type="expression" dxfId="234" priority="161">
      <formula>$C18="Création"</formula>
    </cfRule>
    <cfRule type="expression" dxfId="233" priority="162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6820-28A9-4859-9449-D92FAB4816D4}">
  <dimension ref="A1:W300"/>
  <sheetViews>
    <sheetView workbookViewId="0">
      <selection sqref="A1:XFD1048576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5.28515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44" t="s">
        <v>383</v>
      </c>
      <c r="B7" s="141" t="str">
        <f>'[1]Fiche Générale'!B3</f>
        <v>Portail_SHS</v>
      </c>
      <c r="C7" s="144" t="s">
        <v>384</v>
      </c>
      <c r="D7" s="144"/>
      <c r="E7" s="164" t="str">
        <f>'[1]Fiche Générale'!B4</f>
        <v>Géographie</v>
      </c>
      <c r="F7" s="141"/>
      <c r="G7" s="144" t="s">
        <v>385</v>
      </c>
      <c r="H7" s="165" t="str">
        <f>'[1]Fiche Générale'!B5</f>
        <v>licence de géographie</v>
      </c>
      <c r="I7" s="165"/>
      <c r="J7" s="33"/>
      <c r="K7" s="18"/>
    </row>
    <row r="8" spans="1:19" ht="14.45" customHeight="1">
      <c r="A8" s="144"/>
      <c r="B8" s="141"/>
      <c r="C8" s="144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44"/>
      <c r="B9" s="141"/>
      <c r="C9" s="144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44"/>
      <c r="B10" s="141"/>
      <c r="C10" s="157" t="s">
        <v>205</v>
      </c>
      <c r="D10" s="157"/>
      <c r="E10" s="167">
        <f>'[1]Fiche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'[1]S3 Maquette'!B13</f>
        <v>2ème année de Portail</v>
      </c>
      <c r="C13" s="101"/>
      <c r="D13" s="174" t="s">
        <v>388</v>
      </c>
      <c r="E13" s="187">
        <f>'[1]S3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'[1]S3 Maquette'!B15</f>
        <v>Semestre 3</v>
      </c>
      <c r="C15" s="105"/>
      <c r="D15" s="174" t="s">
        <v>392</v>
      </c>
      <c r="E15" s="187">
        <f>'[1]S3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'[1]S3 Maquette'!B19</f>
        <v>Compétences transversales S3</v>
      </c>
      <c r="B19" s="38" t="str">
        <f>'[1]S3 Maquette'!C19</f>
        <v>UE</v>
      </c>
      <c r="C19" s="55">
        <f>'[1]S3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'[1]S3 Maquette'!B20</f>
        <v>Compétences informationnelles 2</v>
      </c>
      <c r="B20" s="38" t="str">
        <f>'[1]S3 Maquette'!C20</f>
        <v>ECUE</v>
      </c>
      <c r="C20" s="61">
        <f>'[1]S3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'[1]S3 Maquette'!B21</f>
        <v>Compétences pré-professionnalisation 2</v>
      </c>
      <c r="B21" s="38" t="str">
        <f>'[1]S3 Maquette'!C21</f>
        <v>ECUE</v>
      </c>
      <c r="C21" s="61">
        <f>'[1]S3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'[1]S3 Maquette'!B22</f>
        <v>Langue Vivante-3</v>
      </c>
      <c r="B22" s="38" t="str">
        <f>'[1]S3 Maquette'!C22</f>
        <v>ECUE</v>
      </c>
      <c r="C22" s="61">
        <f>'[1]S3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'[1]S3 Maquette'!B23</f>
        <v>Min 1 Max 1</v>
      </c>
      <c r="B23" s="38" t="str">
        <f>'[1]S3 Maquette'!C23</f>
        <v>OPTION</v>
      </c>
      <c r="C23" s="62">
        <f>'[1]S3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6" customHeight="1">
      <c r="A24" s="8" t="str">
        <f>'[1]S3 Maquette'!B24</f>
        <v>Anglais 3</v>
      </c>
      <c r="B24" s="38" t="str">
        <f>'[1]S3 Maquette'!C24</f>
        <v>ECUE</v>
      </c>
      <c r="C24" s="62">
        <f>'[1]S3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6" customHeight="1">
      <c r="A25" s="8" t="str">
        <f>'[1]S3 Maquette'!B25</f>
        <v>Espagnol</v>
      </c>
      <c r="B25" s="38" t="str">
        <f>'[1]S3 Maquette'!C25</f>
        <v>ECUE</v>
      </c>
      <c r="C25" s="62">
        <f>'[1]S3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6" customHeight="1">
      <c r="A26" s="8" t="str">
        <f>'[1]S3 Maquette'!B26</f>
        <v>Italien</v>
      </c>
      <c r="B26" s="38" t="str">
        <f>'[1]S3 Maquette'!C26</f>
        <v>ECUE</v>
      </c>
      <c r="C26" s="62">
        <f>'[1]S3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6" customHeight="1">
      <c r="A27" s="41" t="str">
        <f>'[1]S3 Maquette'!B27</f>
        <v>UE disciplinaire géo Appliquée aménagement 3</v>
      </c>
      <c r="B27" s="41" t="str">
        <f>'[1]S3 Maquette'!C27</f>
        <v>UE</v>
      </c>
      <c r="C27" s="39" t="s">
        <v>409</v>
      </c>
      <c r="D27" s="19">
        <v>3</v>
      </c>
      <c r="E27" s="19"/>
      <c r="F27" s="1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'[1]S3 Maquette'!B28</f>
        <v>Pédologie &amp; érosion des sols dans le monde</v>
      </c>
      <c r="B28" s="41" t="str">
        <f>'[1]S3 Maquette'!C28</f>
        <v>ECUE</v>
      </c>
      <c r="C28" s="39" t="s">
        <v>409</v>
      </c>
      <c r="D28" s="19">
        <v>1</v>
      </c>
      <c r="E28" s="37" t="s">
        <v>410</v>
      </c>
      <c r="F28" s="37" t="s">
        <v>410</v>
      </c>
      <c r="G28" s="37" t="s">
        <v>410</v>
      </c>
      <c r="H28" s="37" t="s">
        <v>410</v>
      </c>
      <c r="I28" s="37" t="s">
        <v>410</v>
      </c>
      <c r="J28" s="37"/>
      <c r="K28" s="37" t="s">
        <v>16</v>
      </c>
      <c r="L28" s="37"/>
      <c r="M28" s="37"/>
      <c r="N28" s="37" t="s">
        <v>17</v>
      </c>
      <c r="O28" s="37"/>
      <c r="P28" s="37"/>
      <c r="Q28" s="37"/>
      <c r="R28" s="37"/>
      <c r="S28" s="37"/>
      <c r="T28" s="42"/>
      <c r="W28"/>
    </row>
    <row r="29" spans="1:23" ht="30.6" customHeight="1">
      <c r="A29" s="41" t="str">
        <f>'[1]S3 Maquette'!B29</f>
        <v>Sortie Terrain (3 jours)</v>
      </c>
      <c r="B29" s="41" t="str">
        <f>'[1]S3 Maquette'!C29</f>
        <v>ECUE</v>
      </c>
      <c r="C29" s="39" t="s">
        <v>409</v>
      </c>
      <c r="D29" s="19">
        <v>1</v>
      </c>
      <c r="E29" s="37" t="s">
        <v>410</v>
      </c>
      <c r="F29" s="37" t="s">
        <v>410</v>
      </c>
      <c r="G29" s="37" t="s">
        <v>410</v>
      </c>
      <c r="H29" s="37" t="s">
        <v>410</v>
      </c>
      <c r="I29" s="37" t="s">
        <v>410</v>
      </c>
      <c r="J29" s="37"/>
      <c r="K29" s="37" t="s">
        <v>16</v>
      </c>
      <c r="L29" s="37"/>
      <c r="M29" s="37"/>
      <c r="N29" s="37" t="s">
        <v>17</v>
      </c>
      <c r="O29" s="37"/>
      <c r="P29" s="37"/>
      <c r="Q29" s="37"/>
      <c r="R29" s="37"/>
      <c r="S29" s="37"/>
      <c r="T29" s="42"/>
      <c r="W29"/>
    </row>
    <row r="30" spans="1:23" ht="30.6" customHeight="1">
      <c r="A30" s="41" t="str">
        <f>'[1]S3 Maquette'!B30</f>
        <v>Aménagement et collectivités (compétences, budget, PLU, SCOT)</v>
      </c>
      <c r="B30" s="41" t="str">
        <f>'[1]S3 Maquette'!C30</f>
        <v>ECUE</v>
      </c>
      <c r="C30" s="39" t="s">
        <v>409</v>
      </c>
      <c r="D30" s="19">
        <v>1</v>
      </c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'[1]S3 Maquette'!B31</f>
        <v>UE Disciplinaire Outils géographie 3</v>
      </c>
      <c r="B31" s="41" t="str">
        <f>'[1]S3 Maquette'!C31</f>
        <v>UE</v>
      </c>
      <c r="C31" s="39" t="s">
        <v>409</v>
      </c>
      <c r="D31" s="19">
        <v>3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16</v>
      </c>
      <c r="L31" s="37"/>
      <c r="M31" s="37"/>
      <c r="N31" s="37" t="s">
        <v>17</v>
      </c>
      <c r="O31" s="37"/>
      <c r="P31" s="37"/>
      <c r="Q31" s="37"/>
      <c r="R31" s="37"/>
      <c r="S31" s="37"/>
      <c r="T31" s="42"/>
      <c r="W31"/>
    </row>
    <row r="32" spans="1:23" ht="30.6" customHeight="1">
      <c r="A32" s="41" t="str">
        <f>'[1]S3 Maquette'!B32</f>
        <v>Statistiques II (bivariées)</v>
      </c>
      <c r="B32" s="41" t="str">
        <f>'[1]S3 Maquette'!C32</f>
        <v>ECUE</v>
      </c>
      <c r="C32" s="39" t="s">
        <v>409</v>
      </c>
      <c r="D32" s="19">
        <v>1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16</v>
      </c>
      <c r="L32" s="37"/>
      <c r="M32" s="37"/>
      <c r="N32" s="37" t="s">
        <v>17</v>
      </c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'[1]S3 Maquette'!B33</f>
        <v>Systèmes d'Information Géographique I</v>
      </c>
      <c r="B33" s="41" t="str">
        <f>'[1]S3 Maquette'!C33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16</v>
      </c>
      <c r="L33" s="37"/>
      <c r="M33" s="37"/>
      <c r="N33" s="37" t="s">
        <v>17</v>
      </c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'[1]S3 Maquette'!B34</f>
        <v>Cartographie et informatique II</v>
      </c>
      <c r="B34" s="41" t="str">
        <f>'[1]S3 Maquette'!C34</f>
        <v>ECUE</v>
      </c>
      <c r="C34" s="39" t="s">
        <v>409</v>
      </c>
      <c r="D34" s="19">
        <v>1</v>
      </c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'[1]S3 Maquette'!B35</f>
        <v>UE approfondissement dans la mention (UE approfondissement géographie fondamentale  1)</v>
      </c>
      <c r="B35" s="41" t="str">
        <f>'[1]S3 Maquette'!C35</f>
        <v>UE</v>
      </c>
      <c r="C35" s="39" t="s">
        <v>409</v>
      </c>
      <c r="D35" s="19">
        <v>3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16</v>
      </c>
      <c r="L35" s="37"/>
      <c r="M35" s="37"/>
      <c r="N35" s="37" t="s">
        <v>17</v>
      </c>
      <c r="O35" s="37"/>
      <c r="P35" s="37"/>
      <c r="Q35" s="37"/>
      <c r="R35" s="37"/>
      <c r="S35" s="37"/>
      <c r="T35" s="42"/>
      <c r="W35"/>
    </row>
    <row r="36" spans="1:23" ht="30.6" customHeight="1">
      <c r="A36" s="41" t="str">
        <f>'[1]S3 Maquette'!B36</f>
        <v>Géographie Urbaine (processus urbains, metropolisation)</v>
      </c>
      <c r="B36" s="41" t="str">
        <f>'[1]S3 Maquette'!C36</f>
        <v>ECUE</v>
      </c>
      <c r="C36" s="39" t="s">
        <v>409</v>
      </c>
      <c r="D36" s="19">
        <v>1.5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16</v>
      </c>
      <c r="L36" s="37"/>
      <c r="M36" s="37"/>
      <c r="N36" s="37" t="s">
        <v>17</v>
      </c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'[1]S3 Maquette'!B37</f>
        <v>Climatologie &amp; Biogeo zonale</v>
      </c>
      <c r="B37" s="41" t="str">
        <f>'[1]S3 Maquette'!C37</f>
        <v>ECUE</v>
      </c>
      <c r="C37" s="39" t="s">
        <v>409</v>
      </c>
      <c r="D37" s="19">
        <v>1.5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16</v>
      </c>
      <c r="L37" s="37"/>
      <c r="M37" s="37"/>
      <c r="N37" s="37" t="s">
        <v>17</v>
      </c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'[1]S3 Maquette'!B38</f>
        <v xml:space="preserve">Approfondissement dans le Portail hors mention </v>
      </c>
      <c r="B38" s="41" t="str">
        <f>'[1]S3 Maquette'!C38</f>
        <v>UE</v>
      </c>
      <c r="C38" s="39">
        <f>'[1]S3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'[1]S3 Maquette'!B39</f>
        <v>Min 1 Max 1</v>
      </c>
      <c r="B39" s="41" t="str">
        <f>'[1]S3 Maquette'!C39</f>
        <v>OPTION</v>
      </c>
      <c r="C39" s="39">
        <f>'[1]S3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'[1]S3 Maquette'!B40</f>
        <v>Approfondissement Sociologie 1</v>
      </c>
      <c r="B40" s="41" t="str">
        <f>'[1]S3 Maquette'!C40</f>
        <v>UE</v>
      </c>
      <c r="C40" s="39">
        <f>'[1]S3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'[1]S3 Maquette'!B41</f>
        <v>Pauvreté et sociétés</v>
      </c>
      <c r="B41" s="41" t="str">
        <f>'[1]S3 Maquette'!C41</f>
        <v>ECUE</v>
      </c>
      <c r="C41" s="39">
        <f>'[1]S3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'[1]S3 Maquette'!B42</f>
        <v>Santé et sociétés</v>
      </c>
      <c r="B42" s="41" t="str">
        <f>'[1]S3 Maquette'!C42</f>
        <v>ECUE</v>
      </c>
      <c r="C42" s="39">
        <f>'[1]S3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'[1]S3 Maquette'!B43</f>
        <v>UE approfondissement Ethnologie-anthropologie 1</v>
      </c>
      <c r="B43" s="41" t="str">
        <f>'[1]S3 Maquette'!C43</f>
        <v>UE</v>
      </c>
      <c r="C43" s="39" t="str">
        <f>'[1]S3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'[1]S3 Maquette'!B44</f>
        <v>Concepts et objets de l'anthropologie 3</v>
      </c>
      <c r="B44" s="41" t="str">
        <f>'[1]S3 Maquette'!C44</f>
        <v>ECUE</v>
      </c>
      <c r="C44" s="39" t="str">
        <f>'[1]S3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'[1]S3 Maquette'!B45</f>
        <v>Anthropologie des techniques et approches de la culture matérielle</v>
      </c>
      <c r="B45" s="41" t="str">
        <f>'[1]S3 Maquette'!C45</f>
        <v>ECUE</v>
      </c>
      <c r="C45" s="39" t="str">
        <f>'[1]S3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'[1]S3 Maquette'!B46</f>
        <v>UE Approfondissement SEF 1 : Questionnement des pratiques en SEF</v>
      </c>
      <c r="B46" s="41" t="str">
        <f>'[1]S3 Maquette'!C46</f>
        <v>UE</v>
      </c>
      <c r="C46" s="39">
        <f>'[1]S3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'[1]S3 Maquette'!B47</f>
        <v>Didactique des disciplines 1</v>
      </c>
      <c r="B47" s="41" t="str">
        <f>'[1]S3 Maquette'!C47</f>
        <v>ECUE</v>
      </c>
      <c r="C47" s="39">
        <f>'[1]S3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'[1]S3 Maquette'!B48</f>
        <v>Usages de l'IA en éducation</v>
      </c>
      <c r="B48" s="41" t="str">
        <f>'[1]S3 Maquette'!C48</f>
        <v>ECUE</v>
      </c>
      <c r="C48" s="39">
        <f>'[1]S3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'[1]S3 Maquette'!B49</f>
        <v>Approche par compétences</v>
      </c>
      <c r="B49" s="41" t="str">
        <f>'[1]S3 Maquette'!C49</f>
        <v>ECUE</v>
      </c>
      <c r="C49" s="39">
        <f>'[1]S3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'[1]S3 Maquette'!B50</f>
        <v>UE approfondissement histoire 1</v>
      </c>
      <c r="B50" s="41" t="str">
        <f>'[1]S3 Maquette'!C50</f>
        <v>UE</v>
      </c>
      <c r="C50" s="39">
        <f>'[1]S3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'[1]S3 Maquette'!B51</f>
        <v>ECUE approfondissement histoire moderne</v>
      </c>
      <c r="B51" s="41" t="str">
        <f>'[1]S3 Maquette'!C51</f>
        <v>BLOC</v>
      </c>
      <c r="C51" s="39">
        <f>'[1]S3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'[1]S3 Maquette'!B52</f>
        <v>Min 1 Max 1</v>
      </c>
      <c r="B52" s="41" t="str">
        <f>'[1]S3 Maquette'!C52</f>
        <v>OPTION</v>
      </c>
      <c r="C52" s="39">
        <f>'[1]S3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'[1]S3 Maquette'!B53</f>
        <v>UEA1 Histoire moderne</v>
      </c>
      <c r="B53" s="41" t="str">
        <f>'[1]S3 Maquette'!C53</f>
        <v>ECUE</v>
      </c>
      <c r="C53" s="39">
        <f>'[1]S3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'[1]S3 Maquette'!B54</f>
        <v>UEA2 Histoire moderne</v>
      </c>
      <c r="B54" s="41" t="str">
        <f>'[1]S3 Maquette'!C54</f>
        <v>ECUE</v>
      </c>
      <c r="C54" s="39">
        <f>'[1]S3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'[1]S3 Maquette'!B55</f>
        <v>UEA3 Histoire moderne</v>
      </c>
      <c r="B55" s="41" t="str">
        <f>'[1]S3 Maquette'!C55</f>
        <v>ECUE</v>
      </c>
      <c r="C55" s="39">
        <f>'[1]S3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'[1]S3 Maquette'!B56</f>
        <v>UEA4 Histoire moderne</v>
      </c>
      <c r="B56" s="41" t="str">
        <f>'[1]S3 Maquette'!C56</f>
        <v>ECUE</v>
      </c>
      <c r="C56" s="39">
        <f>'[1]S3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'[1]S3 Maquette'!B57</f>
        <v>ECUE approfondissement histoire contemporaine</v>
      </c>
      <c r="B57" s="41" t="str">
        <f>'[1]S3 Maquette'!C57</f>
        <v>BLOC</v>
      </c>
      <c r="C57" s="39">
        <f>'[1]S3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>
        <f>'[1]S3 Maquette'!B58</f>
        <v>0</v>
      </c>
      <c r="B58" s="41" t="str">
        <f>'[1]S3 Maquette'!C58</f>
        <v>OPTION</v>
      </c>
      <c r="C58" s="39">
        <f>'[1]S3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'[1]S3 Maquette'!B59</f>
        <v>UEA5 Histoire contemporaine</v>
      </c>
      <c r="B59" s="41" t="str">
        <f>'[1]S3 Maquette'!C59</f>
        <v>ECUE</v>
      </c>
      <c r="C59" s="39">
        <f>'[1]S3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'[1]S3 Maquette'!B60</f>
        <v>UEA6 Histoire contemporaine</v>
      </c>
      <c r="B60" s="41" t="str">
        <f>'[1]S3 Maquette'!C60</f>
        <v>ECUE</v>
      </c>
      <c r="C60" s="39">
        <f>'[1]S3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'[1]S3 Maquette'!B61</f>
        <v>UEA7 Histoire contemporaine</v>
      </c>
      <c r="B61" s="41" t="str">
        <f>'[1]S3 Maquette'!C61</f>
        <v>ECUE</v>
      </c>
      <c r="C61" s="39">
        <f>'[1]S3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'[1]S3 Maquette'!B62</f>
        <v>UEA8 Histoire contemporaine</v>
      </c>
      <c r="B62" s="41" t="str">
        <f>'[1]S3 Maquette'!C62</f>
        <v>ECUE</v>
      </c>
      <c r="C62" s="39" t="str">
        <f>'[1]S3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'[1]S3 Maquette'!B63</f>
        <v>0</v>
      </c>
      <c r="B63" s="41">
        <f>'[1]S3 Maquette'!C63</f>
        <v>0</v>
      </c>
      <c r="C63" s="39">
        <f>'[1]S3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'[1]S3 Maquette'!B64</f>
        <v>0</v>
      </c>
      <c r="B64" s="41">
        <f>'[1]S3 Maquette'!C64</f>
        <v>0</v>
      </c>
      <c r="C64" s="39">
        <f>'[1]S3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'[1]S3 Maquette'!B65</f>
        <v>0</v>
      </c>
      <c r="B65" s="41">
        <f>'[1]S3 Maquette'!C65</f>
        <v>0</v>
      </c>
      <c r="C65" s="39">
        <f>'[1]S3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'[1]S3 Maquette'!B66</f>
        <v>0</v>
      </c>
      <c r="B66" s="41">
        <f>'[1]S3 Maquette'!C66</f>
        <v>0</v>
      </c>
      <c r="C66" s="39">
        <f>'[1]S3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'[1]S3 Maquette'!B67</f>
        <v>0</v>
      </c>
      <c r="B67" s="41">
        <f>'[1]S3 Maquette'!C67</f>
        <v>0</v>
      </c>
      <c r="C67" s="39">
        <f>'[1]S3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'[1]S3 Maquette'!B68</f>
        <v>0</v>
      </c>
      <c r="B68" s="41">
        <f>'[1]S3 Maquette'!C68</f>
        <v>0</v>
      </c>
      <c r="C68" s="39">
        <f>'[1]S3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'[1]S3 Maquette'!B69</f>
        <v>0</v>
      </c>
      <c r="B69" s="41">
        <f>'[1]S3 Maquette'!C69</f>
        <v>0</v>
      </c>
      <c r="C69" s="39">
        <f>'[1]S3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'[1]S3 Maquette'!B70</f>
        <v>0</v>
      </c>
      <c r="B70" s="41">
        <f>'[1]S3 Maquette'!C70</f>
        <v>0</v>
      </c>
      <c r="C70" s="39">
        <f>'[1]S3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'[1]S3 Maquette'!B71</f>
        <v>0</v>
      </c>
      <c r="B71" s="41">
        <f>'[1]S3 Maquette'!C71</f>
        <v>0</v>
      </c>
      <c r="C71" s="39">
        <f>'[1]S3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'[1]S3 Maquette'!B72</f>
        <v>0</v>
      </c>
      <c r="B72" s="41">
        <f>'[1]S3 Maquette'!C72</f>
        <v>0</v>
      </c>
      <c r="C72" s="39">
        <f>'[1]S3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'[1]S3 Maquette'!B73</f>
        <v>0</v>
      </c>
      <c r="B73" s="41">
        <f>'[1]S3 Maquette'!C73</f>
        <v>0</v>
      </c>
      <c r="C73" s="39">
        <f>'[1]S3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'[1]S3 Maquette'!B74</f>
        <v>0</v>
      </c>
      <c r="B74" s="41">
        <f>'[1]S3 Maquette'!C74</f>
        <v>0</v>
      </c>
      <c r="C74" s="39">
        <f>'[1]S3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'[1]S3 Maquette'!B75</f>
        <v>0</v>
      </c>
      <c r="B75" s="41">
        <f>'[1]S3 Maquette'!C75</f>
        <v>0</v>
      </c>
      <c r="C75" s="39">
        <f>'[1]S3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'[1]S3 Maquette'!B76</f>
        <v>0</v>
      </c>
      <c r="B76" s="41">
        <f>'[1]S3 Maquette'!C76</f>
        <v>0</v>
      </c>
      <c r="C76" s="39">
        <f>'[1]S3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'[1]S3 Maquette'!B77</f>
        <v>0</v>
      </c>
      <c r="B77" s="41">
        <f>'[1]S3 Maquette'!C77</f>
        <v>0</v>
      </c>
      <c r="C77" s="39">
        <f>'[1]S3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'[1]S3 Maquette'!B78</f>
        <v>0</v>
      </c>
      <c r="B78" s="41">
        <f>'[1]S3 Maquette'!C78</f>
        <v>0</v>
      </c>
      <c r="C78" s="39">
        <f>'[1]S3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'[1]S3 Maquette'!B79</f>
        <v>0</v>
      </c>
      <c r="B79" s="41">
        <f>'[1]S3 Maquette'!C79</f>
        <v>0</v>
      </c>
      <c r="C79" s="39">
        <f>'[1]S3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'[1]S3 Maquette'!B80</f>
        <v>0</v>
      </c>
      <c r="B80" s="41">
        <f>'[1]S3 Maquette'!C80</f>
        <v>0</v>
      </c>
      <c r="C80" s="39">
        <f>'[1]S3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'[1]S3 Maquette'!B81</f>
        <v>0</v>
      </c>
      <c r="B81" s="41">
        <f>'[1]S3 Maquette'!C81</f>
        <v>0</v>
      </c>
      <c r="C81" s="39">
        <f>'[1]S3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'[1]S3 Maquette'!B82</f>
        <v>0</v>
      </c>
      <c r="B82" s="41">
        <f>'[1]S3 Maquette'!C82</f>
        <v>0</v>
      </c>
      <c r="C82" s="39">
        <f>'[1]S3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'[1]S3 Maquette'!B83</f>
        <v>0</v>
      </c>
      <c r="B83" s="41">
        <f>'[1]S3 Maquette'!C83</f>
        <v>0</v>
      </c>
      <c r="C83" s="39">
        <f>'[1]S3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'[1]S3 Maquette'!B84</f>
        <v>0</v>
      </c>
      <c r="B84" s="41">
        <f>'[1]S3 Maquette'!C84</f>
        <v>0</v>
      </c>
      <c r="C84" s="39">
        <f>'[1]S3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'[1]S3 Maquette'!B85</f>
        <v>0</v>
      </c>
      <c r="B85" s="41">
        <f>'[1]S3 Maquette'!C85</f>
        <v>0</v>
      </c>
      <c r="C85" s="39">
        <f>'[1]S3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'[1]S3 Maquette'!B86</f>
        <v>0</v>
      </c>
      <c r="B86" s="41">
        <f>'[1]S3 Maquette'!C86</f>
        <v>0</v>
      </c>
      <c r="C86" s="39">
        <f>'[1]S3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'[1]S3 Maquette'!B87</f>
        <v>0</v>
      </c>
      <c r="B87" s="41">
        <f>'[1]S3 Maquette'!C87</f>
        <v>0</v>
      </c>
      <c r="C87" s="39">
        <f>'[1]S3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'[1]S3 Maquette'!B88</f>
        <v>0</v>
      </c>
      <c r="B88" s="41">
        <f>'[1]S3 Maquette'!C88</f>
        <v>0</v>
      </c>
      <c r="C88" s="39">
        <f>'[1]S3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'[1]S3 Maquette'!B89</f>
        <v>0</v>
      </c>
      <c r="B89" s="41">
        <f>'[1]S3 Maquette'!C89</f>
        <v>0</v>
      </c>
      <c r="C89" s="39">
        <f>'[1]S3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'[1]S3 Maquette'!B90</f>
        <v>0</v>
      </c>
      <c r="B90" s="41">
        <f>'[1]S3 Maquette'!C90</f>
        <v>0</v>
      </c>
      <c r="C90" s="39">
        <f>'[1]S3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'[1]S3 Maquette'!B91</f>
        <v>0</v>
      </c>
      <c r="B91" s="41">
        <f>'[1]S3 Maquette'!C91</f>
        <v>0</v>
      </c>
      <c r="C91" s="39">
        <f>'[1]S3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'[1]S3 Maquette'!B92</f>
        <v>0</v>
      </c>
      <c r="B92" s="41">
        <f>'[1]S3 Maquette'!C92</f>
        <v>0</v>
      </c>
      <c r="C92" s="39">
        <f>'[1]S3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'[1]S3 Maquette'!B93</f>
        <v>0</v>
      </c>
      <c r="B93" s="41">
        <f>'[1]S3 Maquette'!C93</f>
        <v>0</v>
      </c>
      <c r="C93" s="39">
        <f>'[1]S3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'[1]S3 Maquette'!B94</f>
        <v>0</v>
      </c>
      <c r="B94" s="41">
        <f>'[1]S3 Maquette'!C94</f>
        <v>0</v>
      </c>
      <c r="C94" s="39">
        <f>'[1]S3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'[1]S3 Maquette'!B95</f>
        <v>0</v>
      </c>
      <c r="B95" s="41">
        <f>'[1]S3 Maquette'!C95</f>
        <v>0</v>
      </c>
      <c r="C95" s="39">
        <f>'[1]S3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'[1]S3 Maquette'!B96</f>
        <v>0</v>
      </c>
      <c r="B96" s="41">
        <f>'[1]S3 Maquette'!C96</f>
        <v>0</v>
      </c>
      <c r="C96" s="39">
        <f>'[1]S3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'[1]S3 Maquette'!B97</f>
        <v>0</v>
      </c>
      <c r="B97" s="41">
        <f>'[1]S3 Maquette'!C97</f>
        <v>0</v>
      </c>
      <c r="C97" s="39">
        <f>'[1]S3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'[1]S3 Maquette'!B98</f>
        <v>0</v>
      </c>
      <c r="B98" s="41">
        <f>'[1]S3 Maquette'!C98</f>
        <v>0</v>
      </c>
      <c r="C98" s="39">
        <f>'[1]S3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'[1]S3 Maquette'!B99</f>
        <v>0</v>
      </c>
      <c r="B99" s="41">
        <f>'[1]S3 Maquette'!C99</f>
        <v>0</v>
      </c>
      <c r="C99" s="39">
        <f>'[1]S3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'[1]S3 Maquette'!B100</f>
        <v>0</v>
      </c>
      <c r="B100" s="41">
        <f>'[1]S3 Maquette'!C100</f>
        <v>0</v>
      </c>
      <c r="C100" s="39">
        <f>'[1]S3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'[1]S3 Maquette'!B101</f>
        <v>0</v>
      </c>
      <c r="B101" s="41">
        <f>'[1]S3 Maquette'!C101</f>
        <v>0</v>
      </c>
      <c r="C101" s="39">
        <f>'[1]S3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'[1]S3 Maquette'!B102</f>
        <v>0</v>
      </c>
      <c r="B102" s="41">
        <f>'[1]S3 Maquette'!C102</f>
        <v>0</v>
      </c>
      <c r="C102" s="39">
        <f>'[1]S3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'[1]S3 Maquette'!B103</f>
        <v>0</v>
      </c>
      <c r="B103" s="41">
        <f>'[1]S3 Maquette'!C103</f>
        <v>0</v>
      </c>
      <c r="C103" s="39">
        <f>'[1]S3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'[1]S3 Maquette'!B104</f>
        <v>0</v>
      </c>
      <c r="B104" s="41">
        <f>'[1]S3 Maquette'!C104</f>
        <v>0</v>
      </c>
      <c r="C104" s="39">
        <f>'[1]S3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'[1]S3 Maquette'!B105</f>
        <v>0</v>
      </c>
      <c r="B105" s="41">
        <f>'[1]S3 Maquette'!C105</f>
        <v>0</v>
      </c>
      <c r="C105" s="39">
        <f>'[1]S3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'[1]S3 Maquette'!B106</f>
        <v>0</v>
      </c>
      <c r="B106" s="41">
        <f>'[1]S3 Maquette'!C106</f>
        <v>0</v>
      </c>
      <c r="C106" s="39">
        <f>'[1]S3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'[1]S3 Maquette'!B107</f>
        <v>0</v>
      </c>
      <c r="B107" s="41">
        <f>'[1]S3 Maquette'!C107</f>
        <v>0</v>
      </c>
      <c r="C107" s="39">
        <f>'[1]S3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'[1]S3 Maquette'!B108</f>
        <v>0</v>
      </c>
      <c r="B108" s="41">
        <f>'[1]S3 Maquette'!C108</f>
        <v>0</v>
      </c>
      <c r="C108" s="39">
        <f>'[1]S3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'[1]S3 Maquette'!B109</f>
        <v>0</v>
      </c>
      <c r="B109" s="41">
        <f>'[1]S3 Maquette'!C109</f>
        <v>0</v>
      </c>
      <c r="C109" s="39">
        <f>'[1]S3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'[1]S3 Maquette'!B110</f>
        <v>0</v>
      </c>
      <c r="B110" s="41">
        <f>'[1]S3 Maquette'!C110</f>
        <v>0</v>
      </c>
      <c r="C110" s="39">
        <f>'[1]S3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'[1]S3 Maquette'!B111</f>
        <v>0</v>
      </c>
      <c r="B111" s="41">
        <f>'[1]S3 Maquette'!C111</f>
        <v>0</v>
      </c>
      <c r="C111" s="39">
        <f>'[1]S3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'[1]S3 Maquette'!B112</f>
        <v>0</v>
      </c>
      <c r="B112" s="41">
        <f>'[1]S3 Maquette'!C112</f>
        <v>0</v>
      </c>
      <c r="C112" s="39">
        <f>'[1]S3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'[1]S3 Maquette'!B113</f>
        <v>0</v>
      </c>
      <c r="B113" s="41">
        <f>'[1]S3 Maquette'!C113</f>
        <v>0</v>
      </c>
      <c r="C113" s="39">
        <f>'[1]S3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'[1]S3 Maquette'!B114</f>
        <v>0</v>
      </c>
      <c r="B114" s="41">
        <f>'[1]S3 Maquette'!C114</f>
        <v>0</v>
      </c>
      <c r="C114" s="39">
        <f>'[1]S3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'[1]S3 Maquette'!B115</f>
        <v>0</v>
      </c>
      <c r="B115" s="41">
        <f>'[1]S3 Maquette'!C115</f>
        <v>0</v>
      </c>
      <c r="C115" s="39">
        <f>'[1]S3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'[1]S3 Maquette'!B116</f>
        <v>0</v>
      </c>
      <c r="B116" s="41">
        <f>'[1]S3 Maquette'!C116</f>
        <v>0</v>
      </c>
      <c r="C116" s="39">
        <f>'[1]S3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'[1]S3 Maquette'!B117</f>
        <v>0</v>
      </c>
      <c r="B117" s="41">
        <f>'[1]S3 Maquette'!C117</f>
        <v>0</v>
      </c>
      <c r="C117" s="39">
        <f>'[1]S3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'[1]S3 Maquette'!B118</f>
        <v>0</v>
      </c>
      <c r="B118" s="41">
        <f>'[1]S3 Maquette'!C118</f>
        <v>0</v>
      </c>
      <c r="C118" s="39">
        <f>'[1]S3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'[1]S3 Maquette'!B119</f>
        <v>0</v>
      </c>
      <c r="B119" s="41">
        <f>'[1]S3 Maquette'!C119</f>
        <v>0</v>
      </c>
      <c r="C119" s="39">
        <f>'[1]S3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'[1]S3 Maquette'!B120</f>
        <v>0</v>
      </c>
      <c r="B120" s="41">
        <f>'[1]S3 Maquette'!C120</f>
        <v>0</v>
      </c>
      <c r="C120" s="39">
        <f>'[1]S3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'[1]S3 Maquette'!B121</f>
        <v>0</v>
      </c>
      <c r="B121" s="41">
        <f>'[1]S3 Maquette'!C121</f>
        <v>0</v>
      </c>
      <c r="C121" s="39">
        <f>'[1]S3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'[1]S3 Maquette'!B122</f>
        <v>0</v>
      </c>
      <c r="B122" s="41">
        <f>'[1]S3 Maquette'!C122</f>
        <v>0</v>
      </c>
      <c r="C122" s="39">
        <f>'[1]S3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'[1]S3 Maquette'!B123</f>
        <v>0</v>
      </c>
      <c r="B123" s="41">
        <f>'[1]S3 Maquette'!C123</f>
        <v>0</v>
      </c>
      <c r="C123" s="39">
        <f>'[1]S3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'[1]S3 Maquette'!B124</f>
        <v>0</v>
      </c>
      <c r="B124" s="41">
        <f>'[1]S3 Maquette'!C124</f>
        <v>0</v>
      </c>
      <c r="C124" s="39">
        <f>'[1]S3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'[1]S3 Maquette'!B125</f>
        <v>0</v>
      </c>
      <c r="B125" s="41">
        <f>'[1]S3 Maquette'!C125</f>
        <v>0</v>
      </c>
      <c r="C125" s="39">
        <f>'[1]S3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'[1]S3 Maquette'!B126</f>
        <v>0</v>
      </c>
      <c r="B126" s="41">
        <f>'[1]S3 Maquette'!C126</f>
        <v>0</v>
      </c>
      <c r="C126" s="39">
        <f>'[1]S3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'[1]S3 Maquette'!B127</f>
        <v>0</v>
      </c>
      <c r="B127" s="41">
        <f>'[1]S3 Maquette'!C127</f>
        <v>0</v>
      </c>
      <c r="C127" s="39">
        <f>'[1]S3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'[1]S3 Maquette'!B128</f>
        <v>0</v>
      </c>
      <c r="B128" s="41">
        <f>'[1]S3 Maquette'!C128</f>
        <v>0</v>
      </c>
      <c r="C128" s="39">
        <f>'[1]S3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'[1]S3 Maquette'!B129</f>
        <v>0</v>
      </c>
      <c r="B129" s="41">
        <f>'[1]S3 Maquette'!C129</f>
        <v>0</v>
      </c>
      <c r="C129" s="39">
        <f>'[1]S3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'[1]S3 Maquette'!B130</f>
        <v>0</v>
      </c>
      <c r="B130" s="41">
        <f>'[1]S3 Maquette'!C130</f>
        <v>0</v>
      </c>
      <c r="C130" s="39">
        <f>'[1]S3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'[1]S3 Maquette'!B131</f>
        <v>0</v>
      </c>
      <c r="B131" s="41">
        <f>'[1]S3 Maquette'!C131</f>
        <v>0</v>
      </c>
      <c r="C131" s="39">
        <f>'[1]S3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'[1]S3 Maquette'!B132</f>
        <v>0</v>
      </c>
      <c r="B132" s="41">
        <f>'[1]S3 Maquette'!C132</f>
        <v>0</v>
      </c>
      <c r="C132" s="39">
        <f>'[1]S3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'[1]S3 Maquette'!B133</f>
        <v>0</v>
      </c>
      <c r="B133" s="41">
        <f>'[1]S3 Maquette'!C133</f>
        <v>0</v>
      </c>
      <c r="C133" s="39">
        <f>'[1]S3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'[1]S3 Maquette'!B134</f>
        <v>0</v>
      </c>
      <c r="B134" s="41">
        <f>'[1]S3 Maquette'!C134</f>
        <v>0</v>
      </c>
      <c r="C134" s="39">
        <f>'[1]S3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'[1]S3 Maquette'!B135</f>
        <v>0</v>
      </c>
      <c r="B135" s="41">
        <f>'[1]S3 Maquette'!C135</f>
        <v>0</v>
      </c>
      <c r="C135" s="39">
        <f>'[1]S3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'[1]S3 Maquette'!B136</f>
        <v>0</v>
      </c>
      <c r="B136" s="41">
        <f>'[1]S3 Maquette'!C136</f>
        <v>0</v>
      </c>
      <c r="C136" s="39">
        <f>'[1]S3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'[1]S3 Maquette'!B137</f>
        <v>0</v>
      </c>
      <c r="B137" s="41">
        <f>'[1]S3 Maquette'!C137</f>
        <v>0</v>
      </c>
      <c r="C137" s="39">
        <f>'[1]S3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'[1]S3 Maquette'!B138</f>
        <v>0</v>
      </c>
      <c r="B138" s="41">
        <f>'[1]S3 Maquette'!C138</f>
        <v>0</v>
      </c>
      <c r="C138" s="39">
        <f>'[1]S3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'[1]S3 Maquette'!B139</f>
        <v>0</v>
      </c>
      <c r="B139" s="41">
        <f>'[1]S3 Maquette'!C139</f>
        <v>0</v>
      </c>
      <c r="C139" s="39">
        <f>'[1]S3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'[1]S3 Maquette'!B140</f>
        <v>0</v>
      </c>
      <c r="B140" s="41">
        <f>'[1]S3 Maquette'!C140</f>
        <v>0</v>
      </c>
      <c r="C140" s="39">
        <f>'[1]S3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'[1]S3 Maquette'!B141</f>
        <v>0</v>
      </c>
      <c r="B141" s="41">
        <f>'[1]S3 Maquette'!C141</f>
        <v>0</v>
      </c>
      <c r="C141" s="39">
        <f>'[1]S3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'[1]S3 Maquette'!B142</f>
        <v>0</v>
      </c>
      <c r="B142" s="41">
        <f>'[1]S3 Maquette'!C142</f>
        <v>0</v>
      </c>
      <c r="C142" s="39">
        <f>'[1]S3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'[1]S3 Maquette'!B143</f>
        <v>0</v>
      </c>
      <c r="B143" s="41">
        <f>'[1]S3 Maquette'!C143</f>
        <v>0</v>
      </c>
      <c r="C143" s="39">
        <f>'[1]S3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'[1]S3 Maquette'!B144</f>
        <v>0</v>
      </c>
      <c r="B144" s="41">
        <f>'[1]S3 Maquette'!C144</f>
        <v>0</v>
      </c>
      <c r="C144" s="39">
        <f>'[1]S3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'[1]S3 Maquette'!B145</f>
        <v>0</v>
      </c>
      <c r="B145" s="41">
        <f>'[1]S3 Maquette'!C145</f>
        <v>0</v>
      </c>
      <c r="C145" s="39">
        <f>'[1]S3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'[1]S3 Maquette'!B146</f>
        <v>0</v>
      </c>
      <c r="B146" s="41">
        <f>'[1]S3 Maquette'!C146</f>
        <v>0</v>
      </c>
      <c r="C146" s="39">
        <f>'[1]S3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'[1]S3 Maquette'!B147</f>
        <v>0</v>
      </c>
      <c r="B147" s="41">
        <f>'[1]S3 Maquette'!C147</f>
        <v>0</v>
      </c>
      <c r="C147" s="39">
        <f>'[1]S3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'[1]S3 Maquette'!B148</f>
        <v>0</v>
      </c>
      <c r="B148" s="41">
        <f>'[1]S3 Maquette'!C148</f>
        <v>0</v>
      </c>
      <c r="C148" s="39">
        <f>'[1]S3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'[1]S3 Maquette'!B149</f>
        <v>0</v>
      </c>
      <c r="B149" s="41">
        <f>'[1]S3 Maquette'!C149</f>
        <v>0</v>
      </c>
      <c r="C149" s="39">
        <f>'[1]S3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'[1]S3 Maquette'!B150</f>
        <v>0</v>
      </c>
      <c r="B150" s="41">
        <f>'[1]S3 Maquette'!C150</f>
        <v>0</v>
      </c>
      <c r="C150" s="39">
        <f>'[1]S3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'[1]S3 Maquette'!B151</f>
        <v>0</v>
      </c>
      <c r="B151" s="41">
        <f>'[1]S3 Maquette'!C151</f>
        <v>0</v>
      </c>
      <c r="C151" s="39">
        <f>'[1]S3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'[1]S3 Maquette'!B152</f>
        <v>0</v>
      </c>
      <c r="B152" s="41">
        <f>'[1]S3 Maquette'!C152</f>
        <v>0</v>
      </c>
      <c r="C152" s="39">
        <f>'[1]S3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'[1]S3 Maquette'!B153</f>
        <v>0</v>
      </c>
      <c r="B153" s="41">
        <f>'[1]S3 Maquette'!C153</f>
        <v>0</v>
      </c>
      <c r="C153" s="39">
        <f>'[1]S3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'[1]S3 Maquette'!B154</f>
        <v>0</v>
      </c>
      <c r="B154" s="41">
        <f>'[1]S3 Maquette'!C154</f>
        <v>0</v>
      </c>
      <c r="C154" s="39">
        <f>'[1]S3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'[1]S3 Maquette'!B155</f>
        <v>0</v>
      </c>
      <c r="B155" s="41">
        <f>'[1]S3 Maquette'!C155</f>
        <v>0</v>
      </c>
      <c r="C155" s="39">
        <f>'[1]S3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'[1]S3 Maquette'!B156</f>
        <v>0</v>
      </c>
      <c r="B156" s="41">
        <f>'[1]S3 Maquette'!C156</f>
        <v>0</v>
      </c>
      <c r="C156" s="39">
        <f>'[1]S3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'[1]S3 Maquette'!B157</f>
        <v>0</v>
      </c>
      <c r="B157" s="41">
        <f>'[1]S3 Maquette'!C157</f>
        <v>0</v>
      </c>
      <c r="C157" s="39">
        <f>'[1]S3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'[1]S3 Maquette'!B158</f>
        <v>0</v>
      </c>
      <c r="B158" s="41">
        <f>'[1]S3 Maquette'!C158</f>
        <v>0</v>
      </c>
      <c r="C158" s="39">
        <f>'[1]S3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'[1]S3 Maquette'!B159</f>
        <v>0</v>
      </c>
      <c r="B159" s="41">
        <f>'[1]S3 Maquette'!C159</f>
        <v>0</v>
      </c>
      <c r="C159" s="39">
        <f>'[1]S3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'[1]S3 Maquette'!B160</f>
        <v>0</v>
      </c>
      <c r="B160" s="41">
        <f>'[1]S3 Maquette'!C160</f>
        <v>0</v>
      </c>
      <c r="C160" s="39">
        <f>'[1]S3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'[1]S3 Maquette'!B161</f>
        <v>0</v>
      </c>
      <c r="B161" s="41">
        <f>'[1]S3 Maquette'!C161</f>
        <v>0</v>
      </c>
      <c r="C161" s="39">
        <f>'[1]S3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'[1]S3 Maquette'!B162</f>
        <v>0</v>
      </c>
      <c r="B162" s="41">
        <f>'[1]S3 Maquette'!C162</f>
        <v>0</v>
      </c>
      <c r="C162" s="39">
        <f>'[1]S3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'[1]S3 Maquette'!B163</f>
        <v>0</v>
      </c>
      <c r="B163" s="41">
        <f>'[1]S3 Maquette'!C163</f>
        <v>0</v>
      </c>
      <c r="C163" s="39">
        <f>'[1]S3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'[1]S3 Maquette'!B164</f>
        <v>0</v>
      </c>
      <c r="B164" s="41">
        <f>'[1]S3 Maquette'!C164</f>
        <v>0</v>
      </c>
      <c r="C164" s="39">
        <f>'[1]S3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'[1]S3 Maquette'!B165</f>
        <v>0</v>
      </c>
      <c r="B165" s="41">
        <f>'[1]S3 Maquette'!C165</f>
        <v>0</v>
      </c>
      <c r="C165" s="39">
        <f>'[1]S3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'[1]S3 Maquette'!B166</f>
        <v>0</v>
      </c>
      <c r="B166" s="41">
        <f>'[1]S3 Maquette'!C166</f>
        <v>0</v>
      </c>
      <c r="C166" s="39">
        <f>'[1]S3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'[1]S3 Maquette'!B167</f>
        <v>0</v>
      </c>
      <c r="B167" s="41">
        <f>'[1]S3 Maquette'!C167</f>
        <v>0</v>
      </c>
      <c r="C167" s="39">
        <f>'[1]S3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'[1]S3 Maquette'!B168</f>
        <v>0</v>
      </c>
      <c r="B168" s="41">
        <f>'[1]S3 Maquette'!C168</f>
        <v>0</v>
      </c>
      <c r="C168" s="39">
        <f>'[1]S3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'[1]S3 Maquette'!B169</f>
        <v>0</v>
      </c>
      <c r="B169" s="41">
        <f>'[1]S3 Maquette'!C169</f>
        <v>0</v>
      </c>
      <c r="C169" s="39">
        <f>'[1]S3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'[1]S3 Maquette'!B170</f>
        <v>0</v>
      </c>
      <c r="B170" s="41">
        <f>'[1]S3 Maquette'!C170</f>
        <v>0</v>
      </c>
      <c r="C170" s="39">
        <f>'[1]S3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'[1]S3 Maquette'!B171</f>
        <v>0</v>
      </c>
      <c r="B171" s="41">
        <f>'[1]S3 Maquette'!C171</f>
        <v>0</v>
      </c>
      <c r="C171" s="39">
        <f>'[1]S3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'[1]S3 Maquette'!B172</f>
        <v>0</v>
      </c>
      <c r="B172" s="41">
        <f>'[1]S3 Maquette'!C172</f>
        <v>0</v>
      </c>
      <c r="C172" s="39">
        <f>'[1]S3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'[1]S3 Maquette'!B173</f>
        <v>0</v>
      </c>
      <c r="B173" s="41">
        <f>'[1]S3 Maquette'!C173</f>
        <v>0</v>
      </c>
      <c r="C173" s="39">
        <f>'[1]S3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'[1]S3 Maquette'!B174</f>
        <v>0</v>
      </c>
      <c r="B174" s="41">
        <f>'[1]S3 Maquette'!C174</f>
        <v>0</v>
      </c>
      <c r="C174" s="39">
        <f>'[1]S3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'[1]S3 Maquette'!B175</f>
        <v>0</v>
      </c>
      <c r="B175" s="41">
        <f>'[1]S3 Maquette'!C175</f>
        <v>0</v>
      </c>
      <c r="C175" s="39">
        <f>'[1]S3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'[1]S3 Maquette'!B176</f>
        <v>0</v>
      </c>
      <c r="B176" s="41">
        <f>'[1]S3 Maquette'!C176</f>
        <v>0</v>
      </c>
      <c r="C176" s="39">
        <f>'[1]S3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'[1]S3 Maquette'!B177</f>
        <v>0</v>
      </c>
      <c r="B177" s="41">
        <f>'[1]S3 Maquette'!C177</f>
        <v>0</v>
      </c>
      <c r="C177" s="39">
        <f>'[1]S3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'[1]S3 Maquette'!B178</f>
        <v>0</v>
      </c>
      <c r="B178" s="41">
        <f>'[1]S3 Maquette'!C178</f>
        <v>0</v>
      </c>
      <c r="C178" s="39">
        <f>'[1]S3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'[1]S3 Maquette'!B179</f>
        <v>0</v>
      </c>
      <c r="B179" s="41">
        <f>'[1]S3 Maquette'!C179</f>
        <v>0</v>
      </c>
      <c r="C179" s="39">
        <f>'[1]S3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'[1]S3 Maquette'!B180</f>
        <v>0</v>
      </c>
      <c r="B180" s="41">
        <f>'[1]S3 Maquette'!C180</f>
        <v>0</v>
      </c>
      <c r="C180" s="39">
        <f>'[1]S3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'[1]S3 Maquette'!B181</f>
        <v>0</v>
      </c>
      <c r="B181" s="41">
        <f>'[1]S3 Maquette'!C181</f>
        <v>0</v>
      </c>
      <c r="C181" s="39">
        <f>'[1]S3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'[1]S3 Maquette'!B182</f>
        <v>0</v>
      </c>
      <c r="B182" s="41">
        <f>'[1]S3 Maquette'!C182</f>
        <v>0</v>
      </c>
      <c r="C182" s="39">
        <f>'[1]S3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'[1]S3 Maquette'!B183</f>
        <v>0</v>
      </c>
      <c r="B183" s="41">
        <f>'[1]S3 Maquette'!C183</f>
        <v>0</v>
      </c>
      <c r="C183" s="39">
        <f>'[1]S3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'[1]S3 Maquette'!B184</f>
        <v>0</v>
      </c>
      <c r="B184" s="41">
        <f>'[1]S3 Maquette'!C184</f>
        <v>0</v>
      </c>
      <c r="C184" s="39">
        <f>'[1]S3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'[1]S3 Maquette'!B185</f>
        <v>0</v>
      </c>
      <c r="B185" s="41">
        <f>'[1]S3 Maquette'!C185</f>
        <v>0</v>
      </c>
      <c r="C185" s="39">
        <f>'[1]S3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'[1]S3 Maquette'!B186</f>
        <v>0</v>
      </c>
      <c r="B186" s="41">
        <f>'[1]S3 Maquette'!C186</f>
        <v>0</v>
      </c>
      <c r="C186" s="39">
        <f>'[1]S3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'[1]S3 Maquette'!B187</f>
        <v>0</v>
      </c>
      <c r="B187" s="41">
        <f>'[1]S3 Maquette'!C187</f>
        <v>0</v>
      </c>
      <c r="C187" s="39">
        <f>'[1]S3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'[1]S3 Maquette'!B188</f>
        <v>0</v>
      </c>
      <c r="B188" s="41">
        <f>'[1]S3 Maquette'!C188</f>
        <v>0</v>
      </c>
      <c r="C188" s="39">
        <f>'[1]S3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'[1]S3 Maquette'!B189</f>
        <v>0</v>
      </c>
      <c r="B189" s="41">
        <f>'[1]S3 Maquette'!C189</f>
        <v>0</v>
      </c>
      <c r="C189" s="39">
        <f>'[1]S3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'[1]S3 Maquette'!B190</f>
        <v>0</v>
      </c>
      <c r="B190" s="41">
        <f>'[1]S3 Maquette'!C190</f>
        <v>0</v>
      </c>
      <c r="C190" s="39">
        <f>'[1]S3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'[1]S3 Maquette'!B191</f>
        <v>0</v>
      </c>
      <c r="B191" s="41">
        <f>'[1]S3 Maquette'!C191</f>
        <v>0</v>
      </c>
      <c r="C191" s="39">
        <f>'[1]S3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'[1]S3 Maquette'!B192</f>
        <v>0</v>
      </c>
      <c r="B192" s="41">
        <f>'[1]S3 Maquette'!C192</f>
        <v>0</v>
      </c>
      <c r="C192" s="39">
        <f>'[1]S3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'[1]S3 Maquette'!B193</f>
        <v>0</v>
      </c>
      <c r="B193" s="41">
        <f>'[1]S3 Maquette'!C193</f>
        <v>0</v>
      </c>
      <c r="C193" s="39">
        <f>'[1]S3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'[1]S3 Maquette'!B194</f>
        <v>0</v>
      </c>
      <c r="B194" s="41">
        <f>'[1]S3 Maquette'!C194</f>
        <v>0</v>
      </c>
      <c r="C194" s="39">
        <f>'[1]S3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'[1]S3 Maquette'!B195</f>
        <v>0</v>
      </c>
      <c r="B195" s="41">
        <f>'[1]S3 Maquette'!C195</f>
        <v>0</v>
      </c>
      <c r="C195" s="39">
        <f>'[1]S3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'[1]S3 Maquette'!B196</f>
        <v>0</v>
      </c>
      <c r="B196" s="41">
        <f>'[1]S3 Maquette'!C196</f>
        <v>0</v>
      </c>
      <c r="C196" s="39">
        <f>'[1]S3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'[1]S3 Maquette'!B197</f>
        <v>0</v>
      </c>
      <c r="B197" s="41">
        <f>'[1]S3 Maquette'!C197</f>
        <v>0</v>
      </c>
      <c r="C197" s="39">
        <f>'[1]S3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'[1]S3 Maquette'!B198</f>
        <v>0</v>
      </c>
      <c r="B198" s="41">
        <f>'[1]S3 Maquette'!C198</f>
        <v>0</v>
      </c>
      <c r="C198" s="39">
        <f>'[1]S3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'[1]S3 Maquette'!B199</f>
        <v>0</v>
      </c>
      <c r="B199" s="41">
        <f>'[1]S3 Maquette'!C199</f>
        <v>0</v>
      </c>
      <c r="C199" s="39">
        <f>'[1]S3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'[1]S3 Maquette'!B200</f>
        <v>0</v>
      </c>
      <c r="B200" s="41">
        <f>'[1]S3 Maquette'!C200</f>
        <v>0</v>
      </c>
      <c r="C200" s="39">
        <f>'[1]S3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'[1]S3 Maquette'!B201</f>
        <v>0</v>
      </c>
      <c r="B201" s="41">
        <f>'[1]S3 Maquette'!C201</f>
        <v>0</v>
      </c>
      <c r="C201" s="39">
        <f>'[1]S3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'[1]S3 Maquette'!B202</f>
        <v>0</v>
      </c>
      <c r="B202" s="41">
        <f>'[1]S3 Maquette'!C202</f>
        <v>0</v>
      </c>
      <c r="C202" s="39">
        <f>'[1]S3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'[1]S3 Maquette'!B203</f>
        <v>0</v>
      </c>
      <c r="B203" s="41">
        <f>'[1]S3 Maquette'!C203</f>
        <v>0</v>
      </c>
      <c r="C203" s="39">
        <f>'[1]S3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'[1]S3 Maquette'!B204</f>
        <v>0</v>
      </c>
      <c r="B204" s="41">
        <f>'[1]S3 Maquette'!C204</f>
        <v>0</v>
      </c>
      <c r="C204" s="39">
        <f>'[1]S3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'[1]S3 Maquette'!B205</f>
        <v>0</v>
      </c>
      <c r="B205" s="41">
        <f>'[1]S3 Maquette'!C205</f>
        <v>0</v>
      </c>
      <c r="C205" s="39">
        <f>'[1]S3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'[1]S3 Maquette'!B206</f>
        <v>0</v>
      </c>
      <c r="B206" s="41">
        <f>'[1]S3 Maquette'!C206</f>
        <v>0</v>
      </c>
      <c r="C206" s="39">
        <f>'[1]S3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'[1]S3 Maquette'!B207</f>
        <v>0</v>
      </c>
      <c r="B207" s="41">
        <f>'[1]S3 Maquette'!C207</f>
        <v>0</v>
      </c>
      <c r="C207" s="39">
        <f>'[1]S3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'[1]S3 Maquette'!B208</f>
        <v>0</v>
      </c>
      <c r="B208" s="41">
        <f>'[1]S3 Maquette'!C208</f>
        <v>0</v>
      </c>
      <c r="C208" s="39">
        <f>'[1]S3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'[1]S3 Maquette'!B209</f>
        <v>0</v>
      </c>
      <c r="B209" s="41">
        <f>'[1]S3 Maquette'!C209</f>
        <v>0</v>
      </c>
      <c r="C209" s="39">
        <f>'[1]S3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'[1]S3 Maquette'!B210</f>
        <v>0</v>
      </c>
      <c r="B210" s="41">
        <f>'[1]S3 Maquette'!C210</f>
        <v>0</v>
      </c>
      <c r="C210" s="39">
        <f>'[1]S3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'[1]S3 Maquette'!B211</f>
        <v>0</v>
      </c>
      <c r="B211" s="41">
        <f>'[1]S3 Maquette'!C211</f>
        <v>0</v>
      </c>
      <c r="C211" s="39">
        <f>'[1]S3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'[1]S3 Maquette'!B212</f>
        <v>0</v>
      </c>
      <c r="B212" s="41">
        <f>'[1]S3 Maquette'!C212</f>
        <v>0</v>
      </c>
      <c r="C212" s="39">
        <f>'[1]S3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'[1]S3 Maquette'!B213</f>
        <v>0</v>
      </c>
      <c r="B213" s="41">
        <f>'[1]S3 Maquette'!C213</f>
        <v>0</v>
      </c>
      <c r="C213" s="39">
        <f>'[1]S3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'[1]S3 Maquette'!B214</f>
        <v>0</v>
      </c>
      <c r="B214" s="41">
        <f>'[1]S3 Maquette'!C214</f>
        <v>0</v>
      </c>
      <c r="C214" s="39">
        <f>'[1]S3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'[1]S3 Maquette'!B215</f>
        <v>0</v>
      </c>
      <c r="B215" s="41">
        <f>'[1]S3 Maquette'!C215</f>
        <v>0</v>
      </c>
      <c r="C215" s="39">
        <f>'[1]S3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'[1]S3 Maquette'!B216</f>
        <v>0</v>
      </c>
      <c r="B216" s="41">
        <f>'[1]S3 Maquette'!C216</f>
        <v>0</v>
      </c>
      <c r="C216" s="39">
        <f>'[1]S3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'[1]S3 Maquette'!B217</f>
        <v>0</v>
      </c>
      <c r="B217" s="41">
        <f>'[1]S3 Maquette'!C217</f>
        <v>0</v>
      </c>
      <c r="C217" s="39">
        <f>'[1]S3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'[1]S3 Maquette'!B218</f>
        <v>0</v>
      </c>
      <c r="B218" s="41">
        <f>'[1]S3 Maquette'!C218</f>
        <v>0</v>
      </c>
      <c r="C218" s="39">
        <f>'[1]S3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'[1]S3 Maquette'!B219</f>
        <v>0</v>
      </c>
      <c r="B219" s="41">
        <f>'[1]S3 Maquette'!C219</f>
        <v>0</v>
      </c>
      <c r="C219" s="39">
        <f>'[1]S3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'[1]S3 Maquette'!B220</f>
        <v>0</v>
      </c>
      <c r="B220" s="41">
        <f>'[1]S3 Maquette'!C220</f>
        <v>0</v>
      </c>
      <c r="C220" s="39">
        <f>'[1]S3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'[1]S3 Maquette'!B221</f>
        <v>0</v>
      </c>
      <c r="B221" s="41">
        <f>'[1]S3 Maquette'!C221</f>
        <v>0</v>
      </c>
      <c r="C221" s="39">
        <f>'[1]S3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'[1]S3 Maquette'!B222</f>
        <v>0</v>
      </c>
      <c r="B222" s="41">
        <f>'[1]S3 Maquette'!C222</f>
        <v>0</v>
      </c>
      <c r="C222" s="39">
        <f>'[1]S3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'[1]S3 Maquette'!B223</f>
        <v>0</v>
      </c>
      <c r="B223" s="41">
        <f>'[1]S3 Maquette'!C223</f>
        <v>0</v>
      </c>
      <c r="C223" s="39">
        <f>'[1]S3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'[1]S3 Maquette'!B224</f>
        <v>0</v>
      </c>
      <c r="B224" s="41">
        <f>'[1]S3 Maquette'!C224</f>
        <v>0</v>
      </c>
      <c r="C224" s="39">
        <f>'[1]S3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'[1]S3 Maquette'!B225</f>
        <v>0</v>
      </c>
      <c r="B225" s="41">
        <f>'[1]S3 Maquette'!C225</f>
        <v>0</v>
      </c>
      <c r="C225" s="39">
        <f>'[1]S3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'[1]S3 Maquette'!B226</f>
        <v>0</v>
      </c>
      <c r="B226" s="41">
        <f>'[1]S3 Maquette'!C226</f>
        <v>0</v>
      </c>
      <c r="C226" s="39">
        <f>'[1]S3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'[1]S3 Maquette'!B227</f>
        <v>0</v>
      </c>
      <c r="B227" s="41">
        <f>'[1]S3 Maquette'!C227</f>
        <v>0</v>
      </c>
      <c r="C227" s="39">
        <f>'[1]S3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'[1]S3 Maquette'!B228</f>
        <v>0</v>
      </c>
      <c r="B228" s="41">
        <f>'[1]S3 Maquette'!C228</f>
        <v>0</v>
      </c>
      <c r="C228" s="39">
        <f>'[1]S3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'[1]S3 Maquette'!B229</f>
        <v>0</v>
      </c>
      <c r="B229" s="41">
        <f>'[1]S3 Maquette'!C229</f>
        <v>0</v>
      </c>
      <c r="C229" s="39">
        <f>'[1]S3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'[1]S3 Maquette'!B230</f>
        <v>0</v>
      </c>
      <c r="B230" s="41">
        <f>'[1]S3 Maquette'!C230</f>
        <v>0</v>
      </c>
      <c r="C230" s="39">
        <f>'[1]S3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'[1]S3 Maquette'!B231</f>
        <v>0</v>
      </c>
      <c r="B231" s="41">
        <f>'[1]S3 Maquette'!C231</f>
        <v>0</v>
      </c>
      <c r="C231" s="39">
        <f>'[1]S3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'[1]S3 Maquette'!B232</f>
        <v>0</v>
      </c>
      <c r="B232" s="41">
        <f>'[1]S3 Maquette'!C232</f>
        <v>0</v>
      </c>
      <c r="C232" s="39">
        <f>'[1]S3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'[1]S3 Maquette'!B233</f>
        <v>0</v>
      </c>
      <c r="B233" s="41">
        <f>'[1]S3 Maquette'!C233</f>
        <v>0</v>
      </c>
      <c r="C233" s="39">
        <f>'[1]S3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'[1]S3 Maquette'!B234</f>
        <v>0</v>
      </c>
      <c r="B234" s="41">
        <f>'[1]S3 Maquette'!C234</f>
        <v>0</v>
      </c>
      <c r="C234" s="39">
        <f>'[1]S3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'[1]S3 Maquette'!B235</f>
        <v>0</v>
      </c>
      <c r="B235" s="41">
        <f>'[1]S3 Maquette'!C235</f>
        <v>0</v>
      </c>
      <c r="C235" s="39">
        <f>'[1]S3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'[1]S3 Maquette'!B236</f>
        <v>0</v>
      </c>
      <c r="B236" s="41">
        <f>'[1]S3 Maquette'!C236</f>
        <v>0</v>
      </c>
      <c r="C236" s="39">
        <f>'[1]S3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'[1]S3 Maquette'!B237</f>
        <v>0</v>
      </c>
      <c r="B237" s="41">
        <f>'[1]S3 Maquette'!C237</f>
        <v>0</v>
      </c>
      <c r="C237" s="39">
        <f>'[1]S3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'[1]S3 Maquette'!B238</f>
        <v>0</v>
      </c>
      <c r="B238" s="41">
        <f>'[1]S3 Maquette'!C238</f>
        <v>0</v>
      </c>
      <c r="C238" s="39">
        <f>'[1]S3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'[1]S3 Maquette'!B239</f>
        <v>0</v>
      </c>
      <c r="B239" s="41">
        <f>'[1]S3 Maquette'!C239</f>
        <v>0</v>
      </c>
      <c r="C239" s="39">
        <f>'[1]S3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'[1]S3 Maquette'!B240</f>
        <v>0</v>
      </c>
      <c r="B240" s="41">
        <f>'[1]S3 Maquette'!C240</f>
        <v>0</v>
      </c>
      <c r="C240" s="39">
        <f>'[1]S3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'[1]S3 Maquette'!B241</f>
        <v>0</v>
      </c>
      <c r="B241" s="41">
        <f>'[1]S3 Maquette'!C241</f>
        <v>0</v>
      </c>
      <c r="C241" s="39">
        <f>'[1]S3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'[1]S3 Maquette'!B242</f>
        <v>0</v>
      </c>
      <c r="B242" s="41">
        <f>'[1]S3 Maquette'!C242</f>
        <v>0</v>
      </c>
      <c r="C242" s="39">
        <f>'[1]S3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'[1]S3 Maquette'!B243</f>
        <v>0</v>
      </c>
      <c r="B243" s="41">
        <f>'[1]S3 Maquette'!C243</f>
        <v>0</v>
      </c>
      <c r="C243" s="39">
        <f>'[1]S3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'[1]S3 Maquette'!B244</f>
        <v>0</v>
      </c>
      <c r="B244" s="41">
        <f>'[1]S3 Maquette'!C244</f>
        <v>0</v>
      </c>
      <c r="C244" s="39">
        <f>'[1]S3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'[1]S3 Maquette'!B245</f>
        <v>0</v>
      </c>
      <c r="B245" s="41">
        <f>'[1]S3 Maquette'!C245</f>
        <v>0</v>
      </c>
      <c r="C245" s="39">
        <f>'[1]S3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'[1]S3 Maquette'!B246</f>
        <v>0</v>
      </c>
      <c r="B246" s="41">
        <f>'[1]S3 Maquette'!C246</f>
        <v>0</v>
      </c>
      <c r="C246" s="39">
        <f>'[1]S3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'[1]S3 Maquette'!B247</f>
        <v>0</v>
      </c>
      <c r="B247" s="41">
        <f>'[1]S3 Maquette'!C247</f>
        <v>0</v>
      </c>
      <c r="C247" s="39">
        <f>'[1]S3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'[1]S3 Maquette'!B248</f>
        <v>0</v>
      </c>
      <c r="B248" s="41">
        <f>'[1]S3 Maquette'!C248</f>
        <v>0</v>
      </c>
      <c r="C248" s="39">
        <f>'[1]S3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'[1]S3 Maquette'!B249</f>
        <v>0</v>
      </c>
      <c r="B249" s="41">
        <f>'[1]S3 Maquette'!C249</f>
        <v>0</v>
      </c>
      <c r="C249" s="39">
        <f>'[1]S3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'[1]S3 Maquette'!B250</f>
        <v>0</v>
      </c>
      <c r="B250" s="41">
        <f>'[1]S3 Maquette'!C250</f>
        <v>0</v>
      </c>
      <c r="C250" s="39">
        <f>'[1]S3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'[1]S3 Maquette'!B251</f>
        <v>0</v>
      </c>
      <c r="B251" s="41">
        <f>'[1]S3 Maquette'!C251</f>
        <v>0</v>
      </c>
      <c r="C251" s="39">
        <f>'[1]S3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'[1]S3 Maquette'!B252</f>
        <v>0</v>
      </c>
      <c r="B252" s="41">
        <f>'[1]S3 Maquette'!C252</f>
        <v>0</v>
      </c>
      <c r="C252" s="39">
        <f>'[1]S3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'[1]S3 Maquette'!B253</f>
        <v>0</v>
      </c>
      <c r="B253" s="41">
        <f>'[1]S3 Maquette'!C253</f>
        <v>0</v>
      </c>
      <c r="C253" s="39">
        <f>'[1]S3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'[1]S3 Maquette'!B254</f>
        <v>0</v>
      </c>
      <c r="B254" s="41">
        <f>'[1]S3 Maquette'!C254</f>
        <v>0</v>
      </c>
      <c r="C254" s="39">
        <f>'[1]S3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'[1]S3 Maquette'!B255</f>
        <v>0</v>
      </c>
      <c r="B255" s="41">
        <f>'[1]S3 Maquette'!C255</f>
        <v>0</v>
      </c>
      <c r="C255" s="39">
        <f>'[1]S3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'[1]S3 Maquette'!B256</f>
        <v>0</v>
      </c>
      <c r="B256" s="41">
        <f>'[1]S3 Maquette'!C256</f>
        <v>0</v>
      </c>
      <c r="C256" s="39">
        <f>'[1]S3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'[1]S3 Maquette'!B257</f>
        <v>0</v>
      </c>
      <c r="B257" s="41">
        <f>'[1]S3 Maquette'!C257</f>
        <v>0</v>
      </c>
      <c r="C257" s="39">
        <f>'[1]S3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'[1]S3 Maquette'!B258</f>
        <v>0</v>
      </c>
      <c r="B258" s="41">
        <f>'[1]S3 Maquette'!C258</f>
        <v>0</v>
      </c>
      <c r="C258" s="39">
        <f>'[1]S3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'[1]S3 Maquette'!B259</f>
        <v>0</v>
      </c>
      <c r="B259" s="41">
        <f>'[1]S3 Maquette'!C259</f>
        <v>0</v>
      </c>
      <c r="C259" s="39">
        <f>'[1]S3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'[1]S3 Maquette'!B260</f>
        <v>0</v>
      </c>
      <c r="B260" s="41">
        <f>'[1]S3 Maquette'!C260</f>
        <v>0</v>
      </c>
      <c r="C260" s="39">
        <f>'[1]S3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'[1]S3 Maquette'!B261</f>
        <v>0</v>
      </c>
      <c r="B261" s="41">
        <f>'[1]S3 Maquette'!C261</f>
        <v>0</v>
      </c>
      <c r="C261" s="39">
        <f>'[1]S3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'[1]S3 Maquette'!B262</f>
        <v>0</v>
      </c>
      <c r="B262" s="41">
        <f>'[1]S3 Maquette'!C262</f>
        <v>0</v>
      </c>
      <c r="C262" s="39">
        <f>'[1]S3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'[1]S3 Maquette'!B263</f>
        <v>0</v>
      </c>
      <c r="B263" s="41">
        <f>'[1]S3 Maquette'!C263</f>
        <v>0</v>
      </c>
      <c r="C263" s="39">
        <f>'[1]S3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'[1]S3 Maquette'!B264</f>
        <v>0</v>
      </c>
      <c r="B264" s="41">
        <f>'[1]S3 Maquette'!C264</f>
        <v>0</v>
      </c>
      <c r="C264" s="39">
        <f>'[1]S3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'[1]S3 Maquette'!B265</f>
        <v>0</v>
      </c>
      <c r="B265" s="41">
        <f>'[1]S3 Maquette'!C265</f>
        <v>0</v>
      </c>
      <c r="C265" s="39">
        <f>'[1]S3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'[1]S3 Maquette'!B266</f>
        <v>0</v>
      </c>
      <c r="B266" s="41">
        <f>'[1]S3 Maquette'!C266</f>
        <v>0</v>
      </c>
      <c r="C266" s="39">
        <f>'[1]S3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'[1]S3 Maquette'!B267</f>
        <v>0</v>
      </c>
      <c r="B267" s="41">
        <f>'[1]S3 Maquette'!C267</f>
        <v>0</v>
      </c>
      <c r="C267" s="39">
        <f>'[1]S3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'[1]S3 Maquette'!B268</f>
        <v>0</v>
      </c>
      <c r="B268" s="41">
        <f>'[1]S3 Maquette'!C268</f>
        <v>0</v>
      </c>
      <c r="C268" s="39">
        <f>'[1]S3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'[1]S3 Maquette'!B269</f>
        <v>0</v>
      </c>
      <c r="B269" s="41">
        <f>'[1]S3 Maquette'!C269</f>
        <v>0</v>
      </c>
      <c r="C269" s="39">
        <f>'[1]S3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'[1]S3 Maquette'!B270</f>
        <v>0</v>
      </c>
      <c r="B270" s="41">
        <f>'[1]S3 Maquette'!C270</f>
        <v>0</v>
      </c>
      <c r="C270" s="39">
        <f>'[1]S3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'[1]S3 Maquette'!B271</f>
        <v>0</v>
      </c>
      <c r="B271" s="41">
        <f>'[1]S3 Maquette'!C271</f>
        <v>0</v>
      </c>
      <c r="C271" s="39">
        <f>'[1]S3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'[1]S3 Maquette'!B272</f>
        <v>0</v>
      </c>
      <c r="B272" s="41">
        <f>'[1]S3 Maquette'!C272</f>
        <v>0</v>
      </c>
      <c r="C272" s="39">
        <f>'[1]S3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'[1]S3 Maquette'!B273</f>
        <v>0</v>
      </c>
      <c r="B273" s="41">
        <f>'[1]S3 Maquette'!C273</f>
        <v>0</v>
      </c>
      <c r="C273" s="39">
        <f>'[1]S3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'[1]S3 Maquette'!B274</f>
        <v>0</v>
      </c>
      <c r="B274" s="41">
        <f>'[1]S3 Maquette'!C274</f>
        <v>0</v>
      </c>
      <c r="C274" s="39">
        <f>'[1]S3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'[1]S3 Maquette'!B275</f>
        <v>0</v>
      </c>
      <c r="B275" s="41">
        <f>'[1]S3 Maquette'!C275</f>
        <v>0</v>
      </c>
      <c r="C275" s="39">
        <f>'[1]S3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'[1]S3 Maquette'!B276</f>
        <v>0</v>
      </c>
      <c r="B276" s="41">
        <f>'[1]S3 Maquette'!C276</f>
        <v>0</v>
      </c>
      <c r="C276" s="39">
        <f>'[1]S3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'[1]S3 Maquette'!B277</f>
        <v>0</v>
      </c>
      <c r="B277" s="41">
        <f>'[1]S3 Maquette'!C277</f>
        <v>0</v>
      </c>
      <c r="C277" s="39">
        <f>'[1]S3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'[1]S3 Maquette'!B278</f>
        <v>0</v>
      </c>
      <c r="B278" s="41">
        <f>'[1]S3 Maquette'!C278</f>
        <v>0</v>
      </c>
      <c r="C278" s="39">
        <f>'[1]S3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'[1]S3 Maquette'!B279</f>
        <v>0</v>
      </c>
      <c r="B279" s="41">
        <f>'[1]S3 Maquette'!C279</f>
        <v>0</v>
      </c>
      <c r="C279" s="39">
        <f>'[1]S3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'[1]S3 Maquette'!B280</f>
        <v>0</v>
      </c>
      <c r="B280" s="41">
        <f>'[1]S3 Maquette'!C280</f>
        <v>0</v>
      </c>
      <c r="C280" s="39">
        <f>'[1]S3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'[1]S3 Maquette'!B281</f>
        <v>0</v>
      </c>
      <c r="B281" s="41">
        <f>'[1]S3 Maquette'!C281</f>
        <v>0</v>
      </c>
      <c r="C281" s="39">
        <f>'[1]S3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'[1]S3 Maquette'!B282</f>
        <v>0</v>
      </c>
      <c r="B282" s="41">
        <f>'[1]S3 Maquette'!C282</f>
        <v>0</v>
      </c>
      <c r="C282" s="39">
        <f>'[1]S3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'[1]S3 Maquette'!B283</f>
        <v>0</v>
      </c>
      <c r="B283" s="41">
        <f>'[1]S3 Maquette'!C283</f>
        <v>0</v>
      </c>
      <c r="C283" s="39">
        <f>'[1]S3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'[1]S3 Maquette'!B284</f>
        <v>0</v>
      </c>
      <c r="B284" s="41">
        <f>'[1]S3 Maquette'!C284</f>
        <v>0</v>
      </c>
      <c r="C284" s="39">
        <f>'[1]S3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'[1]S3 Maquette'!B285</f>
        <v>0</v>
      </c>
      <c r="B285" s="41">
        <f>'[1]S3 Maquette'!C285</f>
        <v>0</v>
      </c>
      <c r="C285" s="39">
        <f>'[1]S3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'[1]S3 Maquette'!B286</f>
        <v>0</v>
      </c>
      <c r="B286" s="41">
        <f>'[1]S3 Maquette'!C286</f>
        <v>0</v>
      </c>
      <c r="C286" s="39">
        <f>'[1]S3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'[1]S3 Maquette'!B287</f>
        <v>0</v>
      </c>
      <c r="B287" s="41">
        <f>'[1]S3 Maquette'!C287</f>
        <v>0</v>
      </c>
      <c r="C287" s="39">
        <f>'[1]S3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'[1]S3 Maquette'!B288</f>
        <v>0</v>
      </c>
      <c r="B288" s="41">
        <f>'[1]S3 Maquette'!C288</f>
        <v>0</v>
      </c>
      <c r="C288" s="39">
        <f>'[1]S3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'[1]S3 Maquette'!B289</f>
        <v>0</v>
      </c>
      <c r="B289" s="41">
        <f>'[1]S3 Maquette'!C289</f>
        <v>0</v>
      </c>
      <c r="C289" s="39">
        <f>'[1]S3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'[1]S3 Maquette'!B290</f>
        <v>0</v>
      </c>
      <c r="B290" s="41">
        <f>'[1]S3 Maquette'!C290</f>
        <v>0</v>
      </c>
      <c r="C290" s="39">
        <f>'[1]S3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'[1]S3 Maquette'!B291</f>
        <v>0</v>
      </c>
      <c r="B291" s="41">
        <f>'[1]S3 Maquette'!C291</f>
        <v>0</v>
      </c>
      <c r="C291" s="39">
        <f>'[1]S3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'[1]S3 Maquette'!B292</f>
        <v>0</v>
      </c>
      <c r="B292" s="41">
        <f>'[1]S3 Maquette'!C292</f>
        <v>0</v>
      </c>
      <c r="C292" s="39">
        <f>'[1]S3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'[1]S3 Maquette'!B293</f>
        <v>0</v>
      </c>
      <c r="B293" s="41">
        <f>'[1]S3 Maquette'!C293</f>
        <v>0</v>
      </c>
      <c r="C293" s="39">
        <f>'[1]S3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'[1]S3 Maquette'!B294</f>
        <v>0</v>
      </c>
      <c r="B294" s="41">
        <f>'[1]S3 Maquette'!C294</f>
        <v>0</v>
      </c>
      <c r="C294" s="39">
        <f>'[1]S3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'[1]S3 Maquette'!B295</f>
        <v>0</v>
      </c>
      <c r="B295" s="41">
        <f>'[1]S3 Maquette'!C295</f>
        <v>0</v>
      </c>
      <c r="C295" s="39">
        <f>'[1]S3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'[1]S3 Maquette'!B296</f>
        <v>0</v>
      </c>
      <c r="B296" s="41">
        <f>'[1]S3 Maquette'!C296</f>
        <v>0</v>
      </c>
      <c r="C296" s="39">
        <f>'[1]S3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'[1]S3 Maquette'!B297</f>
        <v>0</v>
      </c>
      <c r="B297" s="41">
        <f>'[1]S3 Maquette'!C297</f>
        <v>0</v>
      </c>
      <c r="C297" s="39">
        <f>'[1]S3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'[1]S3 Maquette'!B298</f>
        <v>0</v>
      </c>
      <c r="B298" s="41">
        <f>'[1]S3 Maquette'!C298</f>
        <v>0</v>
      </c>
      <c r="C298" s="39">
        <f>'[1]S3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'[1]S3 Maquette'!B299</f>
        <v>0</v>
      </c>
      <c r="B299" s="41">
        <f>'[1]S3 Maquette'!C299</f>
        <v>0</v>
      </c>
      <c r="C299" s="39">
        <f>'[1]S3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'[1]S3 Maquette'!B300</f>
        <v>0</v>
      </c>
      <c r="B300" s="41">
        <f>'[1]S3 Maquette'!C300</f>
        <v>0</v>
      </c>
      <c r="C300" s="39">
        <f>'[1]S3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32" priority="69">
      <formula>$C1="Parcours Pédagogique"</formula>
    </cfRule>
    <cfRule type="expression" dxfId="231" priority="70">
      <formula>$C1="BLOC"</formula>
    </cfRule>
    <cfRule type="expression" dxfId="230" priority="71">
      <formula>$C1="OPTION"</formula>
    </cfRule>
  </conditionalFormatting>
  <conditionalFormatting sqref="A28:Q29">
    <cfRule type="expression" dxfId="229" priority="60">
      <formula>$C28="Modification MCC"</formula>
    </cfRule>
    <cfRule type="expression" dxfId="228" priority="61">
      <formula>$C28="Modification"</formula>
    </cfRule>
    <cfRule type="expression" dxfId="227" priority="62">
      <formula>$C28="Création"</formula>
    </cfRule>
    <cfRule type="expression" dxfId="226" priority="63">
      <formula>$C28="Fermeture"</formula>
    </cfRule>
  </conditionalFormatting>
  <conditionalFormatting sqref="A18:S27 T18 R28:S29 A30:S30 R31:S33 A34:S34 R35:S37 A38:S300 A31:B33 A35:B37">
    <cfRule type="expression" dxfId="225" priority="76">
      <formula>$C18="Modification MCC"</formula>
    </cfRule>
  </conditionalFormatting>
  <conditionalFormatting sqref="B1:S7 C8:S9 C10 E10 J10:S11 B12:M12 P12 B13:L13 B14:N14 P14:S17 B15:M17 B301:S999">
    <cfRule type="expression" dxfId="224" priority="73">
      <formula>$D1="Modification"</formula>
    </cfRule>
    <cfRule type="expression" dxfId="223" priority="74">
      <formula>$D1="Création"</formula>
    </cfRule>
    <cfRule type="expression" dxfId="222" priority="75">
      <formula>$D1="Fermeture"</formula>
    </cfRule>
  </conditionalFormatting>
  <conditionalFormatting sqref="B1:S7 C8:S9 J10:S11 B12:M12 B13:L13 B14:N14 B15:M17 P14:S17 B301:S999 C10 E10 P12">
    <cfRule type="expression" dxfId="221" priority="72">
      <formula>$D1="Modification MCC"</formula>
    </cfRule>
  </conditionalFormatting>
  <conditionalFormatting sqref="C32:E33">
    <cfRule type="expression" dxfId="220" priority="21">
      <formula>$C32="Modification MCC"</formula>
    </cfRule>
    <cfRule type="expression" dxfId="219" priority="22">
      <formula>$C32="Modification"</formula>
    </cfRule>
    <cfRule type="expression" dxfId="218" priority="23">
      <formula>$C32="Création"</formula>
    </cfRule>
    <cfRule type="expression" dxfId="217" priority="24">
      <formula>$C32="Fermeture"</formula>
    </cfRule>
  </conditionalFormatting>
  <conditionalFormatting sqref="C37:M37">
    <cfRule type="expression" dxfId="216" priority="31">
      <formula>$C37="Modification MCC"</formula>
    </cfRule>
    <cfRule type="expression" dxfId="215" priority="32">
      <formula>$C37="Modification"</formula>
    </cfRule>
    <cfRule type="expression" dxfId="214" priority="33">
      <formula>$C37="Création"</formula>
    </cfRule>
    <cfRule type="expression" dxfId="213" priority="34">
      <formula>$C37="Fermeture"</formula>
    </cfRule>
  </conditionalFormatting>
  <conditionalFormatting sqref="C31:Q31">
    <cfRule type="expression" dxfId="212" priority="54">
      <formula>$C31="Modification MCC"</formula>
    </cfRule>
    <cfRule type="expression" dxfId="211" priority="55">
      <formula>$C31="Modification"</formula>
    </cfRule>
    <cfRule type="expression" dxfId="210" priority="56">
      <formula>$C31="Création"</formula>
    </cfRule>
    <cfRule type="expression" dxfId="209" priority="57">
      <formula>$C31="Fermeture"</formula>
    </cfRule>
  </conditionalFormatting>
  <conditionalFormatting sqref="C35:Q36">
    <cfRule type="expression" dxfId="208" priority="42">
      <formula>$C35="Modification MCC"</formula>
    </cfRule>
    <cfRule type="expression" dxfId="207" priority="43">
      <formula>$C35="Modification"</formula>
    </cfRule>
    <cfRule type="expression" dxfId="206" priority="44">
      <formula>$C35="Création"</formula>
    </cfRule>
    <cfRule type="expression" dxfId="205" priority="45">
      <formula>$C35="Fermeture"</formula>
    </cfRule>
  </conditionalFormatting>
  <conditionalFormatting sqref="C1:S9 C10 E10 J10:S11">
    <cfRule type="expression" dxfId="204" priority="66">
      <formula>$B1="Option"</formula>
    </cfRule>
  </conditionalFormatting>
  <conditionalFormatting sqref="C12:S1001">
    <cfRule type="expression" dxfId="203" priority="20">
      <formula>$B12="Option"</formula>
    </cfRule>
  </conditionalFormatting>
  <conditionalFormatting sqref="F32:Q33">
    <cfRule type="expression" dxfId="202" priority="48">
      <formula>$C32="Modification MCC"</formula>
    </cfRule>
    <cfRule type="expression" dxfId="201" priority="49">
      <formula>$C32="Modification"</formula>
    </cfRule>
    <cfRule type="expression" dxfId="200" priority="50">
      <formula>$C32="Création"</formula>
    </cfRule>
    <cfRule type="expression" dxfId="199" priority="51">
      <formula>$C32="Fermeture"</formula>
    </cfRule>
  </conditionalFormatting>
  <conditionalFormatting sqref="J1:J27">
    <cfRule type="expression" dxfId="198" priority="68">
      <formula>$I1="NON"</formula>
    </cfRule>
  </conditionalFormatting>
  <conditionalFormatting sqref="J28:J1001">
    <cfRule type="expression" dxfId="197" priority="30">
      <formula>$I28="NON"</formula>
    </cfRule>
  </conditionalFormatting>
  <conditionalFormatting sqref="K31:K33">
    <cfRule type="expression" dxfId="196" priority="16">
      <formula>$C31="Modification MCC"</formula>
    </cfRule>
    <cfRule type="expression" dxfId="195" priority="17">
      <formula>$C31="Modification"</formula>
    </cfRule>
    <cfRule type="expression" dxfId="194" priority="18">
      <formula>$C31="Création"</formula>
    </cfRule>
    <cfRule type="expression" dxfId="193" priority="19">
      <formula>$C31="Fermeture"</formula>
    </cfRule>
  </conditionalFormatting>
  <conditionalFormatting sqref="K35:K37">
    <cfRule type="expression" dxfId="192" priority="12">
      <formula>$C35="Modification MCC"</formula>
    </cfRule>
    <cfRule type="expression" dxfId="191" priority="13">
      <formula>$C35="Modification"</formula>
    </cfRule>
    <cfRule type="expression" dxfId="190" priority="14">
      <formula>$C35="Création"</formula>
    </cfRule>
    <cfRule type="expression" dxfId="189" priority="15">
      <formula>$C35="Fermeture"</formula>
    </cfRule>
  </conditionalFormatting>
  <conditionalFormatting sqref="L18:L27 L30 L34 L38:L300">
    <cfRule type="expression" dxfId="188" priority="81">
      <formula>$K18="CCI (CC Intégral)"</formula>
    </cfRule>
  </conditionalFormatting>
  <conditionalFormatting sqref="L28:L29">
    <cfRule type="expression" dxfId="187" priority="65">
      <formula>$K28="CCI (CC Intégral)"</formula>
    </cfRule>
  </conditionalFormatting>
  <conditionalFormatting sqref="L31">
    <cfRule type="expression" dxfId="186" priority="59">
      <formula>$K31="CCI (CC Intégral)"</formula>
    </cfRule>
  </conditionalFormatting>
  <conditionalFormatting sqref="L32:L33">
    <cfRule type="expression" dxfId="185" priority="53">
      <formula>$K32="CCI (CC Intégral)"</formula>
    </cfRule>
  </conditionalFormatting>
  <conditionalFormatting sqref="L35:L36">
    <cfRule type="expression" dxfId="184" priority="47">
      <formula>$K35="CCI (CC Intégral)"</formula>
    </cfRule>
  </conditionalFormatting>
  <conditionalFormatting sqref="L37">
    <cfRule type="expression" dxfId="183" priority="36">
      <formula>$K37="CCI (CC Intégral)"</formula>
    </cfRule>
  </conditionalFormatting>
  <conditionalFormatting sqref="L28:M29">
    <cfRule type="expression" dxfId="182" priority="64">
      <formula>$K28="CT (Contrôle terminal)"</formula>
    </cfRule>
  </conditionalFormatting>
  <conditionalFormatting sqref="L31:M31">
    <cfRule type="expression" dxfId="181" priority="58">
      <formula>$K31="CT (Contrôle terminal)"</formula>
    </cfRule>
  </conditionalFormatting>
  <conditionalFormatting sqref="L32:M33">
    <cfRule type="expression" dxfId="180" priority="52">
      <formula>$K32="CT (Contrôle terminal)"</formula>
    </cfRule>
  </conditionalFormatting>
  <conditionalFormatting sqref="L35:M36">
    <cfRule type="expression" dxfId="179" priority="46">
      <formula>$K35="CT (Contrôle terminal)"</formula>
    </cfRule>
  </conditionalFormatting>
  <conditionalFormatting sqref="L37:M37">
    <cfRule type="expression" dxfId="178" priority="35">
      <formula>$K37="CT (Contrôle terminal)"</formula>
    </cfRule>
  </conditionalFormatting>
  <conditionalFormatting sqref="M1:M27 L18:L27 L30:M30 L34:M34 L38:L300 M38:M1001">
    <cfRule type="expression" dxfId="177" priority="80">
      <formula>$K1="CT (Contrôle terminal)"</formula>
    </cfRule>
  </conditionalFormatting>
  <conditionalFormatting sqref="N28:N29">
    <cfRule type="expression" dxfId="176" priority="11">
      <formula>$P28="Autres"</formula>
    </cfRule>
  </conditionalFormatting>
  <conditionalFormatting sqref="N31:N33">
    <cfRule type="expression" dxfId="175" priority="6">
      <formula>$P31="Autres"</formula>
    </cfRule>
    <cfRule type="expression" dxfId="174" priority="7">
      <formula>$C31="Modification MCC"</formula>
    </cfRule>
    <cfRule type="expression" dxfId="173" priority="8">
      <formula>$C31="Modification"</formula>
    </cfRule>
    <cfRule type="expression" dxfId="172" priority="9">
      <formula>$C31="Création"</formula>
    </cfRule>
    <cfRule type="expression" dxfId="171" priority="10">
      <formula>$C31="Fermeture"</formula>
    </cfRule>
  </conditionalFormatting>
  <conditionalFormatting sqref="N35:N37">
    <cfRule type="expression" dxfId="170" priority="1">
      <formula>$P35="Autres"</formula>
    </cfRule>
    <cfRule type="expression" dxfId="169" priority="2">
      <formula>$C35="Modification MCC"</formula>
    </cfRule>
    <cfRule type="expression" dxfId="168" priority="3">
      <formula>$C35="Modification"</formula>
    </cfRule>
    <cfRule type="expression" dxfId="167" priority="4">
      <formula>$C35="Création"</formula>
    </cfRule>
    <cfRule type="expression" dxfId="166" priority="5">
      <formula>$C35="Fermeture"</formula>
    </cfRule>
  </conditionalFormatting>
  <conditionalFormatting sqref="N1:O1001">
    <cfRule type="expression" dxfId="165" priority="37">
      <formula>$K1="CCI (CC Intégral)"</formula>
    </cfRule>
  </conditionalFormatting>
  <conditionalFormatting sqref="N37:O37">
    <cfRule type="expression" dxfId="164" priority="38">
      <formula>$C37="Modification MCC"</formula>
    </cfRule>
    <cfRule type="expression" dxfId="163" priority="39">
      <formula>$C37="Modification"</formula>
    </cfRule>
    <cfRule type="expression" dxfId="162" priority="40">
      <formula>$C37="Création"</formula>
    </cfRule>
    <cfRule type="expression" dxfId="161" priority="41">
      <formula>$C37="Fermeture"</formula>
    </cfRule>
  </conditionalFormatting>
  <conditionalFormatting sqref="P37:Q37">
    <cfRule type="expression" dxfId="160" priority="26">
      <formula>$C37="Modification MCC"</formula>
    </cfRule>
    <cfRule type="expression" dxfId="159" priority="27">
      <formula>$C37="Modification"</formula>
    </cfRule>
    <cfRule type="expression" dxfId="158" priority="28">
      <formula>$C37="Création"</formula>
    </cfRule>
    <cfRule type="expression" dxfId="157" priority="29">
      <formula>$C37="Fermeture"</formula>
    </cfRule>
  </conditionalFormatting>
  <conditionalFormatting sqref="Q1:R1001">
    <cfRule type="expression" dxfId="156" priority="25">
      <formula>$P1="Autres"</formula>
    </cfRule>
  </conditionalFormatting>
  <conditionalFormatting sqref="S1:S1001 T18">
    <cfRule type="expression" dxfId="155" priority="67">
      <formula>$P1="CT (Contrôle terminal)"</formula>
    </cfRule>
  </conditionalFormatting>
  <conditionalFormatting sqref="T18 A18:S27 R28:S29 A30:S30 A31:B33 R31:S33 A34:S34 A35:B37 R35:S37 A38:S300">
    <cfRule type="expression" dxfId="154" priority="77">
      <formula>$C18="Modification"</formula>
    </cfRule>
    <cfRule type="expression" dxfId="153" priority="78">
      <formula>$C18="Création"</formula>
    </cfRule>
    <cfRule type="expression" dxfId="152" priority="79">
      <formula>$C18="Fermeture"</formula>
    </cfRule>
  </conditionalFormatting>
  <dataValidations count="6">
    <dataValidation type="list" allowBlank="1" showInputMessage="1" showErrorMessage="1" sqref="Q19:Q300 N19:N300" xr:uid="{3398FE1A-7247-4F6F-9314-C4EBA6866E44}">
      <formula1>List_Controle</formula1>
    </dataValidation>
    <dataValidation type="list" allowBlank="1" showInputMessage="1" showErrorMessage="1" sqref="K19:K300" xr:uid="{CD42E32F-575A-4E81-857A-86014072344F}">
      <formula1>List_Controle2</formula1>
    </dataValidation>
    <dataValidation type="list" allowBlank="1" showInputMessage="1" showErrorMessage="1" sqref="C19:C300" xr:uid="{DE216625-E7C2-425B-B9EA-58BAECCF2597}">
      <formula1>"Modification MCC"</formula1>
    </dataValidation>
    <dataValidation type="list" allowBlank="1" showInputMessage="1" showErrorMessage="1" sqref="D1:D6" xr:uid="{9F41BE74-6212-422C-A8FD-A80C0BD6CB1F}">
      <formula1>"Obligatoire, Facultatif, Complémentaire"</formula1>
    </dataValidation>
    <dataValidation type="list" allowBlank="1" showInputMessage="1" showErrorMessage="1" sqref="P19:P300" xr:uid="{59F75F54-6CF7-4FBB-9021-B461C326DD57}">
      <formula1>"CT (Contrôle terminal), Autres"</formula1>
    </dataValidation>
    <dataValidation type="list" allowBlank="1" showInputMessage="1" showErrorMessage="1" sqref="E19:I300" xr:uid="{4EA9FF80-B093-49D9-95E5-7C8247771A11}">
      <formula1>"OUI, NON"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E1" zoomScale="60" zoomScaleNormal="60" workbookViewId="0">
      <pane ySplit="18" topLeftCell="A40" activePane="bottomLeft" state="frozen"/>
      <selection pane="bottomLeft" activeCell="B35" sqref="B35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5.855468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202</v>
      </c>
      <c r="B7" s="141" t="str">
        <f>'Fiche Générale'!B3</f>
        <v>Portail_SHS</v>
      </c>
      <c r="C7" s="144" t="s">
        <v>203</v>
      </c>
      <c r="D7" s="144"/>
      <c r="E7" s="151" t="str">
        <f>'Fiche Générale'!B4</f>
        <v>Géographie</v>
      </c>
      <c r="F7" s="152"/>
      <c r="G7" s="144" t="s">
        <v>204</v>
      </c>
      <c r="H7" s="165" t="str">
        <f>'Fiche Générale'!B5</f>
        <v>licence de géographie</v>
      </c>
      <c r="I7" s="165"/>
      <c r="J7" s="165"/>
    </row>
    <row r="8" spans="1:10" ht="18" customHeight="1">
      <c r="A8" s="144"/>
      <c r="B8" s="141"/>
      <c r="C8" s="144"/>
      <c r="D8" s="144"/>
      <c r="E8" s="153"/>
      <c r="F8" s="154"/>
      <c r="G8" s="144"/>
      <c r="H8" s="165"/>
      <c r="I8" s="165"/>
      <c r="J8" s="165"/>
    </row>
    <row r="9" spans="1:10" ht="18" customHeight="1">
      <c r="A9" s="144"/>
      <c r="B9" s="141"/>
      <c r="C9" s="144"/>
      <c r="D9" s="144"/>
      <c r="E9" s="155"/>
      <c r="F9" s="156"/>
      <c r="G9" s="144"/>
      <c r="H9" s="165"/>
      <c r="I9" s="165"/>
      <c r="J9" s="165"/>
    </row>
    <row r="10" spans="1:10" ht="18" customHeight="1">
      <c r="A10" s="144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167"/>
    </row>
    <row r="11" spans="1:10" ht="18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167"/>
    </row>
    <row r="12" spans="1:10">
      <c r="C12" s="13" t="s">
        <v>188</v>
      </c>
    </row>
    <row r="13" spans="1:10">
      <c r="A13" s="136" t="s">
        <v>206</v>
      </c>
      <c r="B13" s="105" t="str">
        <f>'S3 Maquette'!B13</f>
        <v>2ème année de Portail</v>
      </c>
      <c r="C13" s="136" t="s">
        <v>208</v>
      </c>
      <c r="D13" s="136"/>
      <c r="E13" s="187">
        <f>'S3 Maquette'!E13</f>
        <v>0</v>
      </c>
      <c r="F13" s="187"/>
      <c r="G13" s="136" t="s">
        <v>481</v>
      </c>
      <c r="H13" s="101" t="e">
        <f>Calcul!J7</f>
        <v>#REF!</v>
      </c>
      <c r="I13" s="101"/>
      <c r="J13" s="26"/>
    </row>
    <row r="14" spans="1:10">
      <c r="A14" s="136"/>
      <c r="B14" s="108"/>
      <c r="C14" s="136"/>
      <c r="D14" s="136"/>
      <c r="E14" s="187"/>
      <c r="F14" s="187"/>
      <c r="G14" s="136"/>
      <c r="H14" s="101"/>
      <c r="I14" s="101"/>
      <c r="J14" s="26"/>
    </row>
    <row r="15" spans="1:10">
      <c r="A15" s="136" t="s">
        <v>210</v>
      </c>
      <c r="B15" s="105" t="s">
        <v>168</v>
      </c>
      <c r="C15" s="137" t="s">
        <v>211</v>
      </c>
      <c r="D15" s="138"/>
      <c r="E15" s="136"/>
      <c r="F15" s="136"/>
      <c r="G15" s="174" t="s">
        <v>413</v>
      </c>
      <c r="H15" s="189" t="e">
        <f>Calcul!J20</f>
        <v>#REF!</v>
      </c>
      <c r="I15" s="189"/>
      <c r="J15" s="26"/>
    </row>
    <row r="16" spans="1:10">
      <c r="A16" s="136"/>
      <c r="B16" s="108"/>
      <c r="C16" s="139"/>
      <c r="D16" s="140"/>
      <c r="E16" s="136"/>
      <c r="F16" s="136"/>
      <c r="G16" s="176"/>
      <c r="H16" s="189"/>
      <c r="I16" s="189"/>
      <c r="J16" s="26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533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534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535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536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3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537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22">
        <v>1</v>
      </c>
      <c r="B27" s="78" t="s">
        <v>538</v>
      </c>
      <c r="C27" s="19" t="s">
        <v>11</v>
      </c>
      <c r="D27" s="19">
        <v>6</v>
      </c>
      <c r="E27" s="5"/>
      <c r="F27" s="5"/>
      <c r="G27" s="5"/>
      <c r="H27" s="19"/>
      <c r="I27" s="82"/>
      <c r="J27" s="82"/>
      <c r="K27" s="19"/>
      <c r="L27" s="19"/>
      <c r="M27" s="19" t="s">
        <v>12</v>
      </c>
      <c r="N27" s="5"/>
      <c r="O27" s="5"/>
    </row>
    <row r="28" spans="1:15" ht="43.35" customHeight="1">
      <c r="A28" s="22">
        <v>1.1000000000000001</v>
      </c>
      <c r="B28" s="75" t="s">
        <v>539</v>
      </c>
      <c r="C28" s="69" t="s">
        <v>19</v>
      </c>
      <c r="D28" s="19">
        <v>2.5</v>
      </c>
      <c r="E28" s="5"/>
      <c r="F28" s="5"/>
      <c r="G28" s="5"/>
      <c r="H28" s="19" t="s">
        <v>128</v>
      </c>
      <c r="I28" s="37">
        <v>8</v>
      </c>
      <c r="J28" s="37">
        <v>12</v>
      </c>
      <c r="K28" s="19"/>
      <c r="L28" s="19"/>
      <c r="M28" s="19" t="s">
        <v>12</v>
      </c>
      <c r="N28" s="5"/>
      <c r="O28" s="5"/>
    </row>
    <row r="29" spans="1:15" ht="43.35" customHeight="1">
      <c r="A29" s="22">
        <v>1.2</v>
      </c>
      <c r="B29" s="75" t="s">
        <v>540</v>
      </c>
      <c r="C29" s="69" t="s">
        <v>19</v>
      </c>
      <c r="D29" s="19">
        <v>2.5</v>
      </c>
      <c r="E29" s="5"/>
      <c r="F29" s="5"/>
      <c r="G29" s="5"/>
      <c r="H29" s="19" t="s">
        <v>129</v>
      </c>
      <c r="I29" s="37">
        <v>10</v>
      </c>
      <c r="J29" s="37">
        <v>10</v>
      </c>
      <c r="K29" s="19"/>
      <c r="L29" s="19"/>
      <c r="M29" s="19" t="s">
        <v>12</v>
      </c>
      <c r="N29" s="5"/>
      <c r="O29" s="5"/>
    </row>
    <row r="30" spans="1:15" ht="43.35" customHeight="1">
      <c r="A30" s="22">
        <v>1.3</v>
      </c>
      <c r="B30" s="75" t="s">
        <v>541</v>
      </c>
      <c r="C30" s="69" t="s">
        <v>19</v>
      </c>
      <c r="D30" s="19">
        <v>1</v>
      </c>
      <c r="E30" s="5"/>
      <c r="F30" s="5"/>
      <c r="G30" s="5"/>
      <c r="H30" s="19" t="s">
        <v>129</v>
      </c>
      <c r="I30" s="37">
        <v>3</v>
      </c>
      <c r="J30" s="37">
        <v>4.5</v>
      </c>
      <c r="K30" s="19"/>
      <c r="L30" s="19"/>
      <c r="M30" s="19" t="s">
        <v>12</v>
      </c>
      <c r="N30" s="5"/>
      <c r="O30" s="5"/>
    </row>
    <row r="31" spans="1:15" ht="43.35" customHeight="1">
      <c r="A31" s="22">
        <v>2</v>
      </c>
      <c r="B31" s="79" t="s">
        <v>542</v>
      </c>
      <c r="C31" s="19" t="s">
        <v>11</v>
      </c>
      <c r="D31" s="19">
        <v>6</v>
      </c>
      <c r="E31" s="5"/>
      <c r="F31" s="5"/>
      <c r="G31" s="5"/>
      <c r="H31" s="19"/>
      <c r="I31" s="82"/>
      <c r="J31" s="82"/>
      <c r="K31" s="19"/>
      <c r="L31" s="19"/>
      <c r="M31" s="19" t="s">
        <v>12</v>
      </c>
      <c r="N31" s="5"/>
      <c r="O31" s="5"/>
    </row>
    <row r="32" spans="1:15" ht="43.35" customHeight="1">
      <c r="A32" s="22">
        <v>2.1</v>
      </c>
      <c r="B32" s="75" t="s">
        <v>543</v>
      </c>
      <c r="C32" s="69" t="s">
        <v>19</v>
      </c>
      <c r="D32" s="19">
        <v>2</v>
      </c>
      <c r="E32" s="5"/>
      <c r="F32" s="5"/>
      <c r="G32" s="5"/>
      <c r="H32" s="19" t="s">
        <v>128</v>
      </c>
      <c r="I32" s="37">
        <v>10</v>
      </c>
      <c r="J32" s="37"/>
      <c r="K32" s="19">
        <v>10</v>
      </c>
      <c r="L32" s="19"/>
      <c r="M32" s="19" t="s">
        <v>12</v>
      </c>
      <c r="N32" s="5"/>
      <c r="O32" s="5"/>
    </row>
    <row r="33" spans="1:15" ht="43.35" customHeight="1">
      <c r="A33" s="22">
        <v>2.2000000000000002</v>
      </c>
      <c r="B33" s="81" t="s">
        <v>544</v>
      </c>
      <c r="C33" s="69" t="s">
        <v>19</v>
      </c>
      <c r="D33" s="19">
        <v>2</v>
      </c>
      <c r="E33" s="5"/>
      <c r="F33" s="5"/>
      <c r="G33" s="5"/>
      <c r="H33" s="19" t="s">
        <v>128</v>
      </c>
      <c r="I33" s="37">
        <v>8</v>
      </c>
      <c r="J33" s="37">
        <v>12</v>
      </c>
      <c r="K33" s="19"/>
      <c r="L33" s="19"/>
      <c r="M33" s="19" t="s">
        <v>12</v>
      </c>
      <c r="N33" s="5"/>
      <c r="O33" s="5"/>
    </row>
    <row r="34" spans="1:15" ht="43.35" customHeight="1">
      <c r="A34" s="22">
        <v>2.2999999999999998</v>
      </c>
      <c r="B34" s="75" t="s">
        <v>545</v>
      </c>
      <c r="C34" s="69" t="s">
        <v>19</v>
      </c>
      <c r="D34" s="19">
        <v>2</v>
      </c>
      <c r="E34" s="5"/>
      <c r="F34" s="5"/>
      <c r="G34" s="5"/>
      <c r="H34" s="19" t="s">
        <v>128</v>
      </c>
      <c r="I34" s="37"/>
      <c r="J34" s="37"/>
      <c r="K34" s="19">
        <v>20</v>
      </c>
      <c r="L34" s="19"/>
      <c r="M34" s="19" t="s">
        <v>12</v>
      </c>
      <c r="N34" s="5"/>
      <c r="O34" s="5"/>
    </row>
    <row r="35" spans="1:15" ht="43.35" customHeight="1">
      <c r="A35" s="87">
        <v>3</v>
      </c>
      <c r="B35" s="92" t="s">
        <v>546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>
        <v>3.1</v>
      </c>
      <c r="B36" s="75" t="s">
        <v>547</v>
      </c>
      <c r="C36" s="69" t="s">
        <v>19</v>
      </c>
      <c r="D36" s="19">
        <v>3</v>
      </c>
      <c r="E36" s="5"/>
      <c r="F36" s="5"/>
      <c r="G36" s="5"/>
      <c r="H36" s="19" t="s">
        <v>128</v>
      </c>
      <c r="I36" s="37">
        <v>20</v>
      </c>
      <c r="J36" s="37"/>
      <c r="K36" s="19"/>
      <c r="L36" s="19"/>
      <c r="M36" s="19" t="s">
        <v>12</v>
      </c>
      <c r="N36" s="5"/>
      <c r="O36" s="5"/>
    </row>
    <row r="37" spans="1:15" ht="43.35" customHeight="1">
      <c r="A37" s="22">
        <v>3.2</v>
      </c>
      <c r="B37" s="75" t="s">
        <v>548</v>
      </c>
      <c r="C37" s="69" t="s">
        <v>19</v>
      </c>
      <c r="D37" s="19">
        <v>3</v>
      </c>
      <c r="E37" s="5"/>
      <c r="F37" s="5"/>
      <c r="G37" s="5"/>
      <c r="H37" s="19" t="s">
        <v>128</v>
      </c>
      <c r="I37" s="37">
        <v>20</v>
      </c>
      <c r="J37" s="37"/>
      <c r="K37" s="19"/>
      <c r="L37" s="19"/>
      <c r="M37" s="19" t="s">
        <v>12</v>
      </c>
      <c r="N37" s="5"/>
      <c r="O37" s="5"/>
    </row>
    <row r="38" spans="1:15" ht="43.35" customHeight="1">
      <c r="A38" s="87">
        <v>4</v>
      </c>
      <c r="B38" s="71" t="s">
        <v>499</v>
      </c>
      <c r="C38" s="19" t="s">
        <v>11</v>
      </c>
      <c r="D38" s="19">
        <v>6</v>
      </c>
      <c r="E38" s="70"/>
      <c r="F38" s="70"/>
      <c r="G38" s="70"/>
      <c r="H38" s="70"/>
      <c r="I38" s="70"/>
      <c r="J38" s="84"/>
      <c r="K38" s="84"/>
      <c r="L38" s="84"/>
      <c r="M38" s="84"/>
      <c r="O38" s="70"/>
    </row>
    <row r="39" spans="1:15" ht="43.35" customHeight="1">
      <c r="A39" s="22"/>
      <c r="B39" s="24" t="s">
        <v>227</v>
      </c>
      <c r="C39" s="19" t="s">
        <v>29</v>
      </c>
      <c r="D39" s="19"/>
      <c r="E39" s="70"/>
      <c r="F39" s="70"/>
      <c r="G39" s="70"/>
      <c r="H39" s="83"/>
      <c r="I39" s="83"/>
      <c r="J39" s="70"/>
      <c r="K39" s="70"/>
      <c r="L39" s="70"/>
      <c r="M39" s="70"/>
      <c r="N39" s="85"/>
      <c r="O39" s="70"/>
    </row>
    <row r="40" spans="1:15" ht="43.35" customHeight="1">
      <c r="A40" s="87" t="s">
        <v>347</v>
      </c>
      <c r="B40" s="71" t="s">
        <v>549</v>
      </c>
      <c r="C40" s="19" t="s">
        <v>11</v>
      </c>
      <c r="D40" s="19">
        <v>6</v>
      </c>
      <c r="E40" s="5"/>
      <c r="F40" s="5"/>
      <c r="G40" s="5"/>
      <c r="H40" s="19" t="s">
        <v>124</v>
      </c>
      <c r="I40" s="19"/>
      <c r="J40" s="19"/>
      <c r="K40" s="19"/>
      <c r="L40" s="19"/>
      <c r="M40" s="19" t="s">
        <v>20</v>
      </c>
      <c r="N40" s="5" t="s">
        <v>81</v>
      </c>
      <c r="O40" s="70"/>
    </row>
    <row r="41" spans="1:15" ht="43.35" customHeight="1">
      <c r="A41" s="22" t="s">
        <v>348</v>
      </c>
      <c r="B41" s="24" t="s">
        <v>550</v>
      </c>
      <c r="C41" s="19" t="s">
        <v>19</v>
      </c>
      <c r="D41" s="19">
        <v>3</v>
      </c>
      <c r="E41" s="5"/>
      <c r="F41" s="5"/>
      <c r="G41" s="5"/>
      <c r="H41" s="19" t="s">
        <v>124</v>
      </c>
      <c r="I41" s="19">
        <v>20</v>
      </c>
      <c r="J41" s="19"/>
      <c r="K41" s="19"/>
      <c r="L41" s="19"/>
      <c r="M41" s="19" t="s">
        <v>20</v>
      </c>
      <c r="N41" s="5" t="s">
        <v>81</v>
      </c>
      <c r="O41" s="5"/>
    </row>
    <row r="42" spans="1:15" ht="43.35" customHeight="1">
      <c r="A42" s="22" t="s">
        <v>349</v>
      </c>
      <c r="B42" s="24" t="s">
        <v>551</v>
      </c>
      <c r="C42" s="19" t="s">
        <v>19</v>
      </c>
      <c r="D42" s="19">
        <v>3</v>
      </c>
      <c r="E42" s="5"/>
      <c r="F42" s="5"/>
      <c r="G42" s="5"/>
      <c r="H42" s="19" t="s">
        <v>124</v>
      </c>
      <c r="I42" s="19">
        <v>20</v>
      </c>
      <c r="J42" s="19"/>
      <c r="K42" s="19"/>
      <c r="L42" s="19"/>
      <c r="M42" s="19" t="s">
        <v>20</v>
      </c>
      <c r="N42" s="5" t="s">
        <v>81</v>
      </c>
      <c r="O42" s="5"/>
    </row>
    <row r="43" spans="1:15" ht="43.35" customHeight="1">
      <c r="A43" s="87" t="s">
        <v>350</v>
      </c>
      <c r="B43" s="71" t="s">
        <v>552</v>
      </c>
      <c r="C43" s="19" t="s">
        <v>11</v>
      </c>
      <c r="D43" s="19">
        <v>6</v>
      </c>
      <c r="E43" s="5"/>
      <c r="F43" s="5" t="s">
        <v>13</v>
      </c>
      <c r="G43" s="5"/>
      <c r="H43" s="19" t="s">
        <v>125</v>
      </c>
      <c r="I43" s="19"/>
      <c r="J43" s="19"/>
      <c r="K43" s="19"/>
      <c r="L43" s="19"/>
      <c r="M43" s="19"/>
      <c r="N43" s="5"/>
      <c r="O43" s="6"/>
    </row>
    <row r="44" spans="1:15" ht="43.35" customHeight="1">
      <c r="A44" s="22" t="s">
        <v>351</v>
      </c>
      <c r="B44" s="24" t="s">
        <v>553</v>
      </c>
      <c r="C44" s="19" t="s">
        <v>19</v>
      </c>
      <c r="D44" s="19"/>
      <c r="E44" s="5"/>
      <c r="F44" s="5" t="s">
        <v>13</v>
      </c>
      <c r="G44" s="5"/>
      <c r="H44" s="19" t="s">
        <v>125</v>
      </c>
      <c r="I44" s="19">
        <v>15</v>
      </c>
      <c r="J44" s="19"/>
      <c r="K44" s="19"/>
      <c r="L44" s="19"/>
      <c r="M44" s="19" t="s">
        <v>20</v>
      </c>
      <c r="N44" s="5" t="s">
        <v>262</v>
      </c>
      <c r="O44" s="6"/>
    </row>
    <row r="45" spans="1:15" ht="43.35" customHeight="1">
      <c r="A45" s="22" t="s">
        <v>354</v>
      </c>
      <c r="B45" s="24" t="s">
        <v>554</v>
      </c>
      <c r="C45" s="19" t="s">
        <v>19</v>
      </c>
      <c r="D45" s="19"/>
      <c r="E45" s="5"/>
      <c r="F45" s="5" t="s">
        <v>13</v>
      </c>
      <c r="G45" s="5"/>
      <c r="H45" s="19" t="s">
        <v>125</v>
      </c>
      <c r="I45" s="19">
        <v>15</v>
      </c>
      <c r="J45" s="19"/>
      <c r="K45" s="19"/>
      <c r="L45" s="19"/>
      <c r="M45" s="19" t="s">
        <v>20</v>
      </c>
      <c r="N45" s="5" t="s">
        <v>262</v>
      </c>
      <c r="O45" s="6"/>
    </row>
    <row r="46" spans="1:15" ht="43.35" customHeight="1">
      <c r="A46" s="87" t="s">
        <v>357</v>
      </c>
      <c r="B46" s="71" t="s">
        <v>555</v>
      </c>
      <c r="C46" s="19" t="s">
        <v>11</v>
      </c>
      <c r="D46" s="19">
        <v>6</v>
      </c>
      <c r="E46" s="5"/>
      <c r="F46" s="5"/>
      <c r="G46" s="5"/>
      <c r="H46" s="19" t="s">
        <v>153</v>
      </c>
      <c r="I46" s="19"/>
      <c r="J46" s="19"/>
      <c r="K46" s="19"/>
      <c r="L46" s="19"/>
      <c r="M46" s="19" t="s">
        <v>20</v>
      </c>
      <c r="N46" s="77" t="s">
        <v>285</v>
      </c>
      <c r="O46" s="6"/>
    </row>
    <row r="47" spans="1:15" ht="43.35" customHeight="1">
      <c r="A47" s="22" t="s">
        <v>358</v>
      </c>
      <c r="B47" s="24" t="s">
        <v>556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77" t="s">
        <v>285</v>
      </c>
      <c r="O47" s="6"/>
    </row>
    <row r="48" spans="1:15" ht="43.35" customHeight="1">
      <c r="A48" s="22" t="s">
        <v>361</v>
      </c>
      <c r="B48" s="24" t="s">
        <v>557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9"/>
      <c r="K48" s="19"/>
      <c r="L48" s="19"/>
      <c r="M48" s="19" t="s">
        <v>20</v>
      </c>
      <c r="N48" s="77" t="s">
        <v>285</v>
      </c>
      <c r="O48" s="6"/>
    </row>
    <row r="49" spans="1:15" ht="43.35" customHeight="1">
      <c r="A49" s="22" t="s">
        <v>509</v>
      </c>
      <c r="B49" s="24" t="s">
        <v>558</v>
      </c>
      <c r="C49" s="19" t="s">
        <v>19</v>
      </c>
      <c r="D49" s="19">
        <v>2</v>
      </c>
      <c r="E49" s="5"/>
      <c r="F49" s="5"/>
      <c r="G49" s="5"/>
      <c r="H49" s="19" t="s">
        <v>153</v>
      </c>
      <c r="I49" s="19">
        <v>20</v>
      </c>
      <c r="J49" s="11"/>
      <c r="K49" s="19"/>
      <c r="L49" s="19"/>
      <c r="M49" s="19" t="s">
        <v>20</v>
      </c>
      <c r="N49" s="77" t="s">
        <v>285</v>
      </c>
      <c r="O49" s="6"/>
    </row>
    <row r="50" spans="1:15" ht="43.35" customHeight="1">
      <c r="A50" s="87" t="s">
        <v>365</v>
      </c>
      <c r="B50" s="71" t="s">
        <v>559</v>
      </c>
      <c r="C50" s="19" t="s">
        <v>11</v>
      </c>
      <c r="D50" s="19">
        <v>6</v>
      </c>
      <c r="E50" s="77"/>
      <c r="F50" s="77"/>
      <c r="G50" s="77" t="s">
        <v>560</v>
      </c>
      <c r="H50" s="10"/>
      <c r="I50" s="19"/>
      <c r="J50" s="19"/>
      <c r="K50" s="19"/>
      <c r="L50" s="19"/>
      <c r="M50" s="19" t="s">
        <v>20</v>
      </c>
      <c r="N50" s="77" t="s">
        <v>80</v>
      </c>
      <c r="O50" s="6"/>
    </row>
    <row r="51" spans="1:15" ht="43.35" customHeight="1">
      <c r="A51" s="22" t="s">
        <v>366</v>
      </c>
      <c r="B51" s="24" t="s">
        <v>561</v>
      </c>
      <c r="C51" s="19" t="s">
        <v>26</v>
      </c>
      <c r="D51" s="10"/>
      <c r="E51" s="6"/>
      <c r="F51" s="6"/>
      <c r="G51" s="6"/>
      <c r="H51" s="10"/>
      <c r="I51" s="19"/>
      <c r="J51" s="19"/>
      <c r="K51" s="19"/>
      <c r="L51" s="19"/>
      <c r="M51" s="19"/>
      <c r="N51" s="6"/>
      <c r="O51" s="7"/>
    </row>
    <row r="52" spans="1:15" ht="43.35" customHeight="1">
      <c r="A52" s="22"/>
      <c r="B52" s="24" t="s">
        <v>227</v>
      </c>
      <c r="C52" s="19" t="s">
        <v>29</v>
      </c>
      <c r="D52" s="10"/>
      <c r="E52" s="6"/>
      <c r="F52" s="6"/>
      <c r="G52" s="6"/>
      <c r="H52" s="10"/>
      <c r="I52" s="19"/>
      <c r="J52" s="19"/>
      <c r="K52" s="19"/>
      <c r="L52" s="19"/>
      <c r="M52" s="20"/>
      <c r="N52" s="7"/>
      <c r="O52" s="6"/>
    </row>
    <row r="53" spans="1:15" ht="43.35" customHeight="1">
      <c r="A53" s="22" t="s">
        <v>514</v>
      </c>
      <c r="B53" s="24" t="s">
        <v>562</v>
      </c>
      <c r="C53" s="19" t="s">
        <v>19</v>
      </c>
      <c r="D53" s="10"/>
      <c r="E53" s="6"/>
      <c r="F53" s="6"/>
      <c r="G53" s="6" t="s">
        <v>563</v>
      </c>
      <c r="H53" s="10"/>
      <c r="I53" s="19"/>
      <c r="J53" s="19">
        <v>20</v>
      </c>
      <c r="K53" s="19"/>
      <c r="L53" s="19"/>
      <c r="M53" s="19" t="s">
        <v>20</v>
      </c>
      <c r="N53" s="77" t="s">
        <v>80</v>
      </c>
      <c r="O53" s="6"/>
    </row>
    <row r="54" spans="1:15" ht="43.35" customHeight="1">
      <c r="A54" s="22" t="s">
        <v>368</v>
      </c>
      <c r="B54" s="24" t="s">
        <v>564</v>
      </c>
      <c r="C54" s="19" t="s">
        <v>19</v>
      </c>
      <c r="D54" s="10"/>
      <c r="E54" s="6"/>
      <c r="F54" s="6"/>
      <c r="G54" s="6" t="s">
        <v>565</v>
      </c>
      <c r="H54" s="10"/>
      <c r="I54" s="19"/>
      <c r="J54" s="19">
        <v>20</v>
      </c>
      <c r="K54" s="19"/>
      <c r="L54" s="19"/>
      <c r="M54" s="19" t="s">
        <v>20</v>
      </c>
      <c r="N54" s="77" t="s">
        <v>80</v>
      </c>
      <c r="O54" s="6"/>
    </row>
    <row r="55" spans="1:15" ht="43.35" customHeight="1">
      <c r="A55" s="22" t="s">
        <v>519</v>
      </c>
      <c r="B55" s="24" t="s">
        <v>566</v>
      </c>
      <c r="C55" s="19" t="s">
        <v>19</v>
      </c>
      <c r="D55" s="10"/>
      <c r="E55" s="6"/>
      <c r="F55" s="6"/>
      <c r="G55" s="6" t="s">
        <v>567</v>
      </c>
      <c r="H55" s="10"/>
      <c r="I55" s="19"/>
      <c r="J55" s="19">
        <v>20</v>
      </c>
      <c r="K55" s="19"/>
      <c r="L55" s="19"/>
      <c r="M55" s="19" t="s">
        <v>20</v>
      </c>
      <c r="N55" s="77" t="s">
        <v>80</v>
      </c>
      <c r="O55" s="6"/>
    </row>
    <row r="56" spans="1:15" ht="43.35" customHeight="1">
      <c r="A56" s="22" t="s">
        <v>522</v>
      </c>
      <c r="B56" s="24" t="s">
        <v>568</v>
      </c>
      <c r="C56" s="19" t="s">
        <v>19</v>
      </c>
      <c r="D56" s="10"/>
      <c r="E56" s="6"/>
      <c r="F56" s="6"/>
      <c r="G56" s="6" t="s">
        <v>569</v>
      </c>
      <c r="H56" s="10"/>
      <c r="I56" s="19"/>
      <c r="J56" s="19">
        <v>20</v>
      </c>
      <c r="K56" s="19"/>
      <c r="L56" s="19"/>
      <c r="M56" s="19" t="s">
        <v>20</v>
      </c>
      <c r="N56" s="77" t="s">
        <v>80</v>
      </c>
      <c r="O56" s="6"/>
    </row>
    <row r="57" spans="1:15" ht="43.35" customHeight="1">
      <c r="A57" s="22" t="s">
        <v>369</v>
      </c>
      <c r="B57" s="24" t="s">
        <v>570</v>
      </c>
      <c r="C57" s="19" t="s">
        <v>26</v>
      </c>
      <c r="D57" s="10"/>
      <c r="E57" s="6"/>
      <c r="F57" s="6"/>
      <c r="G57" s="6"/>
      <c r="H57" s="10"/>
      <c r="I57" s="19"/>
      <c r="J57" s="19"/>
      <c r="K57" s="19"/>
      <c r="L57" s="19"/>
      <c r="M57" s="19"/>
      <c r="N57" s="6"/>
      <c r="O57" s="6"/>
    </row>
    <row r="58" spans="1:15" ht="43.35" customHeight="1">
      <c r="A58" s="22"/>
      <c r="B58" s="24" t="s">
        <v>227</v>
      </c>
      <c r="C58" s="19" t="s">
        <v>29</v>
      </c>
      <c r="D58" s="10"/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35" customHeight="1">
      <c r="A59" s="22" t="s">
        <v>370</v>
      </c>
      <c r="B59" s="24" t="s">
        <v>571</v>
      </c>
      <c r="C59" s="19" t="s">
        <v>19</v>
      </c>
      <c r="D59" s="10"/>
      <c r="E59" s="6"/>
      <c r="F59" s="6"/>
      <c r="G59" s="6" t="s">
        <v>572</v>
      </c>
      <c r="H59" s="10"/>
      <c r="I59" s="19"/>
      <c r="J59" s="19">
        <v>20</v>
      </c>
      <c r="K59" s="19"/>
      <c r="L59" s="19"/>
      <c r="M59" s="19" t="s">
        <v>20</v>
      </c>
      <c r="N59" s="77" t="s">
        <v>80</v>
      </c>
      <c r="O59" s="6"/>
    </row>
    <row r="60" spans="1:15" ht="43.35" customHeight="1">
      <c r="A60" s="22" t="s">
        <v>371</v>
      </c>
      <c r="B60" s="24" t="s">
        <v>573</v>
      </c>
      <c r="C60" s="19" t="s">
        <v>19</v>
      </c>
      <c r="D60" s="10"/>
      <c r="E60" s="6"/>
      <c r="F60" s="6"/>
      <c r="G60" s="6" t="s">
        <v>574</v>
      </c>
      <c r="H60" s="10"/>
      <c r="I60" s="19"/>
      <c r="J60" s="19">
        <v>20</v>
      </c>
      <c r="K60" s="19"/>
      <c r="L60" s="19"/>
      <c r="M60" s="19" t="s">
        <v>20</v>
      </c>
      <c r="N60" s="77" t="s">
        <v>80</v>
      </c>
      <c r="O60" s="6"/>
    </row>
    <row r="61" spans="1:15" ht="43.35" customHeight="1">
      <c r="A61" s="22" t="s">
        <v>372</v>
      </c>
      <c r="B61" s="24" t="s">
        <v>575</v>
      </c>
      <c r="C61" s="19" t="s">
        <v>19</v>
      </c>
      <c r="D61" s="10"/>
      <c r="E61" s="6"/>
      <c r="F61" s="6"/>
      <c r="G61" s="6" t="s">
        <v>576</v>
      </c>
      <c r="H61" s="10"/>
      <c r="I61" s="19"/>
      <c r="J61" s="19">
        <v>20</v>
      </c>
      <c r="K61" s="19"/>
      <c r="L61" s="19"/>
      <c r="M61" s="19" t="s">
        <v>20</v>
      </c>
      <c r="N61" s="77" t="s">
        <v>80</v>
      </c>
      <c r="O61" s="6"/>
    </row>
    <row r="62" spans="1:15" ht="43.35" customHeight="1">
      <c r="A62" s="22" t="s">
        <v>373</v>
      </c>
      <c r="B62" s="24" t="s">
        <v>577</v>
      </c>
      <c r="C62" s="19" t="s">
        <v>19</v>
      </c>
      <c r="D62" s="10"/>
      <c r="E62" s="6"/>
      <c r="F62" s="6"/>
      <c r="G62" s="6" t="s">
        <v>578</v>
      </c>
      <c r="H62" s="10"/>
      <c r="I62" s="19"/>
      <c r="J62" s="19">
        <v>20</v>
      </c>
      <c r="K62" s="19"/>
      <c r="L62" s="19"/>
      <c r="M62" s="19" t="s">
        <v>20</v>
      </c>
      <c r="N62" s="77" t="s">
        <v>80</v>
      </c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D12:E37 G12:N37">
    <cfRule type="expression" dxfId="151" priority="99">
      <formula>$C1="Option"</formula>
    </cfRule>
  </conditionalFormatting>
  <conditionalFormatting sqref="A12:A1001 D40:E1001 G40:N1001">
    <cfRule type="expression" dxfId="150" priority="1">
      <formula>$C12="Option"</formula>
    </cfRule>
  </conditionalFormatting>
  <conditionalFormatting sqref="A43:A45">
    <cfRule type="expression" dxfId="149" priority="13">
      <formula>$F43="Fermeture"</formula>
    </cfRule>
    <cfRule type="expression" dxfId="148" priority="14">
      <formula>$F43="Modification"</formula>
    </cfRule>
    <cfRule type="expression" dxfId="147" priority="15">
      <formula>$F43="Création"</formula>
    </cfRule>
  </conditionalFormatting>
  <conditionalFormatting sqref="A25:B26">
    <cfRule type="expression" dxfId="146" priority="95">
      <formula>$F25="Création"</formula>
    </cfRule>
    <cfRule type="expression" dxfId="145" priority="94">
      <formula>$F25="Modification"</formula>
    </cfRule>
    <cfRule type="expression" dxfId="144" priority="93">
      <formula>$F25="Fermeture"</formula>
    </cfRule>
  </conditionalFormatting>
  <conditionalFormatting sqref="A38:D39">
    <cfRule type="expression" dxfId="143" priority="35">
      <formula>$F38="Création"</formula>
    </cfRule>
    <cfRule type="expression" dxfId="142" priority="34">
      <formula>$F38="Modification"</formula>
    </cfRule>
    <cfRule type="expression" dxfId="141" priority="33">
      <formula>$F38="Fermeture"</formula>
    </cfRule>
  </conditionalFormatting>
  <conditionalFormatting sqref="A46:I49">
    <cfRule type="expression" dxfId="140" priority="5">
      <formula>$F46="Fermeture"</formula>
    </cfRule>
    <cfRule type="expression" dxfId="139" priority="6">
      <formula>$F46="Modification"</formula>
    </cfRule>
    <cfRule type="expression" dxfId="138" priority="7">
      <formula>$F46="Création"</formula>
    </cfRule>
  </conditionalFormatting>
  <conditionalFormatting sqref="A50:L62">
    <cfRule type="expression" dxfId="137" priority="2">
      <formula>$F50="Fermeture"</formula>
    </cfRule>
    <cfRule type="expression" dxfId="136" priority="3">
      <formula>$F50="Modification"</formula>
    </cfRule>
    <cfRule type="expression" dxfId="135" priority="4">
      <formula>$F50="Création"</formula>
    </cfRule>
  </conditionalFormatting>
  <conditionalFormatting sqref="A40:N42">
    <cfRule type="expression" dxfId="134" priority="26">
      <formula>$F40="Création"</formula>
    </cfRule>
    <cfRule type="expression" dxfId="133" priority="25">
      <formula>$F40="Modification"</formula>
    </cfRule>
    <cfRule type="expression" dxfId="132" priority="24">
      <formula>$F40="Fermeture"</formula>
    </cfRule>
  </conditionalFormatting>
  <conditionalFormatting sqref="A1:O7 C8:O9 C10 E10 K10:O11 A12:O12 A13:H13 K13:O16 A14:F14 A15:H15 A16:F16 A17:O24 C25:O26 A27:O37 O41:O62 A63:O999">
    <cfRule type="expression" dxfId="131" priority="104">
      <formula>$F1="Création"</formula>
    </cfRule>
    <cfRule type="expression" dxfId="130" priority="103">
      <formula>$F1="Modification"</formula>
    </cfRule>
  </conditionalFormatting>
  <conditionalFormatting sqref="A1:O7 C8:O9 K10:O11 A12:O12 K13:O16 A17:O24 C25:O26 A27:O37 E10 A13:H13 A14:F14 A15:H15 A16:F16 A63:O999 C10 O41:O62">
    <cfRule type="expression" dxfId="129" priority="102">
      <formula>$F1="Fermeture"</formula>
    </cfRule>
  </conditionalFormatting>
  <conditionalFormatting sqref="B26">
    <cfRule type="expression" dxfId="128" priority="96">
      <formula>$F26="Fermeture"</formula>
    </cfRule>
    <cfRule type="expression" dxfId="127" priority="97">
      <formula>$F26="Modification"</formula>
    </cfRule>
    <cfRule type="expression" dxfId="126" priority="98">
      <formula>$F26="Création"</formula>
    </cfRule>
  </conditionalFormatting>
  <conditionalFormatting sqref="B43">
    <cfRule type="expression" dxfId="125" priority="18">
      <formula>$F44="Création"</formula>
    </cfRule>
    <cfRule type="expression" dxfId="124" priority="17">
      <formula>$F44="Modification"</formula>
    </cfRule>
    <cfRule type="expression" dxfId="123" priority="16">
      <formula>$F44="Fermeture"</formula>
    </cfRule>
  </conditionalFormatting>
  <conditionalFormatting sqref="C43:G43 H43:N44 B44:G44 B45:N45">
    <cfRule type="expression" dxfId="122" priority="21">
      <formula>$F43="Modification"</formula>
    </cfRule>
    <cfRule type="expression" dxfId="121" priority="22">
      <formula>$F43="Création"</formula>
    </cfRule>
  </conditionalFormatting>
  <conditionalFormatting sqref="D38:D39">
    <cfRule type="expression" dxfId="120" priority="32">
      <formula>$C38="Option"</formula>
    </cfRule>
  </conditionalFormatting>
  <conditionalFormatting sqref="H43:N44 B45:N45 C43:G43 B44:G44">
    <cfRule type="expression" dxfId="119" priority="20">
      <formula>$F43="Fermeture"</formula>
    </cfRule>
  </conditionalFormatting>
  <conditionalFormatting sqref="J46:N49 M50:N62">
    <cfRule type="expression" dxfId="118" priority="11">
      <formula>$F46="Création"</formula>
    </cfRule>
    <cfRule type="expression" dxfId="117" priority="10">
      <formula>$F46="Modification"</formula>
    </cfRule>
    <cfRule type="expression" dxfId="116" priority="9">
      <formula>$F46="Fermeture"</formula>
    </cfRule>
  </conditionalFormatting>
  <conditionalFormatting sqref="N1:N37">
    <cfRule type="expression" dxfId="115" priority="101">
      <formula>$M1="Porteuse"</formula>
    </cfRule>
  </conditionalFormatting>
  <conditionalFormatting sqref="N40:N999">
    <cfRule type="expression" dxfId="114" priority="8">
      <formula>$M40="Porteuse"</formula>
    </cfRule>
  </conditionalFormatting>
  <dataValidations count="6">
    <dataValidation type="list" allowBlank="1" showInputMessage="1" showErrorMessage="1" sqref="M41:M300 M19:M37" xr:uid="{0A5D7AA3-E46C-40D6-8C73-834B4EFDC50B}">
      <formula1>List_Mutualisation</formula1>
    </dataValidation>
    <dataValidation type="list" allowBlank="1" showInputMessage="1" showErrorMessage="1" sqref="H41:H300 H19:H37" xr:uid="{C4F648D6-6EEB-4541-BB21-CFD11451CEBF}">
      <formula1>List_CNU</formula1>
    </dataValidation>
    <dataValidation type="list" allowBlank="1" showInputMessage="1" showErrorMessage="1" sqref="C41:C300 C19:C37" xr:uid="{4817B17B-1544-4F5A-8736-511A3AE2F180}">
      <formula1>"UE, ECUE, BLOC, OPTION, Parcours Pédagogique"</formula1>
    </dataValidation>
    <dataValidation type="list" allowBlank="1" showInputMessage="1" showErrorMessage="1" sqref="F41:F300 F19:F37" xr:uid="{E7A8428D-5110-4C1F-A7B9-FFA26E7D2D96}">
      <formula1>List_Statut</formula1>
    </dataValidation>
    <dataValidation type="list" allowBlank="1" showInputMessage="1" showErrorMessage="1" sqref="E41:E300 E19:E37" xr:uid="{96839C32-F952-4D2D-BE8D-98FB28C7F42B}">
      <formula1>List_Type</formula1>
    </dataValidation>
    <dataValidation type="list" allowBlank="1" showInputMessage="1" showErrorMessage="1" sqref="L41:L300 L19:L37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75" zoomScaleNormal="55" workbookViewId="0">
      <pane ySplit="18" topLeftCell="A33" activePane="bottomLeft" state="frozen"/>
      <selection pane="bottomLeft" activeCell="A27" sqref="A27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90" t="s">
        <v>383</v>
      </c>
      <c r="B7" s="141" t="str">
        <f>'Fiche Générale'!B3</f>
        <v>Portail_SHS</v>
      </c>
      <c r="C7" s="166" t="s">
        <v>384</v>
      </c>
      <c r="D7" s="144"/>
      <c r="E7" s="164" t="str">
        <f>'Fiche Générale'!B4</f>
        <v>Géographie</v>
      </c>
      <c r="F7" s="141"/>
      <c r="G7" s="144" t="s">
        <v>385</v>
      </c>
      <c r="H7" s="165" t="str">
        <f>'Fiche Générale'!B5</f>
        <v>licence de géographie</v>
      </c>
      <c r="I7" s="165"/>
      <c r="J7" s="33"/>
      <c r="K7" s="18"/>
    </row>
    <row r="8" spans="1:19" ht="14.45" customHeight="1">
      <c r="A8" s="191"/>
      <c r="B8" s="141"/>
      <c r="C8" s="166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91"/>
      <c r="B9" s="141"/>
      <c r="C9" s="166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91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91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'S4 Maquette'!B13</f>
        <v>2ème année de Portail</v>
      </c>
      <c r="C13" s="101"/>
      <c r="D13" s="174" t="s">
        <v>388</v>
      </c>
      <c r="E13" s="187">
        <f>'S4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'S4 Maquette'!B15</f>
        <v>Semestre 4</v>
      </c>
      <c r="C15" s="105"/>
      <c r="D15" s="174" t="s">
        <v>392</v>
      </c>
      <c r="E15" s="187">
        <f>'S4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579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e">
        <f>'S4 Maquette'!#REF!</f>
        <v>#REF!</v>
      </c>
      <c r="B27" s="41" t="e">
        <f>'S4 Maquette'!#REF!</f>
        <v>#REF!</v>
      </c>
      <c r="C27" s="39" t="e">
        <f>'S4 Maquette'!#REF!</f>
        <v>#REF!</v>
      </c>
      <c r="D27" s="19"/>
      <c r="E27" s="19"/>
      <c r="F27" s="1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e">
        <f>'S4 Maquette'!#REF!</f>
        <v>#REF!</v>
      </c>
      <c r="B28" s="41" t="e">
        <f>'S4 Maquette'!#REF!</f>
        <v>#REF!</v>
      </c>
      <c r="C28" s="39"/>
      <c r="D28" s="19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  <c r="W28"/>
    </row>
    <row r="29" spans="1:23" ht="30.6" customHeight="1">
      <c r="A29" s="41" t="e">
        <f>'S4 Maquette'!#REF!</f>
        <v>#REF!</v>
      </c>
      <c r="B29" s="41" t="e">
        <f>'S4 Maquette'!#REF!</f>
        <v>#REF!</v>
      </c>
      <c r="C29" s="39"/>
      <c r="D29" s="19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  <c r="W29"/>
    </row>
    <row r="30" spans="1:23" ht="30.6" customHeight="1">
      <c r="A30" s="41" t="str">
        <f>'S4 Maquette'!B27</f>
        <v>UE disciplinaire géo Appliquée aménagement 4</v>
      </c>
      <c r="B30" s="41" t="str">
        <f>'S4 Maquette'!C27</f>
        <v>UE</v>
      </c>
      <c r="C30" s="39" t="s">
        <v>409</v>
      </c>
      <c r="D30" s="19">
        <v>3</v>
      </c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'S4 Maquette'!B28</f>
        <v>Géologie &amp; Géographie physique appliquée</v>
      </c>
      <c r="B31" s="41" t="str">
        <f>'S4 Maquette'!C28</f>
        <v>ECUE</v>
      </c>
      <c r="C31" s="39" t="s">
        <v>409</v>
      </c>
      <c r="D31" s="19">
        <v>1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6" customHeight="1">
      <c r="A32" s="41" t="str">
        <f>'S4 Maquette'!B29</f>
        <v xml:space="preserve">Urbanisme et politique de la ville </v>
      </c>
      <c r="B32" s="41" t="str">
        <f>'S4 Maquette'!C29</f>
        <v>ECUE</v>
      </c>
      <c r="C32" s="39" t="s">
        <v>409</v>
      </c>
      <c r="D32" s="19">
        <v>1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17</v>
      </c>
      <c r="R32" s="37"/>
      <c r="S32" s="37"/>
      <c r="T32" s="42"/>
      <c r="W32"/>
    </row>
    <row r="33" spans="1:23" ht="30.6" customHeight="1">
      <c r="A33" s="41" t="str">
        <f>'S4 Maquette'!B30</f>
        <v>Sortie de terrain (1j 1/2)</v>
      </c>
      <c r="B33" s="41" t="str">
        <f>'S4 Maquette'!C30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8</v>
      </c>
      <c r="L33" s="37"/>
      <c r="M33" s="37">
        <v>1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6" customHeight="1">
      <c r="A34" s="41" t="str">
        <f>'S4 Maquette'!B31</f>
        <v>UE disciplinaire Outils géographie 4</v>
      </c>
      <c r="B34" s="41" t="str">
        <f>'S4 Maquette'!C31</f>
        <v>UE</v>
      </c>
      <c r="C34" s="39" t="s">
        <v>409</v>
      </c>
      <c r="D34" s="19">
        <v>3</v>
      </c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'S4 Maquette'!B32</f>
        <v>Cartographie et informatique III</v>
      </c>
      <c r="B35" s="41" t="str">
        <f>'S4 Maquette'!C32</f>
        <v>ECUE</v>
      </c>
      <c r="C35" s="39" t="s">
        <v>409</v>
      </c>
      <c r="D35" s="19">
        <v>1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17</v>
      </c>
      <c r="R35" s="37"/>
      <c r="S35" s="37"/>
      <c r="T35" s="42"/>
      <c r="W35"/>
    </row>
    <row r="36" spans="1:23" ht="30.6" customHeight="1">
      <c r="A36" s="41" t="str">
        <f>'S4 Maquette'!B33</f>
        <v>Statistiques III (multivariées)</v>
      </c>
      <c r="B36" s="41" t="str">
        <f>'S4 Maquette'!C33</f>
        <v>ECUE</v>
      </c>
      <c r="C36" s="39" t="s">
        <v>409</v>
      </c>
      <c r="D36" s="19">
        <v>1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17</v>
      </c>
      <c r="R36" s="37"/>
      <c r="S36" s="37"/>
      <c r="T36" s="42"/>
      <c r="W36"/>
    </row>
    <row r="37" spans="1:23" ht="30.6" customHeight="1">
      <c r="A37" s="41" t="str">
        <f>'S4 Maquette'!B34</f>
        <v xml:space="preserve">Systèmes d'Information Géographique II /Bases de données géographiques </v>
      </c>
      <c r="B37" s="41" t="str">
        <f>'S4 Maquette'!C34</f>
        <v>ECUE</v>
      </c>
      <c r="C37" s="39" t="s">
        <v>409</v>
      </c>
      <c r="D37" s="19">
        <v>1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17</v>
      </c>
      <c r="R37" s="37"/>
      <c r="S37" s="37"/>
      <c r="T37" s="42"/>
      <c r="W37"/>
    </row>
    <row r="38" spans="1:23" ht="30.6" customHeight="1">
      <c r="A38" s="41" t="str">
        <f>'S4 Maquette'!B35</f>
        <v>UE approfondissement dans la mention (UE approfondissement géographie fondamentale 2)</v>
      </c>
      <c r="B38" s="41" t="str">
        <f>'S4 Maquette'!C35</f>
        <v>UE</v>
      </c>
      <c r="C38" s="39" t="s">
        <v>409</v>
      </c>
      <c r="D38" s="19">
        <v>3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17</v>
      </c>
      <c r="R38" s="37"/>
      <c r="S38" s="37"/>
      <c r="T38" s="42"/>
      <c r="W38"/>
    </row>
    <row r="39" spans="1:23" ht="30.6" customHeight="1">
      <c r="A39" s="41" t="str">
        <f>'S4 Maquette'!B36</f>
        <v>Géographie rurale</v>
      </c>
      <c r="B39" s="41" t="str">
        <f>'S4 Maquette'!C36</f>
        <v>ECUE</v>
      </c>
      <c r="C39" s="39" t="s">
        <v>409</v>
      </c>
      <c r="D39" s="19">
        <v>1.5</v>
      </c>
      <c r="E39" s="37" t="s">
        <v>410</v>
      </c>
      <c r="F39" s="37" t="s">
        <v>410</v>
      </c>
      <c r="G39" s="37" t="s">
        <v>410</v>
      </c>
      <c r="H39" s="37" t="s">
        <v>410</v>
      </c>
      <c r="I39" s="37" t="s">
        <v>410</v>
      </c>
      <c r="J39" s="37"/>
      <c r="K39" s="37" t="s">
        <v>8</v>
      </c>
      <c r="L39" s="37"/>
      <c r="M39" s="37">
        <v>2</v>
      </c>
      <c r="N39" s="37"/>
      <c r="O39" s="37"/>
      <c r="P39" s="37" t="s">
        <v>16</v>
      </c>
      <c r="Q39" s="37" t="s">
        <v>17</v>
      </c>
      <c r="R39" s="37"/>
      <c r="S39" s="37"/>
      <c r="T39" s="42"/>
      <c r="W39"/>
    </row>
    <row r="40" spans="1:23" ht="30.6" customHeight="1">
      <c r="A40" s="41" t="str">
        <f>'S4 Maquette'!B37</f>
        <v>Hydrologie et géomorphologie fluviales</v>
      </c>
      <c r="B40" s="41" t="str">
        <f>'S4 Maquette'!C37</f>
        <v>ECUE</v>
      </c>
      <c r="C40" s="39" t="s">
        <v>409</v>
      </c>
      <c r="D40" s="19">
        <v>1.5</v>
      </c>
      <c r="E40" s="37" t="s">
        <v>410</v>
      </c>
      <c r="F40" s="37" t="s">
        <v>410</v>
      </c>
      <c r="G40" s="37" t="s">
        <v>410</v>
      </c>
      <c r="H40" s="37" t="s">
        <v>410</v>
      </c>
      <c r="I40" s="37" t="s">
        <v>410</v>
      </c>
      <c r="J40" s="37"/>
      <c r="K40" s="37" t="s">
        <v>8</v>
      </c>
      <c r="L40" s="37"/>
      <c r="M40" s="37">
        <v>2</v>
      </c>
      <c r="N40" s="37"/>
      <c r="O40" s="37"/>
      <c r="P40" s="37" t="s">
        <v>16</v>
      </c>
      <c r="Q40" s="37" t="s">
        <v>17</v>
      </c>
      <c r="R40" s="37"/>
      <c r="S40" s="37"/>
      <c r="T40" s="42"/>
      <c r="W40"/>
    </row>
    <row r="41" spans="1:23" ht="30.6" customHeight="1">
      <c r="A41" s="41" t="str">
        <f>'S4 Maquette'!B41</f>
        <v>Déviance et sociétés</v>
      </c>
      <c r="B41" s="41" t="str">
        <f>'S4 Maquette'!C41</f>
        <v>ECUE</v>
      </c>
      <c r="C41" s="39">
        <f>'S4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'S4 Maquette'!B42</f>
        <v>Ville et sociétés</v>
      </c>
      <c r="B42" s="41" t="str">
        <f>'S4 Maquette'!C42</f>
        <v>ECUE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'S4 Maquette'!B43</f>
        <v>UE approfondissement : Ethnologie-anthropologie 2</v>
      </c>
      <c r="B43" s="41" t="str">
        <f>'S4 Maquette'!C43</f>
        <v>UE</v>
      </c>
      <c r="C43" s="39" t="str">
        <f>'S4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'S4 Maquette'!B44</f>
        <v>Concepts et objets de l'anthropologie 4</v>
      </c>
      <c r="B44" s="41" t="str">
        <f>'S4 Maquette'!C44</f>
        <v>ECUE</v>
      </c>
      <c r="C44" s="39" t="str">
        <f>'S4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'S4 Maquette'!B45</f>
        <v>Anthropologie du corps et des faits religieux</v>
      </c>
      <c r="B45" s="41" t="str">
        <f>'S4 Maquette'!C45</f>
        <v>ECUE</v>
      </c>
      <c r="C45" s="39" t="str">
        <f>'S4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'S4 Maquette'!B46</f>
        <v>UE Approfondissement SEF 2 : Culture et Éducation</v>
      </c>
      <c r="B46" s="41" t="str">
        <f>'S4 Maquette'!C46</f>
        <v>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'S4 Maquette'!B47</f>
        <v>Culture scientifique et technologique (2)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'S4 Maquette'!B48</f>
        <v>Didactique des disciplines (2)</v>
      </c>
      <c r="B48" s="41" t="str">
        <f>'S4 Maquette'!C48</f>
        <v>ECUE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'S4 Maquette'!B49</f>
        <v>Les éducations à (numérique, santé, développment durable, etc.) (2)</v>
      </c>
      <c r="B49" s="41" t="str">
        <f>'S4 Maquette'!C49</f>
        <v>ECUE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'S4 Maquette'!B50</f>
        <v>UE approfondissement histoire 2</v>
      </c>
      <c r="B50" s="41" t="str">
        <f>'S4 Maquette'!C50</f>
        <v>UE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'S4 Maquette'!B51</f>
        <v>ECUE approfondissement préhistoire et histoire ancienne</v>
      </c>
      <c r="B51" s="41" t="str">
        <f>'S4 Maquette'!C51</f>
        <v>BLOC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'S4 Maquette'!B52</f>
        <v>Min 1 Max 1</v>
      </c>
      <c r="B52" s="41" t="str">
        <f>'S4 Maquette'!C52</f>
        <v>OPTION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'S4 Maquette'!B53</f>
        <v>UEA9  Préhistoire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'S4 Maquette'!B54</f>
        <v>UEA10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'S4 Maquette'!B55</f>
        <v>UEA11 Histoire ancienne</v>
      </c>
      <c r="B55" s="41" t="str">
        <f>'S4 Maquette'!C55</f>
        <v>ECUE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'S4 Maquette'!B56</f>
        <v>UEA12 Histoire ancienne</v>
      </c>
      <c r="B56" s="41" t="str">
        <f>'S4 Maquette'!C56</f>
        <v>ECUE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'S4 Maquette'!B57</f>
        <v>ECUE approfondissement histoire médiévale</v>
      </c>
      <c r="B57" s="41" t="str">
        <f>'S4 Maquette'!C57</f>
        <v>BLOC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'S4 Maquette'!B58</f>
        <v>Min 1 Max 1</v>
      </c>
      <c r="B58" s="41" t="str">
        <f>'S4 Maquette'!C58</f>
        <v>OPTION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'S4 Maquette'!B59</f>
        <v>UEA13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'S4 Maquette'!B60</f>
        <v>UEA14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'S4 Maquette'!B61</f>
        <v>UEA15 Histoire médiévale</v>
      </c>
      <c r="B61" s="41" t="str">
        <f>'S4 Maquette'!C61</f>
        <v>ECUE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'S4 Maquette'!B62</f>
        <v>UEA16 Histoire médiévale</v>
      </c>
      <c r="B62" s="41" t="str">
        <f>'S4 Maquette'!C62</f>
        <v>ECUE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'S4 Maquette'!B63</f>
        <v>0</v>
      </c>
      <c r="B63" s="41">
        <f>'S4 Maquette'!C63</f>
        <v>0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'S4 Maquette'!B64</f>
        <v>0</v>
      </c>
      <c r="B64" s="41">
        <f>'S4 Maquette'!C64</f>
        <v>0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'S4 Maquette'!B65</f>
        <v>0</v>
      </c>
      <c r="B65" s="41">
        <f>'S4 Maquette'!C65</f>
        <v>0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13" priority="99">
      <formula>$C1="OPTION"</formula>
    </cfRule>
    <cfRule type="expression" dxfId="112" priority="98">
      <formula>$C1="BLOC"</formula>
    </cfRule>
    <cfRule type="expression" dxfId="111" priority="97">
      <formula>$C1="Parcours Pédagogique"</formula>
    </cfRule>
  </conditionalFormatting>
  <conditionalFormatting sqref="A28:Q29">
    <cfRule type="expression" dxfId="110" priority="71">
      <formula>$C28="Fermeture"</formula>
    </cfRule>
    <cfRule type="expression" dxfId="109" priority="70">
      <formula>$C28="Création"</formula>
    </cfRule>
    <cfRule type="expression" dxfId="108" priority="69">
      <formula>$C28="Modification"</formula>
    </cfRule>
    <cfRule type="expression" dxfId="107" priority="68">
      <formula>$C28="Modification MCC"</formula>
    </cfRule>
  </conditionalFormatting>
  <conditionalFormatting sqref="A31:Q33">
    <cfRule type="expression" dxfId="106" priority="51">
      <formula>$C31="Fermeture"</formula>
    </cfRule>
    <cfRule type="expression" dxfId="105" priority="48">
      <formula>$C31="Modification MCC"</formula>
    </cfRule>
    <cfRule type="expression" dxfId="104" priority="49">
      <formula>$C31="Modification"</formula>
    </cfRule>
    <cfRule type="expression" dxfId="103" priority="50">
      <formula>$C31="Création"</formula>
    </cfRule>
  </conditionalFormatting>
  <conditionalFormatting sqref="A18:S27 T18 R28:S29 A30:S30 R31:S33 A34:S34 R35:S40 A41:S300 A35:B40">
    <cfRule type="expression" dxfId="102" priority="104">
      <formula>$C18="Modification MCC"</formula>
    </cfRule>
  </conditionalFormatting>
  <conditionalFormatting sqref="B1:S7 C8:S9 C10 E10 J10:S11 B12:M12 P12 B13:L13 B14:N14 P14:S17 B15:M17 B301:S999">
    <cfRule type="expression" dxfId="101" priority="101">
      <formula>$D1="Modification"</formula>
    </cfRule>
    <cfRule type="expression" dxfId="100" priority="102">
      <formula>$D1="Création"</formula>
    </cfRule>
    <cfRule type="expression" dxfId="99" priority="103">
      <formula>$D1="Fermeture"</formula>
    </cfRule>
  </conditionalFormatting>
  <conditionalFormatting sqref="B1:S7 C8:S9 J10:S11 B12:M12 B13:L13 B14:N14 B15:M17 P14:S17 B301:S999 C10 E10 P12">
    <cfRule type="expression" dxfId="98" priority="100">
      <formula>$D1="Modification MCC"</formula>
    </cfRule>
  </conditionalFormatting>
  <conditionalFormatting sqref="C38:M40">
    <cfRule type="expression" dxfId="97" priority="9">
      <formula>$C38="Modification MCC"</formula>
    </cfRule>
    <cfRule type="expression" dxfId="96" priority="10">
      <formula>$C38="Modification"</formula>
    </cfRule>
    <cfRule type="expression" dxfId="95" priority="11">
      <formula>$C38="Création"</formula>
    </cfRule>
    <cfRule type="expression" dxfId="94" priority="12">
      <formula>$C38="Fermeture"</formula>
    </cfRule>
  </conditionalFormatting>
  <conditionalFormatting sqref="C35:Q37">
    <cfRule type="expression" dxfId="93" priority="29">
      <formula>$C35="Modification"</formula>
    </cfRule>
    <cfRule type="expression" dxfId="92" priority="31">
      <formula>$C35="Fermeture"</formula>
    </cfRule>
    <cfRule type="expression" dxfId="91" priority="30">
      <formula>$C35="Création"</formula>
    </cfRule>
    <cfRule type="expression" dxfId="90" priority="28">
      <formula>$C35="Modification MCC"</formula>
    </cfRule>
  </conditionalFormatting>
  <conditionalFormatting sqref="C1:S9 C10 E10 J10:S11">
    <cfRule type="expression" dxfId="89" priority="91">
      <formula>$B1="Option"</formula>
    </cfRule>
  </conditionalFormatting>
  <conditionalFormatting sqref="C12:S1001">
    <cfRule type="expression" dxfId="88" priority="1">
      <formula>$B12="Option"</formula>
    </cfRule>
  </conditionalFormatting>
  <conditionalFormatting sqref="J1:J27">
    <cfRule type="expression" dxfId="87" priority="95">
      <formula>$I1="NON"</formula>
    </cfRule>
  </conditionalFormatting>
  <conditionalFormatting sqref="J28:J1001">
    <cfRule type="expression" dxfId="86" priority="8">
      <formula>$I28="NON"</formula>
    </cfRule>
  </conditionalFormatting>
  <conditionalFormatting sqref="L18:L27 L30 L34 L41:L300">
    <cfRule type="expression" dxfId="85" priority="109">
      <formula>$K18="CCI (CC Intégral)"</formula>
    </cfRule>
  </conditionalFormatting>
  <conditionalFormatting sqref="L28:L29">
    <cfRule type="expression" dxfId="84" priority="79">
      <formula>$K28="CCI (CC Intégral)"</formula>
    </cfRule>
  </conditionalFormatting>
  <conditionalFormatting sqref="L31:L33">
    <cfRule type="expression" dxfId="83" priority="59">
      <formula>$K31="CCI (CC Intégral)"</formula>
    </cfRule>
  </conditionalFormatting>
  <conditionalFormatting sqref="L35:L37">
    <cfRule type="expression" dxfId="82" priority="39">
      <formula>$K35="CCI (CC Intégral)"</formula>
    </cfRule>
  </conditionalFormatting>
  <conditionalFormatting sqref="L38:L40">
    <cfRule type="expression" dxfId="81" priority="14">
      <formula>$K38="CCI (CC Intégral)"</formula>
    </cfRule>
  </conditionalFormatting>
  <conditionalFormatting sqref="L28:M29">
    <cfRule type="expression" dxfId="80" priority="78">
      <formula>$K28="CT (Contrôle terminal)"</formula>
    </cfRule>
  </conditionalFormatting>
  <conditionalFormatting sqref="L31:M33">
    <cfRule type="expression" dxfId="79" priority="58">
      <formula>$K31="CT (Contrôle terminal)"</formula>
    </cfRule>
  </conditionalFormatting>
  <conditionalFormatting sqref="L35:M37">
    <cfRule type="expression" dxfId="78" priority="38">
      <formula>$K35="CT (Contrôle terminal)"</formula>
    </cfRule>
  </conditionalFormatting>
  <conditionalFormatting sqref="L38:M40">
    <cfRule type="expression" dxfId="77" priority="13">
      <formula>$K38="CT (Contrôle terminal)"</formula>
    </cfRule>
  </conditionalFormatting>
  <conditionalFormatting sqref="M1:M27 L18:L27 L30:M30 L34:M34 L41:L300 M41:M1001">
    <cfRule type="expression" dxfId="76" priority="108">
      <formula>$K1="CT (Contrôle terminal)"</formula>
    </cfRule>
  </conditionalFormatting>
  <conditionalFormatting sqref="N1:O1001">
    <cfRule type="expression" dxfId="75" priority="16">
      <formula>$K1="CCI (CC Intégral)"</formula>
    </cfRule>
  </conditionalFormatting>
  <conditionalFormatting sqref="N38:O40">
    <cfRule type="expression" dxfId="74" priority="20">
      <formula>$C38="Fermeture"</formula>
    </cfRule>
    <cfRule type="expression" dxfId="73" priority="19">
      <formula>$C38="Création"</formula>
    </cfRule>
    <cfRule type="expression" dxfId="72" priority="17">
      <formula>$C38="Modification MCC"</formula>
    </cfRule>
    <cfRule type="expression" dxfId="71" priority="18">
      <formula>$C38="Modification"</formula>
    </cfRule>
  </conditionalFormatting>
  <conditionalFormatting sqref="P38:Q40">
    <cfRule type="expression" dxfId="70" priority="3">
      <formula>$C38="Modification MCC"</formula>
    </cfRule>
    <cfRule type="expression" dxfId="69" priority="4">
      <formula>$C38="Modification"</formula>
    </cfRule>
    <cfRule type="expression" dxfId="68" priority="5">
      <formula>$C38="Création"</formula>
    </cfRule>
    <cfRule type="expression" dxfId="67" priority="6">
      <formula>$C38="Fermeture"</formula>
    </cfRule>
  </conditionalFormatting>
  <conditionalFormatting sqref="Q1:R1001">
    <cfRule type="expression" dxfId="66" priority="2">
      <formula>$P1="Autres"</formula>
    </cfRule>
  </conditionalFormatting>
  <conditionalFormatting sqref="S1:S1001 T18">
    <cfRule type="expression" dxfId="65" priority="92">
      <formula>$P1="CT (Contrôle terminal)"</formula>
    </cfRule>
  </conditionalFormatting>
  <conditionalFormatting sqref="T18 A18:S27 R28:S29 A30:S30 R31:S33 A34:S34 A35:B40 R35:S40 A41:S300">
    <cfRule type="expression" dxfId="64" priority="105">
      <formula>$C18="Modification"</formula>
    </cfRule>
    <cfRule type="expression" dxfId="63" priority="106">
      <formula>$C18="Création"</formula>
    </cfRule>
    <cfRule type="expression" dxfId="62" priority="10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E3E0-4E7F-4E6D-939E-676F7A09E8FC}">
  <dimension ref="A1:W300"/>
  <sheetViews>
    <sheetView workbookViewId="0">
      <selection activeCell="H21" sqref="H21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90" t="s">
        <v>383</v>
      </c>
      <c r="B7" s="141" t="str">
        <f>'[1]Fiche Générale'!B3</f>
        <v>Portail_SHS</v>
      </c>
      <c r="C7" s="166" t="s">
        <v>384</v>
      </c>
      <c r="D7" s="144"/>
      <c r="E7" s="164" t="str">
        <f>'[1]Fiche Générale'!B4</f>
        <v>Géographie</v>
      </c>
      <c r="F7" s="141"/>
      <c r="G7" s="144" t="s">
        <v>385</v>
      </c>
      <c r="H7" s="165" t="str">
        <f>'[1]Fiche Générale'!B5</f>
        <v>licence de géographie</v>
      </c>
      <c r="I7" s="165"/>
      <c r="J7" s="33"/>
      <c r="K7" s="18"/>
    </row>
    <row r="8" spans="1:19" ht="14.45" customHeight="1">
      <c r="A8" s="191"/>
      <c r="B8" s="141"/>
      <c r="C8" s="166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91"/>
      <c r="B9" s="141"/>
      <c r="C9" s="166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91"/>
      <c r="B10" s="141"/>
      <c r="C10" s="157" t="s">
        <v>205</v>
      </c>
      <c r="D10" s="157"/>
      <c r="E10" s="167">
        <f>'[1]Fiche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91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'[1]S4 Maquette'!B13</f>
        <v>2ème année de Portail</v>
      </c>
      <c r="C13" s="101"/>
      <c r="D13" s="174" t="s">
        <v>388</v>
      </c>
      <c r="E13" s="187">
        <f>'[1]S4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'[1]S4 Maquette'!B15</f>
        <v>Semestre 4</v>
      </c>
      <c r="C15" s="105"/>
      <c r="D15" s="174" t="s">
        <v>392</v>
      </c>
      <c r="E15" s="187">
        <f>'[1]S4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579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54" t="str">
        <f>'[1]S4 Maquette'!B19</f>
        <v>Compétences transversales S4</v>
      </c>
      <c r="B19" s="38" t="str">
        <f>'[1]S4 Maquette'!C19</f>
        <v>UE</v>
      </c>
      <c r="C19" s="55">
        <f>'[1]S4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54" t="str">
        <f>'[1]S4 Maquette'!B20</f>
        <v>Compétences écrites 2</v>
      </c>
      <c r="B20" s="38" t="str">
        <f>'[1]S4 Maquette'!C20</f>
        <v>ECUE</v>
      </c>
      <c r="C20" s="61">
        <f>'[1]S4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54" t="str">
        <f>'[1]S4 Maquette'!B21</f>
        <v>Compétences numériques 2</v>
      </c>
      <c r="B21" s="38" t="str">
        <f>'[1]S4 Maquette'!C21</f>
        <v>ECUE</v>
      </c>
      <c r="C21" s="61">
        <f>'[1]S4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54" t="str">
        <f>'[1]S4 Maquette'!B22</f>
        <v>Langue Vivante-4</v>
      </c>
      <c r="B22" s="38" t="str">
        <f>'[1]S4 Maquette'!C22</f>
        <v>ECUE</v>
      </c>
      <c r="C22" s="61">
        <f>'[1]S4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'[1]S4 Maquette'!B23</f>
        <v>Min 1 Max 1</v>
      </c>
      <c r="B23" s="38" t="str">
        <f>'[1]S4 Maquette'!C23</f>
        <v>OPTION</v>
      </c>
      <c r="C23" s="61">
        <f>'[1]S4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'[1]S4 Maquette'!B24</f>
        <v>Anglais 4</v>
      </c>
      <c r="B24" s="38" t="str">
        <f>'[1]S4 Maquette'!C24</f>
        <v>ECUE</v>
      </c>
      <c r="C24" s="61">
        <f>'[1]S4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'[1]S4 Maquette'!B25</f>
        <v>Espagnol</v>
      </c>
      <c r="B25" s="38" t="str">
        <f>'[1]S4 Maquette'!C25</f>
        <v>ECUE</v>
      </c>
      <c r="C25" s="61">
        <f>'[1]S4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'[1]S4 Maquette'!B26</f>
        <v>Italien</v>
      </c>
      <c r="B26" s="38" t="str">
        <f>'[1]S4 Maquette'!C26</f>
        <v>ECUE</v>
      </c>
      <c r="C26" s="61">
        <f>'[1]S4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e">
        <f>'[1]S4 Maquette'!#REF!</f>
        <v>#REF!</v>
      </c>
      <c r="B27" s="41" t="e">
        <f>'[1]S4 Maquette'!#REF!</f>
        <v>#REF!</v>
      </c>
      <c r="C27" s="39" t="e">
        <f>'[1]S4 Maquette'!#REF!</f>
        <v>#REF!</v>
      </c>
      <c r="D27" s="19"/>
      <c r="E27" s="19"/>
      <c r="F27" s="1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e">
        <f>'[1]S4 Maquette'!#REF!</f>
        <v>#REF!</v>
      </c>
      <c r="B28" s="41" t="e">
        <f>'[1]S4 Maquette'!#REF!</f>
        <v>#REF!</v>
      </c>
      <c r="C28" s="39"/>
      <c r="D28" s="19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  <c r="W28"/>
    </row>
    <row r="29" spans="1:23" ht="30.6" customHeight="1">
      <c r="A29" s="41" t="e">
        <f>'[1]S4 Maquette'!#REF!</f>
        <v>#REF!</v>
      </c>
      <c r="B29" s="41" t="e">
        <f>'[1]S4 Maquette'!#REF!</f>
        <v>#REF!</v>
      </c>
      <c r="C29" s="39"/>
      <c r="D29" s="19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  <c r="W29"/>
    </row>
    <row r="30" spans="1:23" ht="30.6" customHeight="1">
      <c r="A30" s="41" t="str">
        <f>'[1]S4 Maquette'!B27</f>
        <v>UE disciplinaire géo Appliquée aménagement 4</v>
      </c>
      <c r="B30" s="41" t="str">
        <f>'[1]S4 Maquette'!C27</f>
        <v>UE</v>
      </c>
      <c r="C30" s="39" t="s">
        <v>409</v>
      </c>
      <c r="D30" s="19">
        <v>3</v>
      </c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'[1]S4 Maquette'!B28</f>
        <v>Géologie &amp; Géographie physique appliquée</v>
      </c>
      <c r="B31" s="41" t="str">
        <f>'[1]S4 Maquette'!C28</f>
        <v>ECUE</v>
      </c>
      <c r="C31" s="39" t="s">
        <v>409</v>
      </c>
      <c r="D31" s="19">
        <v>1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16</v>
      </c>
      <c r="L31" s="37"/>
      <c r="M31" s="37"/>
      <c r="N31" s="37" t="s">
        <v>17</v>
      </c>
      <c r="O31" s="37"/>
      <c r="P31" s="37"/>
      <c r="Q31" s="37"/>
      <c r="R31" s="37"/>
      <c r="S31" s="37"/>
      <c r="T31" s="42"/>
      <c r="W31"/>
    </row>
    <row r="32" spans="1:23" ht="30.6" customHeight="1">
      <c r="A32" s="41" t="str">
        <f>'[1]S4 Maquette'!B29</f>
        <v xml:space="preserve">Urbanisme et politique de la ville </v>
      </c>
      <c r="B32" s="41" t="str">
        <f>'[1]S4 Maquette'!C29</f>
        <v>ECUE</v>
      </c>
      <c r="C32" s="39" t="s">
        <v>409</v>
      </c>
      <c r="D32" s="19">
        <v>1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16</v>
      </c>
      <c r="L32" s="37"/>
      <c r="M32" s="37"/>
      <c r="N32" s="37" t="s">
        <v>17</v>
      </c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'[1]S4 Maquette'!B30</f>
        <v>Sortie de terrain (1j 1/2)</v>
      </c>
      <c r="B33" s="41" t="str">
        <f>'[1]S4 Maquette'!C30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16</v>
      </c>
      <c r="L33" s="37"/>
      <c r="M33" s="37"/>
      <c r="N33" s="37" t="s">
        <v>17</v>
      </c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'[1]S4 Maquette'!B31</f>
        <v>UE disciplinaire Outils géographie 4</v>
      </c>
      <c r="B34" s="41" t="str">
        <f>'[1]S4 Maquette'!C31</f>
        <v>UE</v>
      </c>
      <c r="C34" s="39" t="s">
        <v>409</v>
      </c>
      <c r="D34" s="19">
        <v>3</v>
      </c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'[1]S4 Maquette'!B32</f>
        <v>Cartographie et informatique III</v>
      </c>
      <c r="B35" s="41" t="str">
        <f>'[1]S4 Maquette'!C32</f>
        <v>ECUE</v>
      </c>
      <c r="C35" s="39" t="s">
        <v>409</v>
      </c>
      <c r="D35" s="19">
        <v>1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16</v>
      </c>
      <c r="L35" s="37"/>
      <c r="M35" s="37"/>
      <c r="N35" s="37" t="s">
        <v>17</v>
      </c>
      <c r="O35" s="37"/>
      <c r="P35" s="37"/>
      <c r="Q35" s="37"/>
      <c r="R35" s="37"/>
      <c r="S35" s="37"/>
      <c r="T35" s="42"/>
      <c r="W35"/>
    </row>
    <row r="36" spans="1:23" ht="30.6" customHeight="1">
      <c r="A36" s="41" t="str">
        <f>'[1]S4 Maquette'!B33</f>
        <v>Statistiques III (multivariées)</v>
      </c>
      <c r="B36" s="41" t="str">
        <f>'[1]S4 Maquette'!C33</f>
        <v>ECUE</v>
      </c>
      <c r="C36" s="39" t="s">
        <v>409</v>
      </c>
      <c r="D36" s="19">
        <v>1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16</v>
      </c>
      <c r="L36" s="37"/>
      <c r="M36" s="37"/>
      <c r="N36" s="37" t="s">
        <v>17</v>
      </c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'[1]S4 Maquette'!B34</f>
        <v xml:space="preserve">Systèmes d'Information Géographique II /Bases de données géographiques </v>
      </c>
      <c r="B37" s="41" t="str">
        <f>'[1]S4 Maquette'!C34</f>
        <v>ECUE</v>
      </c>
      <c r="C37" s="39" t="s">
        <v>409</v>
      </c>
      <c r="D37" s="19">
        <v>1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16</v>
      </c>
      <c r="L37" s="37"/>
      <c r="M37" s="37"/>
      <c r="N37" s="37" t="s">
        <v>17</v>
      </c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'[1]S4 Maquette'!B35</f>
        <v>UE approfondissement dans la mention (UE approfondissement géographie fondamentale 2)</v>
      </c>
      <c r="B38" s="41" t="str">
        <f>'[1]S4 Maquette'!C35</f>
        <v>UE</v>
      </c>
      <c r="C38" s="39" t="s">
        <v>409</v>
      </c>
      <c r="D38" s="19">
        <v>3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16</v>
      </c>
      <c r="L38" s="37"/>
      <c r="M38" s="37"/>
      <c r="N38" s="37" t="s">
        <v>17</v>
      </c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'[1]S4 Maquette'!B36</f>
        <v>Géographie rurale</v>
      </c>
      <c r="B39" s="41" t="str">
        <f>'[1]S4 Maquette'!C36</f>
        <v>ECUE</v>
      </c>
      <c r="C39" s="39" t="s">
        <v>409</v>
      </c>
      <c r="D39" s="19">
        <v>1.5</v>
      </c>
      <c r="E39" s="37" t="s">
        <v>410</v>
      </c>
      <c r="F39" s="37" t="s">
        <v>410</v>
      </c>
      <c r="G39" s="37" t="s">
        <v>410</v>
      </c>
      <c r="H39" s="37" t="s">
        <v>410</v>
      </c>
      <c r="I39" s="37" t="s">
        <v>410</v>
      </c>
      <c r="J39" s="37"/>
      <c r="K39" s="37" t="s">
        <v>16</v>
      </c>
      <c r="L39" s="37"/>
      <c r="M39" s="37"/>
      <c r="N39" s="37" t="s">
        <v>17</v>
      </c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'[1]S4 Maquette'!B37</f>
        <v>Hydrologie et géomorphologie fluviales</v>
      </c>
      <c r="B40" s="41" t="str">
        <f>'[1]S4 Maquette'!C37</f>
        <v>ECUE</v>
      </c>
      <c r="C40" s="39" t="s">
        <v>409</v>
      </c>
      <c r="D40" s="19">
        <v>1.5</v>
      </c>
      <c r="E40" s="37" t="s">
        <v>410</v>
      </c>
      <c r="F40" s="37" t="s">
        <v>410</v>
      </c>
      <c r="G40" s="37" t="s">
        <v>410</v>
      </c>
      <c r="H40" s="37" t="s">
        <v>410</v>
      </c>
      <c r="I40" s="37" t="s">
        <v>410</v>
      </c>
      <c r="J40" s="37"/>
      <c r="K40" s="37" t="s">
        <v>16</v>
      </c>
      <c r="L40" s="37"/>
      <c r="M40" s="37"/>
      <c r="N40" s="37" t="s">
        <v>17</v>
      </c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'[1]S4 Maquette'!B41</f>
        <v>Déviance et sociétés</v>
      </c>
      <c r="B41" s="41" t="str">
        <f>'[1]S4 Maquette'!C41</f>
        <v>ECUE</v>
      </c>
      <c r="C41" s="39">
        <f>'[1]S4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'[1]S4 Maquette'!B42</f>
        <v>Ville et sociétés</v>
      </c>
      <c r="B42" s="41" t="str">
        <f>'[1]S4 Maquette'!C42</f>
        <v>ECUE</v>
      </c>
      <c r="C42" s="39">
        <f>'[1]S4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'[1]S4 Maquette'!B43</f>
        <v>UE approfondissement : Ethnologie-anthropologie 2</v>
      </c>
      <c r="B43" s="41" t="str">
        <f>'[1]S4 Maquette'!C43</f>
        <v>UE</v>
      </c>
      <c r="C43" s="39" t="str">
        <f>'[1]S4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'[1]S4 Maquette'!B44</f>
        <v>Concepts et objets de l'anthropologie 4</v>
      </c>
      <c r="B44" s="41" t="str">
        <f>'[1]S4 Maquette'!C44</f>
        <v>ECUE</v>
      </c>
      <c r="C44" s="39" t="str">
        <f>'[1]S4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'[1]S4 Maquette'!B45</f>
        <v>Anthropologie du corps et des faits religieux</v>
      </c>
      <c r="B45" s="41" t="str">
        <f>'[1]S4 Maquette'!C45</f>
        <v>ECUE</v>
      </c>
      <c r="C45" s="39" t="str">
        <f>'[1]S4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'[1]S4 Maquette'!B46</f>
        <v>UE Approfondissement SEF 2 : Culture et Éducation</v>
      </c>
      <c r="B46" s="41" t="str">
        <f>'[1]S4 Maquette'!C46</f>
        <v>UE</v>
      </c>
      <c r="C46" s="39">
        <f>'[1]S4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'[1]S4 Maquette'!B47</f>
        <v>Culture scientifique et technologique (2)</v>
      </c>
      <c r="B47" s="41" t="str">
        <f>'[1]S4 Maquette'!C47</f>
        <v>ECUE</v>
      </c>
      <c r="C47" s="39">
        <f>'[1]S4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'[1]S4 Maquette'!B48</f>
        <v>Didactique des disciplines (2)</v>
      </c>
      <c r="B48" s="41" t="str">
        <f>'[1]S4 Maquette'!C48</f>
        <v>ECUE</v>
      </c>
      <c r="C48" s="39">
        <f>'[1]S4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'[1]S4 Maquette'!B49</f>
        <v>Les éducations à (numérique, santé, développment durable, etc.) (2)</v>
      </c>
      <c r="B49" s="41" t="str">
        <f>'[1]S4 Maquette'!C49</f>
        <v>ECUE</v>
      </c>
      <c r="C49" s="39">
        <f>'[1]S4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'[1]S4 Maquette'!B50</f>
        <v>UE approfondissement histoire 2</v>
      </c>
      <c r="B50" s="41" t="str">
        <f>'[1]S4 Maquette'!C50</f>
        <v>UE</v>
      </c>
      <c r="C50" s="39">
        <f>'[1]S4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'[1]S4 Maquette'!B51</f>
        <v>ECUE approfondissement préhistoire et histoire ancienne</v>
      </c>
      <c r="B51" s="41" t="str">
        <f>'[1]S4 Maquette'!C51</f>
        <v>BLOC</v>
      </c>
      <c r="C51" s="39">
        <f>'[1]S4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'[1]S4 Maquette'!B52</f>
        <v>Min 1 Max 1</v>
      </c>
      <c r="B52" s="41" t="str">
        <f>'[1]S4 Maquette'!C52</f>
        <v>OPTION</v>
      </c>
      <c r="C52" s="39">
        <f>'[1]S4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'[1]S4 Maquette'!B53</f>
        <v>UEA9  Préhistoire</v>
      </c>
      <c r="B53" s="41" t="str">
        <f>'[1]S4 Maquette'!C53</f>
        <v>ECUE</v>
      </c>
      <c r="C53" s="39">
        <f>'[1]S4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'[1]S4 Maquette'!B54</f>
        <v>UEA10 Histoire ancienne</v>
      </c>
      <c r="B54" s="41" t="str">
        <f>'[1]S4 Maquette'!C54</f>
        <v>ECUE</v>
      </c>
      <c r="C54" s="39">
        <f>'[1]S4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'[1]S4 Maquette'!B55</f>
        <v>UEA11 Histoire ancienne</v>
      </c>
      <c r="B55" s="41" t="str">
        <f>'[1]S4 Maquette'!C55</f>
        <v>ECUE</v>
      </c>
      <c r="C55" s="39">
        <f>'[1]S4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'[1]S4 Maquette'!B56</f>
        <v>UEA12 Histoire ancienne</v>
      </c>
      <c r="B56" s="41" t="str">
        <f>'[1]S4 Maquette'!C56</f>
        <v>ECUE</v>
      </c>
      <c r="C56" s="39">
        <f>'[1]S4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'[1]S4 Maquette'!B57</f>
        <v>ECUE approfondissement histoire médiévale</v>
      </c>
      <c r="B57" s="41" t="str">
        <f>'[1]S4 Maquette'!C57</f>
        <v>BLOC</v>
      </c>
      <c r="C57" s="39">
        <f>'[1]S4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'[1]S4 Maquette'!B58</f>
        <v>Min 1 Max 1</v>
      </c>
      <c r="B58" s="41" t="str">
        <f>'[1]S4 Maquette'!C58</f>
        <v>OPTION</v>
      </c>
      <c r="C58" s="39">
        <f>'[1]S4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'[1]S4 Maquette'!B59</f>
        <v>UEA13 Histoire médiévale</v>
      </c>
      <c r="B59" s="41" t="str">
        <f>'[1]S4 Maquette'!C59</f>
        <v>ECUE</v>
      </c>
      <c r="C59" s="39">
        <f>'[1]S4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'[1]S4 Maquette'!B60</f>
        <v>UEA14 Histoire médiévale</v>
      </c>
      <c r="B60" s="41" t="str">
        <f>'[1]S4 Maquette'!C60</f>
        <v>ECUE</v>
      </c>
      <c r="C60" s="39">
        <f>'[1]S4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'[1]S4 Maquette'!B61</f>
        <v>UEA15 Histoire médiévale</v>
      </c>
      <c r="B61" s="41" t="str">
        <f>'[1]S4 Maquette'!C61</f>
        <v>ECUE</v>
      </c>
      <c r="C61" s="39">
        <f>'[1]S4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'[1]S4 Maquette'!B62</f>
        <v>UEA16 Histoire médiévale</v>
      </c>
      <c r="B62" s="41" t="str">
        <f>'[1]S4 Maquette'!C62</f>
        <v>ECUE</v>
      </c>
      <c r="C62" s="39">
        <f>'[1]S4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'[1]S4 Maquette'!B63</f>
        <v>0</v>
      </c>
      <c r="B63" s="41">
        <f>'[1]S4 Maquette'!C63</f>
        <v>0</v>
      </c>
      <c r="C63" s="39">
        <f>'[1]S4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'[1]S4 Maquette'!B64</f>
        <v>0</v>
      </c>
      <c r="B64" s="41">
        <f>'[1]S4 Maquette'!C64</f>
        <v>0</v>
      </c>
      <c r="C64" s="39">
        <f>'[1]S4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'[1]S4 Maquette'!B65</f>
        <v>0</v>
      </c>
      <c r="B65" s="41">
        <f>'[1]S4 Maquette'!C65</f>
        <v>0</v>
      </c>
      <c r="C65" s="39">
        <f>'[1]S4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'[1]S4 Maquette'!B66</f>
        <v>0</v>
      </c>
      <c r="B66" s="41">
        <f>'[1]S4 Maquette'!C66</f>
        <v>0</v>
      </c>
      <c r="C66" s="39">
        <f>'[1]S4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'[1]S4 Maquette'!B67</f>
        <v>0</v>
      </c>
      <c r="B67" s="41">
        <f>'[1]S4 Maquette'!C67</f>
        <v>0</v>
      </c>
      <c r="C67" s="39">
        <f>'[1]S4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'[1]S4 Maquette'!B68</f>
        <v>0</v>
      </c>
      <c r="B68" s="41">
        <f>'[1]S4 Maquette'!C68</f>
        <v>0</v>
      </c>
      <c r="C68" s="39">
        <f>'[1]S4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'[1]S4 Maquette'!B69</f>
        <v>0</v>
      </c>
      <c r="B69" s="41">
        <f>'[1]S4 Maquette'!C69</f>
        <v>0</v>
      </c>
      <c r="C69" s="39">
        <f>'[1]S4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'[1]S4 Maquette'!B70</f>
        <v>0</v>
      </c>
      <c r="B70" s="41">
        <f>'[1]S4 Maquette'!C70</f>
        <v>0</v>
      </c>
      <c r="C70" s="39">
        <f>'[1]S4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'[1]S4 Maquette'!B71</f>
        <v>0</v>
      </c>
      <c r="B71" s="41">
        <f>'[1]S4 Maquette'!C71</f>
        <v>0</v>
      </c>
      <c r="C71" s="39">
        <f>'[1]S4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'[1]S4 Maquette'!B72</f>
        <v>0</v>
      </c>
      <c r="B72" s="41">
        <f>'[1]S4 Maquette'!C72</f>
        <v>0</v>
      </c>
      <c r="C72" s="39">
        <f>'[1]S4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'[1]S4 Maquette'!B73</f>
        <v>0</v>
      </c>
      <c r="B73" s="41">
        <f>'[1]S4 Maquette'!C73</f>
        <v>0</v>
      </c>
      <c r="C73" s="39">
        <f>'[1]S4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'[1]S4 Maquette'!B74</f>
        <v>0</v>
      </c>
      <c r="B74" s="41">
        <f>'[1]S4 Maquette'!C74</f>
        <v>0</v>
      </c>
      <c r="C74" s="39">
        <f>'[1]S4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'[1]S4 Maquette'!B75</f>
        <v>0</v>
      </c>
      <c r="B75" s="41">
        <f>'[1]S4 Maquette'!C75</f>
        <v>0</v>
      </c>
      <c r="C75" s="39">
        <f>'[1]S4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'[1]S4 Maquette'!B76</f>
        <v>0</v>
      </c>
      <c r="B76" s="41">
        <f>'[1]S4 Maquette'!C76</f>
        <v>0</v>
      </c>
      <c r="C76" s="39">
        <f>'[1]S4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'[1]S4 Maquette'!B77</f>
        <v>0</v>
      </c>
      <c r="B77" s="41">
        <f>'[1]S4 Maquette'!C77</f>
        <v>0</v>
      </c>
      <c r="C77" s="39">
        <f>'[1]S4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'[1]S4 Maquette'!B78</f>
        <v>0</v>
      </c>
      <c r="B78" s="41">
        <f>'[1]S4 Maquette'!C78</f>
        <v>0</v>
      </c>
      <c r="C78" s="39">
        <f>'[1]S4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'[1]S4 Maquette'!B79</f>
        <v>0</v>
      </c>
      <c r="B79" s="41">
        <f>'[1]S4 Maquette'!C79</f>
        <v>0</v>
      </c>
      <c r="C79" s="39">
        <f>'[1]S4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'[1]S4 Maquette'!B80</f>
        <v>0</v>
      </c>
      <c r="B80" s="41">
        <f>'[1]S4 Maquette'!C80</f>
        <v>0</v>
      </c>
      <c r="C80" s="39">
        <f>'[1]S4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'[1]S4 Maquette'!B81</f>
        <v>0</v>
      </c>
      <c r="B81" s="41">
        <f>'[1]S4 Maquette'!C81</f>
        <v>0</v>
      </c>
      <c r="C81" s="39">
        <f>'[1]S4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'[1]S4 Maquette'!B82</f>
        <v>0</v>
      </c>
      <c r="B82" s="41">
        <f>'[1]S4 Maquette'!C82</f>
        <v>0</v>
      </c>
      <c r="C82" s="39">
        <f>'[1]S4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'[1]S4 Maquette'!B83</f>
        <v>0</v>
      </c>
      <c r="B83" s="41">
        <f>'[1]S4 Maquette'!C83</f>
        <v>0</v>
      </c>
      <c r="C83" s="39">
        <f>'[1]S4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'[1]S4 Maquette'!B84</f>
        <v>0</v>
      </c>
      <c r="B84" s="41">
        <f>'[1]S4 Maquette'!C84</f>
        <v>0</v>
      </c>
      <c r="C84" s="39">
        <f>'[1]S4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'[1]S4 Maquette'!B85</f>
        <v>0</v>
      </c>
      <c r="B85" s="41">
        <f>'[1]S4 Maquette'!C85</f>
        <v>0</v>
      </c>
      <c r="C85" s="39">
        <f>'[1]S4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'[1]S4 Maquette'!B86</f>
        <v>0</v>
      </c>
      <c r="B86" s="41">
        <f>'[1]S4 Maquette'!C86</f>
        <v>0</v>
      </c>
      <c r="C86" s="39">
        <f>'[1]S4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'[1]S4 Maquette'!B87</f>
        <v>0</v>
      </c>
      <c r="B87" s="41">
        <f>'[1]S4 Maquette'!C87</f>
        <v>0</v>
      </c>
      <c r="C87" s="39">
        <f>'[1]S4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'[1]S4 Maquette'!B88</f>
        <v>0</v>
      </c>
      <c r="B88" s="41">
        <f>'[1]S4 Maquette'!C88</f>
        <v>0</v>
      </c>
      <c r="C88" s="39">
        <f>'[1]S4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'[1]S4 Maquette'!B89</f>
        <v>0</v>
      </c>
      <c r="B89" s="41">
        <f>'[1]S4 Maquette'!C89</f>
        <v>0</v>
      </c>
      <c r="C89" s="39">
        <f>'[1]S4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'[1]S4 Maquette'!B90</f>
        <v>0</v>
      </c>
      <c r="B90" s="41">
        <f>'[1]S4 Maquette'!C90</f>
        <v>0</v>
      </c>
      <c r="C90" s="39">
        <f>'[1]S4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'[1]S4 Maquette'!B91</f>
        <v>0</v>
      </c>
      <c r="B91" s="41">
        <f>'[1]S4 Maquette'!C91</f>
        <v>0</v>
      </c>
      <c r="C91" s="39">
        <f>'[1]S4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'[1]S4 Maquette'!B92</f>
        <v>0</v>
      </c>
      <c r="B92" s="41">
        <f>'[1]S4 Maquette'!C92</f>
        <v>0</v>
      </c>
      <c r="C92" s="39">
        <f>'[1]S4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'[1]S4 Maquette'!B93</f>
        <v>0</v>
      </c>
      <c r="B93" s="41">
        <f>'[1]S4 Maquette'!C93</f>
        <v>0</v>
      </c>
      <c r="C93" s="39">
        <f>'[1]S4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'[1]S4 Maquette'!B94</f>
        <v>0</v>
      </c>
      <c r="B94" s="41">
        <f>'[1]S4 Maquette'!C94</f>
        <v>0</v>
      </c>
      <c r="C94" s="39">
        <f>'[1]S4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'[1]S4 Maquette'!B95</f>
        <v>0</v>
      </c>
      <c r="B95" s="41">
        <f>'[1]S4 Maquette'!C95</f>
        <v>0</v>
      </c>
      <c r="C95" s="39">
        <f>'[1]S4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'[1]S4 Maquette'!B96</f>
        <v>0</v>
      </c>
      <c r="B96" s="41">
        <f>'[1]S4 Maquette'!C96</f>
        <v>0</v>
      </c>
      <c r="C96" s="39">
        <f>'[1]S4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'[1]S4 Maquette'!B97</f>
        <v>0</v>
      </c>
      <c r="B97" s="41">
        <f>'[1]S4 Maquette'!C97</f>
        <v>0</v>
      </c>
      <c r="C97" s="39">
        <f>'[1]S4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'[1]S4 Maquette'!B98</f>
        <v>0</v>
      </c>
      <c r="B98" s="41">
        <f>'[1]S4 Maquette'!C98</f>
        <v>0</v>
      </c>
      <c r="C98" s="39">
        <f>'[1]S4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'[1]S4 Maquette'!B99</f>
        <v>0</v>
      </c>
      <c r="B99" s="41">
        <f>'[1]S4 Maquette'!C99</f>
        <v>0</v>
      </c>
      <c r="C99" s="39">
        <f>'[1]S4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'[1]S4 Maquette'!B100</f>
        <v>0</v>
      </c>
      <c r="B100" s="41">
        <f>'[1]S4 Maquette'!C100</f>
        <v>0</v>
      </c>
      <c r="C100" s="39">
        <f>'[1]S4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'[1]S4 Maquette'!B101</f>
        <v>0</v>
      </c>
      <c r="B101" s="41">
        <f>'[1]S4 Maquette'!C101</f>
        <v>0</v>
      </c>
      <c r="C101" s="39">
        <f>'[1]S4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'[1]S4 Maquette'!B102</f>
        <v>0</v>
      </c>
      <c r="B102" s="41">
        <f>'[1]S4 Maquette'!C102</f>
        <v>0</v>
      </c>
      <c r="C102" s="39">
        <f>'[1]S4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'[1]S4 Maquette'!B103</f>
        <v>0</v>
      </c>
      <c r="B103" s="41">
        <f>'[1]S4 Maquette'!C103</f>
        <v>0</v>
      </c>
      <c r="C103" s="39">
        <f>'[1]S4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'[1]S4 Maquette'!B104</f>
        <v>0</v>
      </c>
      <c r="B104" s="41">
        <f>'[1]S4 Maquette'!C104</f>
        <v>0</v>
      </c>
      <c r="C104" s="39">
        <f>'[1]S4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'[1]S4 Maquette'!B105</f>
        <v>0</v>
      </c>
      <c r="B105" s="41">
        <f>'[1]S4 Maquette'!C105</f>
        <v>0</v>
      </c>
      <c r="C105" s="39">
        <f>'[1]S4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'[1]S4 Maquette'!B106</f>
        <v>0</v>
      </c>
      <c r="B106" s="41">
        <f>'[1]S4 Maquette'!C106</f>
        <v>0</v>
      </c>
      <c r="C106" s="39">
        <f>'[1]S4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'[1]S4 Maquette'!B107</f>
        <v>0</v>
      </c>
      <c r="B107" s="41">
        <f>'[1]S4 Maquette'!C107</f>
        <v>0</v>
      </c>
      <c r="C107" s="39">
        <f>'[1]S4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'[1]S4 Maquette'!B108</f>
        <v>0</v>
      </c>
      <c r="B108" s="41">
        <f>'[1]S4 Maquette'!C108</f>
        <v>0</v>
      </c>
      <c r="C108" s="39">
        <f>'[1]S4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'[1]S4 Maquette'!B109</f>
        <v>0</v>
      </c>
      <c r="B109" s="41">
        <f>'[1]S4 Maquette'!C109</f>
        <v>0</v>
      </c>
      <c r="C109" s="39">
        <f>'[1]S4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'[1]S4 Maquette'!B110</f>
        <v>0</v>
      </c>
      <c r="B110" s="41">
        <f>'[1]S4 Maquette'!C110</f>
        <v>0</v>
      </c>
      <c r="C110" s="39">
        <f>'[1]S4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'[1]S4 Maquette'!B111</f>
        <v>0</v>
      </c>
      <c r="B111" s="41">
        <f>'[1]S4 Maquette'!C111</f>
        <v>0</v>
      </c>
      <c r="C111" s="39">
        <f>'[1]S4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'[1]S4 Maquette'!B112</f>
        <v>0</v>
      </c>
      <c r="B112" s="41">
        <f>'[1]S4 Maquette'!C112</f>
        <v>0</v>
      </c>
      <c r="C112" s="39">
        <f>'[1]S4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'[1]S4 Maquette'!B113</f>
        <v>0</v>
      </c>
      <c r="B113" s="41">
        <f>'[1]S4 Maquette'!C113</f>
        <v>0</v>
      </c>
      <c r="C113" s="39">
        <f>'[1]S4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'[1]S4 Maquette'!B114</f>
        <v>0</v>
      </c>
      <c r="B114" s="41">
        <f>'[1]S4 Maquette'!C114</f>
        <v>0</v>
      </c>
      <c r="C114" s="39">
        <f>'[1]S4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'[1]S4 Maquette'!B115</f>
        <v>0</v>
      </c>
      <c r="B115" s="41">
        <f>'[1]S4 Maquette'!C115</f>
        <v>0</v>
      </c>
      <c r="C115" s="39">
        <f>'[1]S4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'[1]S4 Maquette'!B116</f>
        <v>0</v>
      </c>
      <c r="B116" s="41">
        <f>'[1]S4 Maquette'!C116</f>
        <v>0</v>
      </c>
      <c r="C116" s="39">
        <f>'[1]S4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'[1]S4 Maquette'!B117</f>
        <v>0</v>
      </c>
      <c r="B117" s="41">
        <f>'[1]S4 Maquette'!C117</f>
        <v>0</v>
      </c>
      <c r="C117" s="39">
        <f>'[1]S4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'[1]S4 Maquette'!B118</f>
        <v>0</v>
      </c>
      <c r="B118" s="41">
        <f>'[1]S4 Maquette'!C118</f>
        <v>0</v>
      </c>
      <c r="C118" s="39">
        <f>'[1]S4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'[1]S4 Maquette'!B119</f>
        <v>0</v>
      </c>
      <c r="B119" s="41">
        <f>'[1]S4 Maquette'!C119</f>
        <v>0</v>
      </c>
      <c r="C119" s="39">
        <f>'[1]S4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'[1]S4 Maquette'!B120</f>
        <v>0</v>
      </c>
      <c r="B120" s="41">
        <f>'[1]S4 Maquette'!C120</f>
        <v>0</v>
      </c>
      <c r="C120" s="39">
        <f>'[1]S4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'[1]S4 Maquette'!B121</f>
        <v>0</v>
      </c>
      <c r="B121" s="41">
        <f>'[1]S4 Maquette'!C121</f>
        <v>0</v>
      </c>
      <c r="C121" s="39">
        <f>'[1]S4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'[1]S4 Maquette'!B122</f>
        <v>0</v>
      </c>
      <c r="B122" s="41">
        <f>'[1]S4 Maquette'!C122</f>
        <v>0</v>
      </c>
      <c r="C122" s="39">
        <f>'[1]S4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'[1]S4 Maquette'!B123</f>
        <v>0</v>
      </c>
      <c r="B123" s="41">
        <f>'[1]S4 Maquette'!C123</f>
        <v>0</v>
      </c>
      <c r="C123" s="39">
        <f>'[1]S4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'[1]S4 Maquette'!B124</f>
        <v>0</v>
      </c>
      <c r="B124" s="41">
        <f>'[1]S4 Maquette'!C124</f>
        <v>0</v>
      </c>
      <c r="C124" s="39">
        <f>'[1]S4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'[1]S4 Maquette'!B125</f>
        <v>0</v>
      </c>
      <c r="B125" s="41">
        <f>'[1]S4 Maquette'!C125</f>
        <v>0</v>
      </c>
      <c r="C125" s="39">
        <f>'[1]S4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'[1]S4 Maquette'!B126</f>
        <v>0</v>
      </c>
      <c r="B126" s="41">
        <f>'[1]S4 Maquette'!C126</f>
        <v>0</v>
      </c>
      <c r="C126" s="39">
        <f>'[1]S4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'[1]S4 Maquette'!B127</f>
        <v>0</v>
      </c>
      <c r="B127" s="41">
        <f>'[1]S4 Maquette'!C127</f>
        <v>0</v>
      </c>
      <c r="C127" s="39">
        <f>'[1]S4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'[1]S4 Maquette'!B128</f>
        <v>0</v>
      </c>
      <c r="B128" s="41">
        <f>'[1]S4 Maquette'!C128</f>
        <v>0</v>
      </c>
      <c r="C128" s="39">
        <f>'[1]S4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'[1]S4 Maquette'!B129</f>
        <v>0</v>
      </c>
      <c r="B129" s="41">
        <f>'[1]S4 Maquette'!C129</f>
        <v>0</v>
      </c>
      <c r="C129" s="39">
        <f>'[1]S4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'[1]S4 Maquette'!B130</f>
        <v>0</v>
      </c>
      <c r="B130" s="41">
        <f>'[1]S4 Maquette'!C130</f>
        <v>0</v>
      </c>
      <c r="C130" s="39">
        <f>'[1]S4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'[1]S4 Maquette'!B131</f>
        <v>0</v>
      </c>
      <c r="B131" s="41">
        <f>'[1]S4 Maquette'!C131</f>
        <v>0</v>
      </c>
      <c r="C131" s="39">
        <f>'[1]S4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'[1]S4 Maquette'!B132</f>
        <v>0</v>
      </c>
      <c r="B132" s="41">
        <f>'[1]S4 Maquette'!C132</f>
        <v>0</v>
      </c>
      <c r="C132" s="39">
        <f>'[1]S4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'[1]S4 Maquette'!B133</f>
        <v>0</v>
      </c>
      <c r="B133" s="41">
        <f>'[1]S4 Maquette'!C133</f>
        <v>0</v>
      </c>
      <c r="C133" s="39">
        <f>'[1]S4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'[1]S4 Maquette'!B134</f>
        <v>0</v>
      </c>
      <c r="B134" s="41">
        <f>'[1]S4 Maquette'!C134</f>
        <v>0</v>
      </c>
      <c r="C134" s="39">
        <f>'[1]S4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'[1]S4 Maquette'!B135</f>
        <v>0</v>
      </c>
      <c r="B135" s="41">
        <f>'[1]S4 Maquette'!C135</f>
        <v>0</v>
      </c>
      <c r="C135" s="39">
        <f>'[1]S4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'[1]S4 Maquette'!B136</f>
        <v>0</v>
      </c>
      <c r="B136" s="41">
        <f>'[1]S4 Maquette'!C136</f>
        <v>0</v>
      </c>
      <c r="C136" s="39">
        <f>'[1]S4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'[1]S4 Maquette'!B137</f>
        <v>0</v>
      </c>
      <c r="B137" s="41">
        <f>'[1]S4 Maquette'!C137</f>
        <v>0</v>
      </c>
      <c r="C137" s="39">
        <f>'[1]S4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'[1]S4 Maquette'!B138</f>
        <v>0</v>
      </c>
      <c r="B138" s="41">
        <f>'[1]S4 Maquette'!C138</f>
        <v>0</v>
      </c>
      <c r="C138" s="39">
        <f>'[1]S4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'[1]S4 Maquette'!B139</f>
        <v>0</v>
      </c>
      <c r="B139" s="41">
        <f>'[1]S4 Maquette'!C139</f>
        <v>0</v>
      </c>
      <c r="C139" s="39">
        <f>'[1]S4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'[1]S4 Maquette'!B140</f>
        <v>0</v>
      </c>
      <c r="B140" s="41">
        <f>'[1]S4 Maquette'!C140</f>
        <v>0</v>
      </c>
      <c r="C140" s="39">
        <f>'[1]S4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'[1]S4 Maquette'!B141</f>
        <v>0</v>
      </c>
      <c r="B141" s="41">
        <f>'[1]S4 Maquette'!C141</f>
        <v>0</v>
      </c>
      <c r="C141" s="39">
        <f>'[1]S4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'[1]S4 Maquette'!B142</f>
        <v>0</v>
      </c>
      <c r="B142" s="41">
        <f>'[1]S4 Maquette'!C142</f>
        <v>0</v>
      </c>
      <c r="C142" s="39">
        <f>'[1]S4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'[1]S4 Maquette'!B143</f>
        <v>0</v>
      </c>
      <c r="B143" s="41">
        <f>'[1]S4 Maquette'!C143</f>
        <v>0</v>
      </c>
      <c r="C143" s="39">
        <f>'[1]S4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'[1]S4 Maquette'!B144</f>
        <v>0</v>
      </c>
      <c r="B144" s="41">
        <f>'[1]S4 Maquette'!C144</f>
        <v>0</v>
      </c>
      <c r="C144" s="39">
        <f>'[1]S4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'[1]S4 Maquette'!B145</f>
        <v>0</v>
      </c>
      <c r="B145" s="41">
        <f>'[1]S4 Maquette'!C145</f>
        <v>0</v>
      </c>
      <c r="C145" s="39">
        <f>'[1]S4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'[1]S4 Maquette'!B146</f>
        <v>0</v>
      </c>
      <c r="B146" s="41">
        <f>'[1]S4 Maquette'!C146</f>
        <v>0</v>
      </c>
      <c r="C146" s="39">
        <f>'[1]S4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'[1]S4 Maquette'!B147</f>
        <v>0</v>
      </c>
      <c r="B147" s="41">
        <f>'[1]S4 Maquette'!C147</f>
        <v>0</v>
      </c>
      <c r="C147" s="39">
        <f>'[1]S4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'[1]S4 Maquette'!B148</f>
        <v>0</v>
      </c>
      <c r="B148" s="41">
        <f>'[1]S4 Maquette'!C148</f>
        <v>0</v>
      </c>
      <c r="C148" s="39">
        <f>'[1]S4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'[1]S4 Maquette'!B149</f>
        <v>0</v>
      </c>
      <c r="B149" s="41">
        <f>'[1]S4 Maquette'!C149</f>
        <v>0</v>
      </c>
      <c r="C149" s="39">
        <f>'[1]S4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'[1]S4 Maquette'!B150</f>
        <v>0</v>
      </c>
      <c r="B150" s="41">
        <f>'[1]S4 Maquette'!C150</f>
        <v>0</v>
      </c>
      <c r="C150" s="39">
        <f>'[1]S4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'[1]S4 Maquette'!B151</f>
        <v>0</v>
      </c>
      <c r="B151" s="41">
        <f>'[1]S4 Maquette'!C151</f>
        <v>0</v>
      </c>
      <c r="C151" s="39">
        <f>'[1]S4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'[1]S4 Maquette'!B152</f>
        <v>0</v>
      </c>
      <c r="B152" s="41">
        <f>'[1]S4 Maquette'!C152</f>
        <v>0</v>
      </c>
      <c r="C152" s="39">
        <f>'[1]S4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'[1]S4 Maquette'!B153</f>
        <v>0</v>
      </c>
      <c r="B153" s="41">
        <f>'[1]S4 Maquette'!C153</f>
        <v>0</v>
      </c>
      <c r="C153" s="39">
        <f>'[1]S4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'[1]S4 Maquette'!B154</f>
        <v>0</v>
      </c>
      <c r="B154" s="41">
        <f>'[1]S4 Maquette'!C154</f>
        <v>0</v>
      </c>
      <c r="C154" s="39">
        <f>'[1]S4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'[1]S4 Maquette'!B155</f>
        <v>0</v>
      </c>
      <c r="B155" s="41">
        <f>'[1]S4 Maquette'!C155</f>
        <v>0</v>
      </c>
      <c r="C155" s="39">
        <f>'[1]S4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'[1]S4 Maquette'!B156</f>
        <v>0</v>
      </c>
      <c r="B156" s="41">
        <f>'[1]S4 Maquette'!C156</f>
        <v>0</v>
      </c>
      <c r="C156" s="39">
        <f>'[1]S4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'[1]S4 Maquette'!B157</f>
        <v>0</v>
      </c>
      <c r="B157" s="41">
        <f>'[1]S4 Maquette'!C157</f>
        <v>0</v>
      </c>
      <c r="C157" s="39">
        <f>'[1]S4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'[1]S4 Maquette'!B158</f>
        <v>0</v>
      </c>
      <c r="B158" s="41">
        <f>'[1]S4 Maquette'!C158</f>
        <v>0</v>
      </c>
      <c r="C158" s="39">
        <f>'[1]S4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'[1]S4 Maquette'!B159</f>
        <v>0</v>
      </c>
      <c r="B159" s="41">
        <f>'[1]S4 Maquette'!C159</f>
        <v>0</v>
      </c>
      <c r="C159" s="39">
        <f>'[1]S4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'[1]S4 Maquette'!B160</f>
        <v>0</v>
      </c>
      <c r="B160" s="41">
        <f>'[1]S4 Maquette'!C160</f>
        <v>0</v>
      </c>
      <c r="C160" s="39">
        <f>'[1]S4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'[1]S4 Maquette'!B161</f>
        <v>0</v>
      </c>
      <c r="B161" s="41">
        <f>'[1]S4 Maquette'!C161</f>
        <v>0</v>
      </c>
      <c r="C161" s="39">
        <f>'[1]S4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'[1]S4 Maquette'!B162</f>
        <v>0</v>
      </c>
      <c r="B162" s="41">
        <f>'[1]S4 Maquette'!C162</f>
        <v>0</v>
      </c>
      <c r="C162" s="39">
        <f>'[1]S4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'[1]S4 Maquette'!B163</f>
        <v>0</v>
      </c>
      <c r="B163" s="41">
        <f>'[1]S4 Maquette'!C163</f>
        <v>0</v>
      </c>
      <c r="C163" s="39">
        <f>'[1]S4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'[1]S4 Maquette'!B164</f>
        <v>0</v>
      </c>
      <c r="B164" s="41">
        <f>'[1]S4 Maquette'!C164</f>
        <v>0</v>
      </c>
      <c r="C164" s="39">
        <f>'[1]S4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'[1]S4 Maquette'!B165</f>
        <v>0</v>
      </c>
      <c r="B165" s="41">
        <f>'[1]S4 Maquette'!C165</f>
        <v>0</v>
      </c>
      <c r="C165" s="39">
        <f>'[1]S4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'[1]S4 Maquette'!B166</f>
        <v>0</v>
      </c>
      <c r="B166" s="41">
        <f>'[1]S4 Maquette'!C166</f>
        <v>0</v>
      </c>
      <c r="C166" s="39">
        <f>'[1]S4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'[1]S4 Maquette'!B167</f>
        <v>0</v>
      </c>
      <c r="B167" s="41">
        <f>'[1]S4 Maquette'!C167</f>
        <v>0</v>
      </c>
      <c r="C167" s="39">
        <f>'[1]S4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'[1]S4 Maquette'!B168</f>
        <v>0</v>
      </c>
      <c r="B168" s="41">
        <f>'[1]S4 Maquette'!C168</f>
        <v>0</v>
      </c>
      <c r="C168" s="39">
        <f>'[1]S4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'[1]S4 Maquette'!B169</f>
        <v>0</v>
      </c>
      <c r="B169" s="41">
        <f>'[1]S4 Maquette'!C169</f>
        <v>0</v>
      </c>
      <c r="C169" s="39">
        <f>'[1]S4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'[1]S4 Maquette'!B170</f>
        <v>0</v>
      </c>
      <c r="B170" s="41">
        <f>'[1]S4 Maquette'!C170</f>
        <v>0</v>
      </c>
      <c r="C170" s="39">
        <f>'[1]S4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'[1]S4 Maquette'!B171</f>
        <v>0</v>
      </c>
      <c r="B171" s="41">
        <f>'[1]S4 Maquette'!C171</f>
        <v>0</v>
      </c>
      <c r="C171" s="39">
        <f>'[1]S4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'[1]S4 Maquette'!B172</f>
        <v>0</v>
      </c>
      <c r="B172" s="41">
        <f>'[1]S4 Maquette'!C172</f>
        <v>0</v>
      </c>
      <c r="C172" s="39">
        <f>'[1]S4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'[1]S4 Maquette'!B173</f>
        <v>0</v>
      </c>
      <c r="B173" s="41">
        <f>'[1]S4 Maquette'!C173</f>
        <v>0</v>
      </c>
      <c r="C173" s="39">
        <f>'[1]S4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'[1]S4 Maquette'!B174</f>
        <v>0</v>
      </c>
      <c r="B174" s="41">
        <f>'[1]S4 Maquette'!C174</f>
        <v>0</v>
      </c>
      <c r="C174" s="39">
        <f>'[1]S4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'[1]S4 Maquette'!B175</f>
        <v>0</v>
      </c>
      <c r="B175" s="41">
        <f>'[1]S4 Maquette'!C175</f>
        <v>0</v>
      </c>
      <c r="C175" s="39">
        <f>'[1]S4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'[1]S4 Maquette'!B176</f>
        <v>0</v>
      </c>
      <c r="B176" s="41">
        <f>'[1]S4 Maquette'!C176</f>
        <v>0</v>
      </c>
      <c r="C176" s="39">
        <f>'[1]S4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'[1]S4 Maquette'!B177</f>
        <v>0</v>
      </c>
      <c r="B177" s="41">
        <f>'[1]S4 Maquette'!C177</f>
        <v>0</v>
      </c>
      <c r="C177" s="39">
        <f>'[1]S4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'[1]S4 Maquette'!B178</f>
        <v>0</v>
      </c>
      <c r="B178" s="41">
        <f>'[1]S4 Maquette'!C178</f>
        <v>0</v>
      </c>
      <c r="C178" s="39">
        <f>'[1]S4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'[1]S4 Maquette'!B179</f>
        <v>0</v>
      </c>
      <c r="B179" s="41">
        <f>'[1]S4 Maquette'!C179</f>
        <v>0</v>
      </c>
      <c r="C179" s="39">
        <f>'[1]S4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'[1]S4 Maquette'!B180</f>
        <v>0</v>
      </c>
      <c r="B180" s="41">
        <f>'[1]S4 Maquette'!C180</f>
        <v>0</v>
      </c>
      <c r="C180" s="39">
        <f>'[1]S4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'[1]S4 Maquette'!B181</f>
        <v>0</v>
      </c>
      <c r="B181" s="41">
        <f>'[1]S4 Maquette'!C181</f>
        <v>0</v>
      </c>
      <c r="C181" s="39">
        <f>'[1]S4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'[1]S4 Maquette'!B182</f>
        <v>0</v>
      </c>
      <c r="B182" s="41">
        <f>'[1]S4 Maquette'!C182</f>
        <v>0</v>
      </c>
      <c r="C182" s="39">
        <f>'[1]S4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'[1]S4 Maquette'!B183</f>
        <v>0</v>
      </c>
      <c r="B183" s="41">
        <f>'[1]S4 Maquette'!C183</f>
        <v>0</v>
      </c>
      <c r="C183" s="39">
        <f>'[1]S4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'[1]S4 Maquette'!B184</f>
        <v>0</v>
      </c>
      <c r="B184" s="41">
        <f>'[1]S4 Maquette'!C184</f>
        <v>0</v>
      </c>
      <c r="C184" s="39">
        <f>'[1]S4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'[1]S4 Maquette'!B185</f>
        <v>0</v>
      </c>
      <c r="B185" s="41">
        <f>'[1]S4 Maquette'!C185</f>
        <v>0</v>
      </c>
      <c r="C185" s="39">
        <f>'[1]S4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'[1]S4 Maquette'!B186</f>
        <v>0</v>
      </c>
      <c r="B186" s="41">
        <f>'[1]S4 Maquette'!C186</f>
        <v>0</v>
      </c>
      <c r="C186" s="39">
        <f>'[1]S4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'[1]S4 Maquette'!B187</f>
        <v>0</v>
      </c>
      <c r="B187" s="41">
        <f>'[1]S4 Maquette'!C187</f>
        <v>0</v>
      </c>
      <c r="C187" s="39">
        <f>'[1]S4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'[1]S4 Maquette'!B188</f>
        <v>0</v>
      </c>
      <c r="B188" s="41">
        <f>'[1]S4 Maquette'!C188</f>
        <v>0</v>
      </c>
      <c r="C188" s="39">
        <f>'[1]S4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'[1]S4 Maquette'!B189</f>
        <v>0</v>
      </c>
      <c r="B189" s="41">
        <f>'[1]S4 Maquette'!C189</f>
        <v>0</v>
      </c>
      <c r="C189" s="39">
        <f>'[1]S4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'[1]S4 Maquette'!B190</f>
        <v>0</v>
      </c>
      <c r="B190" s="41">
        <f>'[1]S4 Maquette'!C190</f>
        <v>0</v>
      </c>
      <c r="C190" s="39">
        <f>'[1]S4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'[1]S4 Maquette'!B191</f>
        <v>0</v>
      </c>
      <c r="B191" s="41">
        <f>'[1]S4 Maquette'!C191</f>
        <v>0</v>
      </c>
      <c r="C191" s="39">
        <f>'[1]S4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'[1]S4 Maquette'!B192</f>
        <v>0</v>
      </c>
      <c r="B192" s="41">
        <f>'[1]S4 Maquette'!C192</f>
        <v>0</v>
      </c>
      <c r="C192" s="39">
        <f>'[1]S4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'[1]S4 Maquette'!B193</f>
        <v>0</v>
      </c>
      <c r="B193" s="41">
        <f>'[1]S4 Maquette'!C193</f>
        <v>0</v>
      </c>
      <c r="C193" s="39">
        <f>'[1]S4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'[1]S4 Maquette'!B194</f>
        <v>0</v>
      </c>
      <c r="B194" s="41">
        <f>'[1]S4 Maquette'!C194</f>
        <v>0</v>
      </c>
      <c r="C194" s="39">
        <f>'[1]S4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'[1]S4 Maquette'!B195</f>
        <v>0</v>
      </c>
      <c r="B195" s="41">
        <f>'[1]S4 Maquette'!C195</f>
        <v>0</v>
      </c>
      <c r="C195" s="39">
        <f>'[1]S4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'[1]S4 Maquette'!B196</f>
        <v>0</v>
      </c>
      <c r="B196" s="41">
        <f>'[1]S4 Maquette'!C196</f>
        <v>0</v>
      </c>
      <c r="C196" s="39">
        <f>'[1]S4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'[1]S4 Maquette'!B197</f>
        <v>0</v>
      </c>
      <c r="B197" s="41">
        <f>'[1]S4 Maquette'!C197</f>
        <v>0</v>
      </c>
      <c r="C197" s="39">
        <f>'[1]S4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'[1]S4 Maquette'!B198</f>
        <v>0</v>
      </c>
      <c r="B198" s="41">
        <f>'[1]S4 Maquette'!C198</f>
        <v>0</v>
      </c>
      <c r="C198" s="39">
        <f>'[1]S4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'[1]S4 Maquette'!B199</f>
        <v>0</v>
      </c>
      <c r="B199" s="41">
        <f>'[1]S4 Maquette'!C199</f>
        <v>0</v>
      </c>
      <c r="C199" s="39">
        <f>'[1]S4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'[1]S4 Maquette'!B200</f>
        <v>0</v>
      </c>
      <c r="B200" s="41">
        <f>'[1]S4 Maquette'!C200</f>
        <v>0</v>
      </c>
      <c r="C200" s="39">
        <f>'[1]S4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'[1]S4 Maquette'!B201</f>
        <v>0</v>
      </c>
      <c r="B201" s="41">
        <f>'[1]S4 Maquette'!C201</f>
        <v>0</v>
      </c>
      <c r="C201" s="39">
        <f>'[1]S4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'[1]S4 Maquette'!B202</f>
        <v>0</v>
      </c>
      <c r="B202" s="41">
        <f>'[1]S4 Maquette'!C202</f>
        <v>0</v>
      </c>
      <c r="C202" s="39">
        <f>'[1]S4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'[1]S4 Maquette'!B203</f>
        <v>0</v>
      </c>
      <c r="B203" s="41">
        <f>'[1]S4 Maquette'!C203</f>
        <v>0</v>
      </c>
      <c r="C203" s="39">
        <f>'[1]S4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'[1]S4 Maquette'!B204</f>
        <v>0</v>
      </c>
      <c r="B204" s="41">
        <f>'[1]S4 Maquette'!C204</f>
        <v>0</v>
      </c>
      <c r="C204" s="39">
        <f>'[1]S4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'[1]S4 Maquette'!B205</f>
        <v>0</v>
      </c>
      <c r="B205" s="41">
        <f>'[1]S4 Maquette'!C205</f>
        <v>0</v>
      </c>
      <c r="C205" s="39">
        <f>'[1]S4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'[1]S4 Maquette'!B206</f>
        <v>0</v>
      </c>
      <c r="B206" s="41">
        <f>'[1]S4 Maquette'!C206</f>
        <v>0</v>
      </c>
      <c r="C206" s="39">
        <f>'[1]S4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'[1]S4 Maquette'!B207</f>
        <v>0</v>
      </c>
      <c r="B207" s="41">
        <f>'[1]S4 Maquette'!C207</f>
        <v>0</v>
      </c>
      <c r="C207" s="39">
        <f>'[1]S4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'[1]S4 Maquette'!B208</f>
        <v>0</v>
      </c>
      <c r="B208" s="41">
        <f>'[1]S4 Maquette'!C208</f>
        <v>0</v>
      </c>
      <c r="C208" s="39">
        <f>'[1]S4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'[1]S4 Maquette'!B209</f>
        <v>0</v>
      </c>
      <c r="B209" s="41">
        <f>'[1]S4 Maquette'!C209</f>
        <v>0</v>
      </c>
      <c r="C209" s="39">
        <f>'[1]S4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'[1]S4 Maquette'!B210</f>
        <v>0</v>
      </c>
      <c r="B210" s="41">
        <f>'[1]S4 Maquette'!C210</f>
        <v>0</v>
      </c>
      <c r="C210" s="39">
        <f>'[1]S4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'[1]S4 Maquette'!B211</f>
        <v>0</v>
      </c>
      <c r="B211" s="41">
        <f>'[1]S4 Maquette'!C211</f>
        <v>0</v>
      </c>
      <c r="C211" s="39">
        <f>'[1]S4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'[1]S4 Maquette'!B212</f>
        <v>0</v>
      </c>
      <c r="B212" s="41">
        <f>'[1]S4 Maquette'!C212</f>
        <v>0</v>
      </c>
      <c r="C212" s="39">
        <f>'[1]S4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'[1]S4 Maquette'!B213</f>
        <v>0</v>
      </c>
      <c r="B213" s="41">
        <f>'[1]S4 Maquette'!C213</f>
        <v>0</v>
      </c>
      <c r="C213" s="39">
        <f>'[1]S4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'[1]S4 Maquette'!B214</f>
        <v>0</v>
      </c>
      <c r="B214" s="41">
        <f>'[1]S4 Maquette'!C214</f>
        <v>0</v>
      </c>
      <c r="C214" s="39">
        <f>'[1]S4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'[1]S4 Maquette'!B215</f>
        <v>0</v>
      </c>
      <c r="B215" s="41">
        <f>'[1]S4 Maquette'!C215</f>
        <v>0</v>
      </c>
      <c r="C215" s="39">
        <f>'[1]S4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'[1]S4 Maquette'!B216</f>
        <v>0</v>
      </c>
      <c r="B216" s="41">
        <f>'[1]S4 Maquette'!C216</f>
        <v>0</v>
      </c>
      <c r="C216" s="39">
        <f>'[1]S4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'[1]S4 Maquette'!B217</f>
        <v>0</v>
      </c>
      <c r="B217" s="41">
        <f>'[1]S4 Maquette'!C217</f>
        <v>0</v>
      </c>
      <c r="C217" s="39">
        <f>'[1]S4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'[1]S4 Maquette'!B218</f>
        <v>0</v>
      </c>
      <c r="B218" s="41">
        <f>'[1]S4 Maquette'!C218</f>
        <v>0</v>
      </c>
      <c r="C218" s="39">
        <f>'[1]S4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'[1]S4 Maquette'!B219</f>
        <v>0</v>
      </c>
      <c r="B219" s="41">
        <f>'[1]S4 Maquette'!C219</f>
        <v>0</v>
      </c>
      <c r="C219" s="39">
        <f>'[1]S4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'[1]S4 Maquette'!B220</f>
        <v>0</v>
      </c>
      <c r="B220" s="41">
        <f>'[1]S4 Maquette'!C220</f>
        <v>0</v>
      </c>
      <c r="C220" s="39">
        <f>'[1]S4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'[1]S4 Maquette'!B221</f>
        <v>0</v>
      </c>
      <c r="B221" s="41">
        <f>'[1]S4 Maquette'!C221</f>
        <v>0</v>
      </c>
      <c r="C221" s="39">
        <f>'[1]S4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'[1]S4 Maquette'!B222</f>
        <v>0</v>
      </c>
      <c r="B222" s="41">
        <f>'[1]S4 Maquette'!C222</f>
        <v>0</v>
      </c>
      <c r="C222" s="39">
        <f>'[1]S4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'[1]S4 Maquette'!B223</f>
        <v>0</v>
      </c>
      <c r="B223" s="41">
        <f>'[1]S4 Maquette'!C223</f>
        <v>0</v>
      </c>
      <c r="C223" s="39">
        <f>'[1]S4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'[1]S4 Maquette'!B224</f>
        <v>0</v>
      </c>
      <c r="B224" s="41">
        <f>'[1]S4 Maquette'!C224</f>
        <v>0</v>
      </c>
      <c r="C224" s="39">
        <f>'[1]S4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'[1]S4 Maquette'!B225</f>
        <v>0</v>
      </c>
      <c r="B225" s="41">
        <f>'[1]S4 Maquette'!C225</f>
        <v>0</v>
      </c>
      <c r="C225" s="39">
        <f>'[1]S4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'[1]S4 Maquette'!B226</f>
        <v>0</v>
      </c>
      <c r="B226" s="41">
        <f>'[1]S4 Maquette'!C226</f>
        <v>0</v>
      </c>
      <c r="C226" s="39">
        <f>'[1]S4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'[1]S4 Maquette'!B227</f>
        <v>0</v>
      </c>
      <c r="B227" s="41">
        <f>'[1]S4 Maquette'!C227</f>
        <v>0</v>
      </c>
      <c r="C227" s="39">
        <f>'[1]S4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'[1]S4 Maquette'!B228</f>
        <v>0</v>
      </c>
      <c r="B228" s="41">
        <f>'[1]S4 Maquette'!C228</f>
        <v>0</v>
      </c>
      <c r="C228" s="39">
        <f>'[1]S4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'[1]S4 Maquette'!B229</f>
        <v>0</v>
      </c>
      <c r="B229" s="41">
        <f>'[1]S4 Maquette'!C229</f>
        <v>0</v>
      </c>
      <c r="C229" s="39">
        <f>'[1]S4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'[1]S4 Maquette'!B230</f>
        <v>0</v>
      </c>
      <c r="B230" s="41">
        <f>'[1]S4 Maquette'!C230</f>
        <v>0</v>
      </c>
      <c r="C230" s="39">
        <f>'[1]S4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'[1]S4 Maquette'!B231</f>
        <v>0</v>
      </c>
      <c r="B231" s="41">
        <f>'[1]S4 Maquette'!C231</f>
        <v>0</v>
      </c>
      <c r="C231" s="39">
        <f>'[1]S4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'[1]S4 Maquette'!B232</f>
        <v>0</v>
      </c>
      <c r="B232" s="41">
        <f>'[1]S4 Maquette'!C232</f>
        <v>0</v>
      </c>
      <c r="C232" s="39">
        <f>'[1]S4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'[1]S4 Maquette'!B233</f>
        <v>0</v>
      </c>
      <c r="B233" s="41">
        <f>'[1]S4 Maquette'!C233</f>
        <v>0</v>
      </c>
      <c r="C233" s="39">
        <f>'[1]S4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'[1]S4 Maquette'!B234</f>
        <v>0</v>
      </c>
      <c r="B234" s="41">
        <f>'[1]S4 Maquette'!C234</f>
        <v>0</v>
      </c>
      <c r="C234" s="39">
        <f>'[1]S4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'[1]S4 Maquette'!B235</f>
        <v>0</v>
      </c>
      <c r="B235" s="41">
        <f>'[1]S4 Maquette'!C235</f>
        <v>0</v>
      </c>
      <c r="C235" s="39">
        <f>'[1]S4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'[1]S4 Maquette'!B236</f>
        <v>0</v>
      </c>
      <c r="B236" s="41">
        <f>'[1]S4 Maquette'!C236</f>
        <v>0</v>
      </c>
      <c r="C236" s="39">
        <f>'[1]S4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'[1]S4 Maquette'!B237</f>
        <v>0</v>
      </c>
      <c r="B237" s="41">
        <f>'[1]S4 Maquette'!C237</f>
        <v>0</v>
      </c>
      <c r="C237" s="39">
        <f>'[1]S4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'[1]S4 Maquette'!B238</f>
        <v>0</v>
      </c>
      <c r="B238" s="41">
        <f>'[1]S4 Maquette'!C238</f>
        <v>0</v>
      </c>
      <c r="C238" s="39">
        <f>'[1]S4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'[1]S4 Maquette'!B239</f>
        <v>0</v>
      </c>
      <c r="B239" s="41">
        <f>'[1]S4 Maquette'!C239</f>
        <v>0</v>
      </c>
      <c r="C239" s="39">
        <f>'[1]S4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'[1]S4 Maquette'!B240</f>
        <v>0</v>
      </c>
      <c r="B240" s="41">
        <f>'[1]S4 Maquette'!C240</f>
        <v>0</v>
      </c>
      <c r="C240" s="39">
        <f>'[1]S4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'[1]S4 Maquette'!B241</f>
        <v>0</v>
      </c>
      <c r="B241" s="41">
        <f>'[1]S4 Maquette'!C241</f>
        <v>0</v>
      </c>
      <c r="C241" s="39">
        <f>'[1]S4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'[1]S4 Maquette'!B242</f>
        <v>0</v>
      </c>
      <c r="B242" s="41">
        <f>'[1]S4 Maquette'!C242</f>
        <v>0</v>
      </c>
      <c r="C242" s="39">
        <f>'[1]S4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'[1]S4 Maquette'!B243</f>
        <v>0</v>
      </c>
      <c r="B243" s="41">
        <f>'[1]S4 Maquette'!C243</f>
        <v>0</v>
      </c>
      <c r="C243" s="39">
        <f>'[1]S4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'[1]S4 Maquette'!B244</f>
        <v>0</v>
      </c>
      <c r="B244" s="41">
        <f>'[1]S4 Maquette'!C244</f>
        <v>0</v>
      </c>
      <c r="C244" s="39">
        <f>'[1]S4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'[1]S4 Maquette'!B245</f>
        <v>0</v>
      </c>
      <c r="B245" s="41">
        <f>'[1]S4 Maquette'!C245</f>
        <v>0</v>
      </c>
      <c r="C245" s="39">
        <f>'[1]S4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'[1]S4 Maquette'!B246</f>
        <v>0</v>
      </c>
      <c r="B246" s="41">
        <f>'[1]S4 Maquette'!C246</f>
        <v>0</v>
      </c>
      <c r="C246" s="39">
        <f>'[1]S4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'[1]S4 Maquette'!B247</f>
        <v>0</v>
      </c>
      <c r="B247" s="41">
        <f>'[1]S4 Maquette'!C247</f>
        <v>0</v>
      </c>
      <c r="C247" s="39">
        <f>'[1]S4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'[1]S4 Maquette'!B248</f>
        <v>0</v>
      </c>
      <c r="B248" s="41">
        <f>'[1]S4 Maquette'!C248</f>
        <v>0</v>
      </c>
      <c r="C248" s="39">
        <f>'[1]S4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'[1]S4 Maquette'!B249</f>
        <v>0</v>
      </c>
      <c r="B249" s="41">
        <f>'[1]S4 Maquette'!C249</f>
        <v>0</v>
      </c>
      <c r="C249" s="39">
        <f>'[1]S4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'[1]S4 Maquette'!B250</f>
        <v>0</v>
      </c>
      <c r="B250" s="41">
        <f>'[1]S4 Maquette'!C250</f>
        <v>0</v>
      </c>
      <c r="C250" s="39">
        <f>'[1]S4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'[1]S4 Maquette'!B251</f>
        <v>0</v>
      </c>
      <c r="B251" s="41">
        <f>'[1]S4 Maquette'!C251</f>
        <v>0</v>
      </c>
      <c r="C251" s="39">
        <f>'[1]S4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'[1]S4 Maquette'!B252</f>
        <v>0</v>
      </c>
      <c r="B252" s="41">
        <f>'[1]S4 Maquette'!C252</f>
        <v>0</v>
      </c>
      <c r="C252" s="39">
        <f>'[1]S4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'[1]S4 Maquette'!B253</f>
        <v>0</v>
      </c>
      <c r="B253" s="41">
        <f>'[1]S4 Maquette'!C253</f>
        <v>0</v>
      </c>
      <c r="C253" s="39">
        <f>'[1]S4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'[1]S4 Maquette'!B254</f>
        <v>0</v>
      </c>
      <c r="B254" s="41">
        <f>'[1]S4 Maquette'!C254</f>
        <v>0</v>
      </c>
      <c r="C254" s="39">
        <f>'[1]S4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'[1]S4 Maquette'!B255</f>
        <v>0</v>
      </c>
      <c r="B255" s="41">
        <f>'[1]S4 Maquette'!C255</f>
        <v>0</v>
      </c>
      <c r="C255" s="39">
        <f>'[1]S4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'[1]S4 Maquette'!B256</f>
        <v>0</v>
      </c>
      <c r="B256" s="41">
        <f>'[1]S4 Maquette'!C256</f>
        <v>0</v>
      </c>
      <c r="C256" s="39">
        <f>'[1]S4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'[1]S4 Maquette'!B257</f>
        <v>0</v>
      </c>
      <c r="B257" s="41">
        <f>'[1]S4 Maquette'!C257</f>
        <v>0</v>
      </c>
      <c r="C257" s="39">
        <f>'[1]S4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'[1]S4 Maquette'!B258</f>
        <v>0</v>
      </c>
      <c r="B258" s="41">
        <f>'[1]S4 Maquette'!C258</f>
        <v>0</v>
      </c>
      <c r="C258" s="39">
        <f>'[1]S4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'[1]S4 Maquette'!B259</f>
        <v>0</v>
      </c>
      <c r="B259" s="41">
        <f>'[1]S4 Maquette'!C259</f>
        <v>0</v>
      </c>
      <c r="C259" s="39">
        <f>'[1]S4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'[1]S4 Maquette'!B260</f>
        <v>0</v>
      </c>
      <c r="B260" s="41">
        <f>'[1]S4 Maquette'!C260</f>
        <v>0</v>
      </c>
      <c r="C260" s="39">
        <f>'[1]S4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'[1]S4 Maquette'!B261</f>
        <v>0</v>
      </c>
      <c r="B261" s="41">
        <f>'[1]S4 Maquette'!C261</f>
        <v>0</v>
      </c>
      <c r="C261" s="39">
        <f>'[1]S4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'[1]S4 Maquette'!B262</f>
        <v>0</v>
      </c>
      <c r="B262" s="41">
        <f>'[1]S4 Maquette'!C262</f>
        <v>0</v>
      </c>
      <c r="C262" s="39">
        <f>'[1]S4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'[1]S4 Maquette'!B263</f>
        <v>0</v>
      </c>
      <c r="B263" s="41">
        <f>'[1]S4 Maquette'!C263</f>
        <v>0</v>
      </c>
      <c r="C263" s="39">
        <f>'[1]S4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'[1]S4 Maquette'!B264</f>
        <v>0</v>
      </c>
      <c r="B264" s="41">
        <f>'[1]S4 Maquette'!C264</f>
        <v>0</v>
      </c>
      <c r="C264" s="39">
        <f>'[1]S4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'[1]S4 Maquette'!B265</f>
        <v>0</v>
      </c>
      <c r="B265" s="41">
        <f>'[1]S4 Maquette'!C265</f>
        <v>0</v>
      </c>
      <c r="C265" s="39">
        <f>'[1]S4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'[1]S4 Maquette'!B266</f>
        <v>0</v>
      </c>
      <c r="B266" s="41">
        <f>'[1]S4 Maquette'!C266</f>
        <v>0</v>
      </c>
      <c r="C266" s="39">
        <f>'[1]S4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'[1]S4 Maquette'!B267</f>
        <v>0</v>
      </c>
      <c r="B267" s="41">
        <f>'[1]S4 Maquette'!C267</f>
        <v>0</v>
      </c>
      <c r="C267" s="39">
        <f>'[1]S4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'[1]S4 Maquette'!B268</f>
        <v>0</v>
      </c>
      <c r="B268" s="41">
        <f>'[1]S4 Maquette'!C268</f>
        <v>0</v>
      </c>
      <c r="C268" s="39">
        <f>'[1]S4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'[1]S4 Maquette'!B269</f>
        <v>0</v>
      </c>
      <c r="B269" s="41">
        <f>'[1]S4 Maquette'!C269</f>
        <v>0</v>
      </c>
      <c r="C269" s="39">
        <f>'[1]S4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'[1]S4 Maquette'!B270</f>
        <v>0</v>
      </c>
      <c r="B270" s="41">
        <f>'[1]S4 Maquette'!C270</f>
        <v>0</v>
      </c>
      <c r="C270" s="39">
        <f>'[1]S4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'[1]S4 Maquette'!B271</f>
        <v>0</v>
      </c>
      <c r="B271" s="41">
        <f>'[1]S4 Maquette'!C271</f>
        <v>0</v>
      </c>
      <c r="C271" s="39">
        <f>'[1]S4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'[1]S4 Maquette'!B272</f>
        <v>0</v>
      </c>
      <c r="B272" s="41">
        <f>'[1]S4 Maquette'!C272</f>
        <v>0</v>
      </c>
      <c r="C272" s="39">
        <f>'[1]S4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'[1]S4 Maquette'!B273</f>
        <v>0</v>
      </c>
      <c r="B273" s="41">
        <f>'[1]S4 Maquette'!C273</f>
        <v>0</v>
      </c>
      <c r="C273" s="39">
        <f>'[1]S4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'[1]S4 Maquette'!B274</f>
        <v>0</v>
      </c>
      <c r="B274" s="41">
        <f>'[1]S4 Maquette'!C274</f>
        <v>0</v>
      </c>
      <c r="C274" s="39">
        <f>'[1]S4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'[1]S4 Maquette'!B275</f>
        <v>0</v>
      </c>
      <c r="B275" s="41">
        <f>'[1]S4 Maquette'!C275</f>
        <v>0</v>
      </c>
      <c r="C275" s="39">
        <f>'[1]S4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'[1]S4 Maquette'!B276</f>
        <v>0</v>
      </c>
      <c r="B276" s="41">
        <f>'[1]S4 Maquette'!C276</f>
        <v>0</v>
      </c>
      <c r="C276" s="39">
        <f>'[1]S4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'[1]S4 Maquette'!B277</f>
        <v>0</v>
      </c>
      <c r="B277" s="41">
        <f>'[1]S4 Maquette'!C277</f>
        <v>0</v>
      </c>
      <c r="C277" s="39">
        <f>'[1]S4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'[1]S4 Maquette'!B278</f>
        <v>0</v>
      </c>
      <c r="B278" s="41">
        <f>'[1]S4 Maquette'!C278</f>
        <v>0</v>
      </c>
      <c r="C278" s="39">
        <f>'[1]S4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'[1]S4 Maquette'!B279</f>
        <v>0</v>
      </c>
      <c r="B279" s="41">
        <f>'[1]S4 Maquette'!C279</f>
        <v>0</v>
      </c>
      <c r="C279" s="39">
        <f>'[1]S4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'[1]S4 Maquette'!B280</f>
        <v>0</v>
      </c>
      <c r="B280" s="41">
        <f>'[1]S4 Maquette'!C280</f>
        <v>0</v>
      </c>
      <c r="C280" s="39">
        <f>'[1]S4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'[1]S4 Maquette'!B281</f>
        <v>0</v>
      </c>
      <c r="B281" s="41">
        <f>'[1]S4 Maquette'!C281</f>
        <v>0</v>
      </c>
      <c r="C281" s="39">
        <f>'[1]S4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'[1]S4 Maquette'!B282</f>
        <v>0</v>
      </c>
      <c r="B282" s="41">
        <f>'[1]S4 Maquette'!C282</f>
        <v>0</v>
      </c>
      <c r="C282" s="39">
        <f>'[1]S4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'[1]S4 Maquette'!B283</f>
        <v>0</v>
      </c>
      <c r="B283" s="41">
        <f>'[1]S4 Maquette'!C283</f>
        <v>0</v>
      </c>
      <c r="C283" s="39">
        <f>'[1]S4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'[1]S4 Maquette'!B284</f>
        <v>0</v>
      </c>
      <c r="B284" s="41">
        <f>'[1]S4 Maquette'!C284</f>
        <v>0</v>
      </c>
      <c r="C284" s="39">
        <f>'[1]S4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'[1]S4 Maquette'!B285</f>
        <v>0</v>
      </c>
      <c r="B285" s="41">
        <f>'[1]S4 Maquette'!C285</f>
        <v>0</v>
      </c>
      <c r="C285" s="39">
        <f>'[1]S4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'[1]S4 Maquette'!B286</f>
        <v>0</v>
      </c>
      <c r="B286" s="41">
        <f>'[1]S4 Maquette'!C286</f>
        <v>0</v>
      </c>
      <c r="C286" s="39">
        <f>'[1]S4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'[1]S4 Maquette'!B287</f>
        <v>0</v>
      </c>
      <c r="B287" s="41">
        <f>'[1]S4 Maquette'!C287</f>
        <v>0</v>
      </c>
      <c r="C287" s="39">
        <f>'[1]S4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'[1]S4 Maquette'!B288</f>
        <v>0</v>
      </c>
      <c r="B288" s="41">
        <f>'[1]S4 Maquette'!C288</f>
        <v>0</v>
      </c>
      <c r="C288" s="39">
        <f>'[1]S4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'[1]S4 Maquette'!B289</f>
        <v>0</v>
      </c>
      <c r="B289" s="41">
        <f>'[1]S4 Maquette'!C289</f>
        <v>0</v>
      </c>
      <c r="C289" s="39">
        <f>'[1]S4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'[1]S4 Maquette'!B290</f>
        <v>0</v>
      </c>
      <c r="B290" s="41">
        <f>'[1]S4 Maquette'!C290</f>
        <v>0</v>
      </c>
      <c r="C290" s="39">
        <f>'[1]S4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'[1]S4 Maquette'!B291</f>
        <v>0</v>
      </c>
      <c r="B291" s="41">
        <f>'[1]S4 Maquette'!C291</f>
        <v>0</v>
      </c>
      <c r="C291" s="39">
        <f>'[1]S4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'[1]S4 Maquette'!B292</f>
        <v>0</v>
      </c>
      <c r="B292" s="41">
        <f>'[1]S4 Maquette'!C292</f>
        <v>0</v>
      </c>
      <c r="C292" s="39">
        <f>'[1]S4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'[1]S4 Maquette'!B293</f>
        <v>0</v>
      </c>
      <c r="B293" s="41">
        <f>'[1]S4 Maquette'!C293</f>
        <v>0</v>
      </c>
      <c r="C293" s="39">
        <f>'[1]S4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'[1]S4 Maquette'!B294</f>
        <v>0</v>
      </c>
      <c r="B294" s="41">
        <f>'[1]S4 Maquette'!C294</f>
        <v>0</v>
      </c>
      <c r="C294" s="39">
        <f>'[1]S4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'[1]S4 Maquette'!B295</f>
        <v>0</v>
      </c>
      <c r="B295" s="41">
        <f>'[1]S4 Maquette'!C295</f>
        <v>0</v>
      </c>
      <c r="C295" s="39">
        <f>'[1]S4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'[1]S4 Maquette'!B296</f>
        <v>0</v>
      </c>
      <c r="B296" s="41">
        <f>'[1]S4 Maquette'!C296</f>
        <v>0</v>
      </c>
      <c r="C296" s="39">
        <f>'[1]S4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'[1]S4 Maquette'!B297</f>
        <v>0</v>
      </c>
      <c r="B297" s="41">
        <f>'[1]S4 Maquette'!C297</f>
        <v>0</v>
      </c>
      <c r="C297" s="39">
        <f>'[1]S4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'[1]S4 Maquette'!B298</f>
        <v>0</v>
      </c>
      <c r="B298" s="41">
        <f>'[1]S4 Maquette'!C298</f>
        <v>0</v>
      </c>
      <c r="C298" s="39">
        <f>'[1]S4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'[1]S4 Maquette'!B299</f>
        <v>0</v>
      </c>
      <c r="B299" s="41">
        <f>'[1]S4 Maquette'!C299</f>
        <v>0</v>
      </c>
      <c r="C299" s="39">
        <f>'[1]S4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'[1]S4 Maquette'!B300</f>
        <v>0</v>
      </c>
      <c r="B300" s="41">
        <f>'[1]S4 Maquette'!C300</f>
        <v>0</v>
      </c>
      <c r="C300" s="39">
        <f>'[1]S4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1" priority="50">
      <formula>$C1="Parcours Pédagogique"</formula>
    </cfRule>
    <cfRule type="expression" dxfId="60" priority="51">
      <formula>$C1="BLOC"</formula>
    </cfRule>
    <cfRule type="expression" dxfId="59" priority="52">
      <formula>$C1="OPTION"</formula>
    </cfRule>
  </conditionalFormatting>
  <conditionalFormatting sqref="A28:Q29">
    <cfRule type="expression" dxfId="58" priority="41">
      <formula>$C28="Modification MCC"</formula>
    </cfRule>
    <cfRule type="expression" dxfId="57" priority="42">
      <formula>$C28="Modification"</formula>
    </cfRule>
    <cfRule type="expression" dxfId="56" priority="43">
      <formula>$C28="Création"</formula>
    </cfRule>
    <cfRule type="expression" dxfId="55" priority="44">
      <formula>$C28="Fermeture"</formula>
    </cfRule>
  </conditionalFormatting>
  <conditionalFormatting sqref="A31:Q33">
    <cfRule type="expression" dxfId="54" priority="35">
      <formula>$C31="Modification MCC"</formula>
    </cfRule>
    <cfRule type="expression" dxfId="53" priority="36">
      <formula>$C31="Modification"</formula>
    </cfRule>
    <cfRule type="expression" dxfId="52" priority="37">
      <formula>$C31="Création"</formula>
    </cfRule>
    <cfRule type="expression" dxfId="51" priority="38">
      <formula>$C31="Fermeture"</formula>
    </cfRule>
  </conditionalFormatting>
  <conditionalFormatting sqref="A18:S27 T18 R28:S29 A30:S30 R31:S33 A34:S34 R35:S40 A41:S300 A35:B40">
    <cfRule type="expression" dxfId="50" priority="57">
      <formula>$C18="Modification MCC"</formula>
    </cfRule>
  </conditionalFormatting>
  <conditionalFormatting sqref="B1:S7 C8:S9 C10 E10 J10:S11 B12:M12 P12 B13:L13 B14:N14 P14:S17 B15:M17 B301:S999">
    <cfRule type="expression" dxfId="49" priority="54">
      <formula>$D1="Modification"</formula>
    </cfRule>
    <cfRule type="expression" dxfId="48" priority="55">
      <formula>$D1="Création"</formula>
    </cfRule>
    <cfRule type="expression" dxfId="47" priority="56">
      <formula>$D1="Fermeture"</formula>
    </cfRule>
  </conditionalFormatting>
  <conditionalFormatting sqref="B1:S7 C8:S9 J10:S11 B12:M12 B13:L13 B14:N14 B15:M17 P14:S17 B301:S999 C10 E10 P12">
    <cfRule type="expression" dxfId="46" priority="53">
      <formula>$D1="Modification MCC"</formula>
    </cfRule>
  </conditionalFormatting>
  <conditionalFormatting sqref="C38:M40">
    <cfRule type="expression" dxfId="45" priority="18">
      <formula>$C38="Modification MCC"</formula>
    </cfRule>
    <cfRule type="expression" dxfId="44" priority="19">
      <formula>$C38="Modification"</formula>
    </cfRule>
    <cfRule type="expression" dxfId="43" priority="20">
      <formula>$C38="Création"</formula>
    </cfRule>
    <cfRule type="expression" dxfId="42" priority="21">
      <formula>$C38="Fermeture"</formula>
    </cfRule>
  </conditionalFormatting>
  <conditionalFormatting sqref="C35:Q37 N38:N40">
    <cfRule type="expression" dxfId="41" priority="30">
      <formula>$C35="Modification"</formula>
    </cfRule>
    <cfRule type="expression" dxfId="40" priority="31">
      <formula>$C35="Création"</formula>
    </cfRule>
    <cfRule type="expression" dxfId="39" priority="32">
      <formula>$C35="Fermeture"</formula>
    </cfRule>
  </conditionalFormatting>
  <conditionalFormatting sqref="C1:S9 C10 E10 J10:S11">
    <cfRule type="expression" dxfId="38" priority="47">
      <formula>$B1="Option"</formula>
    </cfRule>
  </conditionalFormatting>
  <conditionalFormatting sqref="C12:S1001">
    <cfRule type="expression" dxfId="37" priority="11">
      <formula>$B12="Option"</formula>
    </cfRule>
  </conditionalFormatting>
  <conditionalFormatting sqref="J1:J27">
    <cfRule type="expression" dxfId="36" priority="49">
      <formula>$I1="NON"</formula>
    </cfRule>
  </conditionalFormatting>
  <conditionalFormatting sqref="J28:J1001">
    <cfRule type="expression" dxfId="35" priority="17">
      <formula>$I28="NON"</formula>
    </cfRule>
  </conditionalFormatting>
  <conditionalFormatting sqref="K35:K40">
    <cfRule type="expression" dxfId="34" priority="7">
      <formula>$C35="Modification MCC"</formula>
    </cfRule>
    <cfRule type="expression" dxfId="33" priority="8">
      <formula>$C35="Modification"</formula>
    </cfRule>
    <cfRule type="expression" dxfId="32" priority="9">
      <formula>$C35="Création"</formula>
    </cfRule>
    <cfRule type="expression" dxfId="31" priority="10">
      <formula>$C35="Fermeture"</formula>
    </cfRule>
  </conditionalFormatting>
  <conditionalFormatting sqref="L18:L27 L30 L34 L41:L300">
    <cfRule type="expression" dxfId="30" priority="62">
      <formula>$K18="CCI (CC Intégral)"</formula>
    </cfRule>
  </conditionalFormatting>
  <conditionalFormatting sqref="L28:L29">
    <cfRule type="expression" dxfId="29" priority="46">
      <formula>$K28="CCI (CC Intégral)"</formula>
    </cfRule>
  </conditionalFormatting>
  <conditionalFormatting sqref="L31:L33">
    <cfRule type="expression" dxfId="28" priority="40">
      <formula>$K31="CCI (CC Intégral)"</formula>
    </cfRule>
  </conditionalFormatting>
  <conditionalFormatting sqref="L35:L37">
    <cfRule type="expression" dxfId="27" priority="34">
      <formula>$K35="CCI (CC Intégral)"</formula>
    </cfRule>
  </conditionalFormatting>
  <conditionalFormatting sqref="L38:L40">
    <cfRule type="expression" dxfId="26" priority="23">
      <formula>$K38="CCI (CC Intégral)"</formula>
    </cfRule>
  </conditionalFormatting>
  <conditionalFormatting sqref="L28:M29">
    <cfRule type="expression" dxfId="25" priority="45">
      <formula>$K28="CT (Contrôle terminal)"</formula>
    </cfRule>
  </conditionalFormatting>
  <conditionalFormatting sqref="L31:M33">
    <cfRule type="expression" dxfId="24" priority="39">
      <formula>$K31="CT (Contrôle terminal)"</formula>
    </cfRule>
  </conditionalFormatting>
  <conditionalFormatting sqref="L35:M37">
    <cfRule type="expression" dxfId="23" priority="33">
      <formula>$K35="CT (Contrôle terminal)"</formula>
    </cfRule>
  </conditionalFormatting>
  <conditionalFormatting sqref="L38:M40">
    <cfRule type="expression" dxfId="22" priority="22">
      <formula>$K38="CT (Contrôle terminal)"</formula>
    </cfRule>
  </conditionalFormatting>
  <conditionalFormatting sqref="M1:M27 L18:L27 L30:M30 L34:M34 L41:L300 M41:M1001">
    <cfRule type="expression" dxfId="21" priority="61">
      <formula>$K1="CT (Contrôle terminal)"</formula>
    </cfRule>
  </conditionalFormatting>
  <conditionalFormatting sqref="N31:N33">
    <cfRule type="expression" dxfId="20" priority="1">
      <formula>$P31="Autres"</formula>
    </cfRule>
    <cfRule type="expression" dxfId="19" priority="2">
      <formula>$C31="Modification MCC"</formula>
    </cfRule>
    <cfRule type="expression" dxfId="18" priority="3">
      <formula>$C31="Modification"</formula>
    </cfRule>
    <cfRule type="expression" dxfId="17" priority="4">
      <formula>$C31="Création"</formula>
    </cfRule>
    <cfRule type="expression" dxfId="16" priority="5">
      <formula>$C31="Fermeture"</formula>
    </cfRule>
  </conditionalFormatting>
  <conditionalFormatting sqref="N35:N40 C35:M37 O35:Q37">
    <cfRule type="expression" dxfId="15" priority="29">
      <formula>$C35="Modification MCC"</formula>
    </cfRule>
  </conditionalFormatting>
  <conditionalFormatting sqref="N35:N40">
    <cfRule type="expression" dxfId="14" priority="6">
      <formula>$P35="Autres"</formula>
    </cfRule>
  </conditionalFormatting>
  <conditionalFormatting sqref="N1:O1001">
    <cfRule type="expression" dxfId="13" priority="24">
      <formula>$K1="CCI (CC Intégral)"</formula>
    </cfRule>
  </conditionalFormatting>
  <conditionalFormatting sqref="N38:O40">
    <cfRule type="expression" dxfId="12" priority="25">
      <formula>$C38="Modification MCC"</formula>
    </cfRule>
    <cfRule type="expression" dxfId="11" priority="26">
      <formula>$C38="Modification"</formula>
    </cfRule>
    <cfRule type="expression" dxfId="10" priority="27">
      <formula>$C38="Création"</formula>
    </cfRule>
    <cfRule type="expression" dxfId="9" priority="28">
      <formula>$C38="Fermeture"</formula>
    </cfRule>
  </conditionalFormatting>
  <conditionalFormatting sqref="P38:Q40">
    <cfRule type="expression" dxfId="8" priority="13">
      <formula>$C38="Modification MCC"</formula>
    </cfRule>
    <cfRule type="expression" dxfId="7" priority="14">
      <formula>$C38="Modification"</formula>
    </cfRule>
    <cfRule type="expression" dxfId="6" priority="15">
      <formula>$C38="Création"</formula>
    </cfRule>
    <cfRule type="expression" dxfId="5" priority="16">
      <formula>$C38="Fermeture"</formula>
    </cfRule>
  </conditionalFormatting>
  <conditionalFormatting sqref="Q1:R1001">
    <cfRule type="expression" dxfId="4" priority="12">
      <formula>$P1="Autres"</formula>
    </cfRule>
  </conditionalFormatting>
  <conditionalFormatting sqref="S1:S1001 T18">
    <cfRule type="expression" dxfId="3" priority="48">
      <formula>$P1="CT (Contrôle terminal)"</formula>
    </cfRule>
  </conditionalFormatting>
  <conditionalFormatting sqref="T18 A18:S27 R28:S29 A30:S30 R31:S33 A34:S34 A35:B40 R35:S40 A41:S300">
    <cfRule type="expression" dxfId="2" priority="58">
      <formula>$C18="Modification"</formula>
    </cfRule>
    <cfRule type="expression" dxfId="1" priority="59">
      <formula>$C18="Création"</formula>
    </cfRule>
    <cfRule type="expression" dxfId="0" priority="60">
      <formula>$C18="Fermeture"</formula>
    </cfRule>
  </conditionalFormatting>
  <dataValidations count="6">
    <dataValidation type="list" allowBlank="1" showInputMessage="1" showErrorMessage="1" sqref="E19:I300" xr:uid="{B6FAB6CB-CBE9-4ABB-AFDC-8EEF5CA493F3}">
      <formula1>"OUI, NON"</formula1>
    </dataValidation>
    <dataValidation type="list" allowBlank="1" showInputMessage="1" showErrorMessage="1" sqref="P19:P300" xr:uid="{33B972FB-E439-43EC-8FEB-116EB4725D04}">
      <formula1>"CT (Contrôle terminal), Autres"</formula1>
    </dataValidation>
    <dataValidation type="list" allowBlank="1" showInputMessage="1" showErrorMessage="1" sqref="D1:D6" xr:uid="{CF4099D0-53A9-473C-856F-D1B369A0CFA7}">
      <formula1>"Obligatoire, Facultatif, Complémentaire"</formula1>
    </dataValidation>
    <dataValidation type="list" allowBlank="1" showInputMessage="1" showErrorMessage="1" sqref="C19:C300" xr:uid="{BEDF53F0-D495-4E06-B2D7-92DDB123098C}">
      <formula1>"Modification MCC"</formula1>
    </dataValidation>
    <dataValidation type="list" allowBlank="1" showInputMessage="1" showErrorMessage="1" sqref="K19:K300" xr:uid="{FE9B3A7D-B4A5-4EE1-95DF-C18198C12BC3}">
      <formula1>List_Controle2</formula1>
    </dataValidation>
    <dataValidation type="list" allowBlank="1" showInputMessage="1" showErrorMessage="1" sqref="Q19:Q300 N19:N300" xr:uid="{0506C0C1-C52E-4A67-8E73-C6260D0304E4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02" t="s">
        <v>163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AA1" s="101" t="s">
        <v>164</v>
      </c>
      <c r="AB1" s="101"/>
      <c r="AC1" s="101"/>
      <c r="AD1" s="101"/>
    </row>
    <row r="2" spans="1:30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AA2" s="101"/>
      <c r="AB2" s="101"/>
      <c r="AC2" s="101"/>
      <c r="AD2" s="101"/>
    </row>
    <row r="3" spans="1:30" ht="24.6" customHeight="1">
      <c r="A3" s="101" t="s">
        <v>165</v>
      </c>
      <c r="B3" s="101"/>
      <c r="C3" s="101"/>
      <c r="D3" s="101" t="s">
        <v>166</v>
      </c>
      <c r="E3" s="101"/>
      <c r="F3" s="101"/>
      <c r="G3" s="101" t="s">
        <v>167</v>
      </c>
      <c r="H3" s="101"/>
      <c r="I3" s="101"/>
      <c r="J3" s="101" t="s">
        <v>168</v>
      </c>
      <c r="K3" s="101"/>
      <c r="L3" s="101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0" t="s">
        <v>164</v>
      </c>
      <c r="E4" s="30" t="s">
        <v>169</v>
      </c>
      <c r="F4" s="30" t="s">
        <v>170</v>
      </c>
      <c r="G4" s="30" t="s">
        <v>164</v>
      </c>
      <c r="H4" s="30" t="s">
        <v>169</v>
      </c>
      <c r="I4" s="30" t="s">
        <v>170</v>
      </c>
      <c r="J4" s="30" t="s">
        <v>164</v>
      </c>
      <c r="K4" s="30" t="s">
        <v>169</v>
      </c>
      <c r="L4" s="30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786</v>
      </c>
      <c r="B5" s="9">
        <f>SUM('S1 Maquette'!J19:J300)</f>
        <v>920</v>
      </c>
      <c r="C5" s="9">
        <f>SUM('S1 Maquette'!K19:K300)</f>
        <v>20</v>
      </c>
      <c r="D5" s="9" t="e">
        <f>SUM(AB4:AB291)</f>
        <v>#REF!</v>
      </c>
      <c r="E5" s="9">
        <f>SUM('S2 Maquette'!J19:J305)</f>
        <v>925</v>
      </c>
      <c r="F5" s="9">
        <f>SUM('S2 Maquette'!K19:K305)</f>
        <v>0</v>
      </c>
      <c r="G5" s="9">
        <f>SUM(AC4:AC291)</f>
        <v>321</v>
      </c>
      <c r="H5" s="9">
        <f>SUM('S3 Maquette'!J19:J300)</f>
        <v>199</v>
      </c>
      <c r="I5" s="9">
        <f>SUM('S3 Maquette'!K19:K300)</f>
        <v>32</v>
      </c>
      <c r="J5" s="9" t="e">
        <f>SUM(AD4:AD291)</f>
        <v>#REF!</v>
      </c>
      <c r="K5" s="9">
        <f>SUM('S4 Maquette'!J19:J300)</f>
        <v>198.5</v>
      </c>
      <c r="L5" s="9">
        <f>SUM('S4 Maquette'!K19:K300)</f>
        <v>30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01" t="s">
        <v>171</v>
      </c>
      <c r="B6" s="101"/>
      <c r="C6" s="101"/>
      <c r="D6" s="101" t="s">
        <v>171</v>
      </c>
      <c r="E6" s="101"/>
      <c r="F6" s="101"/>
      <c r="G6" s="101" t="s">
        <v>171</v>
      </c>
      <c r="H6" s="101"/>
      <c r="I6" s="101"/>
      <c r="J6" s="101" t="s">
        <v>171</v>
      </c>
      <c r="K6" s="101"/>
      <c r="L6" s="10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01">
        <f>SUM(A5,B5,C5)</f>
        <v>1726</v>
      </c>
      <c r="B7" s="101"/>
      <c r="C7" s="101"/>
      <c r="D7" s="101" t="e">
        <f>SUM(D5,E5,F5)</f>
        <v>#REF!</v>
      </c>
      <c r="E7" s="101"/>
      <c r="F7" s="101"/>
      <c r="G7" s="101">
        <f>SUM(G5,H5,I5)</f>
        <v>552</v>
      </c>
      <c r="H7" s="101"/>
      <c r="I7" s="101"/>
      <c r="J7" s="101" t="e">
        <f>SUM(J5,K5,L5)</f>
        <v>#REF!</v>
      </c>
      <c r="K7" s="101"/>
      <c r="L7" s="10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3" t="s">
        <v>171</v>
      </c>
      <c r="B8" s="104"/>
      <c r="C8" s="104"/>
      <c r="D8" s="104"/>
      <c r="E8" s="104"/>
      <c r="F8" s="105"/>
      <c r="G8" s="103" t="s">
        <v>171</v>
      </c>
      <c r="H8" s="104"/>
      <c r="I8" s="104"/>
      <c r="J8" s="104"/>
      <c r="K8" s="104"/>
      <c r="L8" s="105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6"/>
      <c r="B9" s="107"/>
      <c r="C9" s="107"/>
      <c r="D9" s="107"/>
      <c r="E9" s="107"/>
      <c r="F9" s="108"/>
      <c r="G9" s="106"/>
      <c r="H9" s="107"/>
      <c r="I9" s="107"/>
      <c r="J9" s="107"/>
      <c r="K9" s="107"/>
      <c r="L9" s="108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3" t="e">
        <f>SUM(A7,D7)</f>
        <v>#REF!</v>
      </c>
      <c r="B10" s="104"/>
      <c r="C10" s="104"/>
      <c r="D10" s="104"/>
      <c r="E10" s="104"/>
      <c r="F10" s="105"/>
      <c r="G10" s="103" t="e">
        <f>SUM(G7,J7)</f>
        <v>#REF!</v>
      </c>
      <c r="H10" s="104"/>
      <c r="I10" s="104"/>
      <c r="J10" s="104"/>
      <c r="K10" s="104"/>
      <c r="L10" s="105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6"/>
      <c r="B11" s="107"/>
      <c r="C11" s="107"/>
      <c r="D11" s="107"/>
      <c r="E11" s="107"/>
      <c r="F11" s="108"/>
      <c r="G11" s="106"/>
      <c r="H11" s="107"/>
      <c r="I11" s="107"/>
      <c r="J11" s="107"/>
      <c r="K11" s="107"/>
      <c r="L11" s="108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 t="e">
        <f>'S2 Maquette'!#REF!*1.5</f>
        <v>#REF!</v>
      </c>
      <c r="AC12" s="9">
        <f>'S3 Maquette'!I27*1.5</f>
        <v>0</v>
      </c>
      <c r="AD12" s="9" t="e">
        <f>'S4 Maquette'!#REF!*1.5</f>
        <v>#REF!</v>
      </c>
    </row>
    <row r="13" spans="1:30">
      <c r="AA13" s="9">
        <f>'S1 Maquette'!I28*1.5</f>
        <v>12</v>
      </c>
      <c r="AB13" s="9" t="e">
        <f>'S2 Maquette'!#REF!*1.5</f>
        <v>#REF!</v>
      </c>
      <c r="AC13" s="9">
        <f>'S3 Maquette'!I28*1.5</f>
        <v>15</v>
      </c>
      <c r="AD13" s="9" t="e">
        <f>'S4 Maquette'!#REF!*1.5</f>
        <v>#REF!</v>
      </c>
    </row>
    <row r="14" spans="1:30">
      <c r="A14" s="109" t="s">
        <v>172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N14" s="113" t="s">
        <v>173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AA14" s="9">
        <f>'S1 Maquette'!I29*1.5</f>
        <v>0</v>
      </c>
      <c r="AB14" s="9" t="e">
        <f>'S2 Maquette'!#REF!*1.5</f>
        <v>#REF!</v>
      </c>
      <c r="AC14" s="9">
        <f>'S3 Maquette'!I29*1.5</f>
        <v>9</v>
      </c>
      <c r="AD14" s="9" t="e">
        <f>'S4 Maquette'!#REF!*1.5</f>
        <v>#REF!</v>
      </c>
    </row>
    <row r="15" spans="1:30" ht="20.45" customHeight="1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AA15" s="9">
        <f>'S1 Maquette'!I30*1.5</f>
        <v>0</v>
      </c>
      <c r="AB15" s="9" t="e">
        <f>'S2 Maquette'!#REF!*1.5</f>
        <v>#REF!</v>
      </c>
      <c r="AC15" s="9">
        <f>'S3 Maquette'!I30*1.5</f>
        <v>15</v>
      </c>
      <c r="AD15" s="9">
        <f>'S4 Maquette'!I27*1.5</f>
        <v>0</v>
      </c>
    </row>
    <row r="16" spans="1:30" ht="23.1" customHeight="1">
      <c r="A16" s="101" t="s">
        <v>165</v>
      </c>
      <c r="B16" s="101"/>
      <c r="C16" s="101"/>
      <c r="D16" s="110" t="s">
        <v>166</v>
      </c>
      <c r="E16" s="111"/>
      <c r="F16" s="112"/>
      <c r="G16" s="101" t="s">
        <v>167</v>
      </c>
      <c r="H16" s="101"/>
      <c r="I16" s="101"/>
      <c r="J16" s="101" t="s">
        <v>168</v>
      </c>
      <c r="K16" s="101"/>
      <c r="L16" s="101"/>
      <c r="N16" s="101" t="s">
        <v>165</v>
      </c>
      <c r="O16" s="101"/>
      <c r="P16" s="101"/>
      <c r="Q16" s="101" t="s">
        <v>166</v>
      </c>
      <c r="R16" s="101"/>
      <c r="S16" s="101"/>
      <c r="T16" s="101" t="s">
        <v>167</v>
      </c>
      <c r="U16" s="101"/>
      <c r="V16" s="101"/>
      <c r="W16" s="101" t="s">
        <v>168</v>
      </c>
      <c r="X16" s="101"/>
      <c r="Y16" s="101"/>
      <c r="AA16" s="9">
        <f>'S1 Maquette'!I31*1.5</f>
        <v>0</v>
      </c>
      <c r="AB16" s="9" t="e">
        <f>'S2 Maquette'!#REF!*1.5</f>
        <v>#REF!</v>
      </c>
      <c r="AC16" s="9">
        <f>'S3 Maquette'!I31*1.5</f>
        <v>0</v>
      </c>
      <c r="AD16" s="9">
        <f>'S4 Maquette'!I28*1.5</f>
        <v>12</v>
      </c>
    </row>
    <row r="17" spans="1:30" ht="25.3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Maquette'!I32*1.5</f>
        <v>0</v>
      </c>
      <c r="AB17" s="9" t="e">
        <f>'S2 Maquette'!#REF!*1.5</f>
        <v>#REF!</v>
      </c>
      <c r="AC17" s="9">
        <f>'S3 Maquette'!I32*1.5</f>
        <v>15</v>
      </c>
      <c r="AD17" s="9">
        <f>'S4 Maquette'!I29*1.5</f>
        <v>15</v>
      </c>
    </row>
    <row r="18" spans="1:30" ht="25.35" customHeight="1">
      <c r="A18" s="9">
        <f>A5-N18</f>
        <v>132</v>
      </c>
      <c r="B18" s="9">
        <f>B5-O18</f>
        <v>36</v>
      </c>
      <c r="C18" s="9">
        <f>C5-P18</f>
        <v>20</v>
      </c>
      <c r="D18" s="9" t="e">
        <f t="shared" ref="D18:K18" si="0">D5-Q18</f>
        <v>#REF!</v>
      </c>
      <c r="E18" s="9">
        <f t="shared" si="0"/>
        <v>25</v>
      </c>
      <c r="F18" s="9">
        <f t="shared" ca="1" si="0"/>
        <v>0</v>
      </c>
      <c r="G18" s="9">
        <f t="shared" si="0"/>
        <v>126</v>
      </c>
      <c r="H18" s="9">
        <f t="shared" si="0"/>
        <v>39</v>
      </c>
      <c r="I18" s="9">
        <f t="shared" si="0"/>
        <v>32</v>
      </c>
      <c r="J18" s="9" t="e">
        <f t="shared" si="0"/>
        <v>#REF!</v>
      </c>
      <c r="K18" s="9">
        <f t="shared" si="0"/>
        <v>38.5</v>
      </c>
      <c r="L18" s="9">
        <f>L5-Y18</f>
        <v>30</v>
      </c>
      <c r="N18" s="9">
        <f>SUMIF('S1 Maquette'!M19:M300,"Portée",'S1 Maquette'!I19:I300)*1.5</f>
        <v>654</v>
      </c>
      <c r="O18" s="9">
        <f>SUMIF('S1 Maquette'!M19:M300,"Portée",'S1 Maquette'!J19:J300)</f>
        <v>884</v>
      </c>
      <c r="P18" s="9">
        <f>SUMIF('S1 Maquette'!M19:M300,"Portée",'S1 Maquette'!K19:K300)</f>
        <v>0</v>
      </c>
      <c r="Q18" s="9">
        <f>SUMIF('S2 Maquette'!M19:M305,"Portée",'S2 Maquette'!I19:I305)*1.5</f>
        <v>780</v>
      </c>
      <c r="R18" s="9">
        <f>SUMIF('S2 Maquette'!M19:M305,"Portée",'S2 Maquette'!J19:J305)</f>
        <v>900</v>
      </c>
      <c r="S18" s="9">
        <f ca="1">SUMIF('S2 Maquette'!M9:M305,"Portée",'S2 Maquette'!K19:K305)</f>
        <v>0</v>
      </c>
      <c r="T18" s="9">
        <f>SUMIF('S3 Maquette'!M19:M300,"Portée",'S3 Maquette'!I19:I300)*1.5</f>
        <v>195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195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30</v>
      </c>
      <c r="AB18" s="9">
        <f>'S2 Maquette'!I31*1.5</f>
        <v>0</v>
      </c>
      <c r="AC18" s="9">
        <f>'S3 Maquette'!I33*1.5</f>
        <v>12</v>
      </c>
      <c r="AD18" s="9">
        <f>'S4 Maquette'!I30*1.5</f>
        <v>4.5</v>
      </c>
    </row>
    <row r="19" spans="1:30" ht="24" customHeight="1">
      <c r="A19" s="101" t="s">
        <v>171</v>
      </c>
      <c r="B19" s="101"/>
      <c r="C19" s="101"/>
      <c r="D19" s="101" t="s">
        <v>171</v>
      </c>
      <c r="E19" s="101"/>
      <c r="F19" s="101"/>
      <c r="G19" s="101" t="s">
        <v>171</v>
      </c>
      <c r="H19" s="101"/>
      <c r="I19" s="101"/>
      <c r="J19" s="101" t="s">
        <v>171</v>
      </c>
      <c r="K19" s="101"/>
      <c r="L19" s="101"/>
      <c r="AA19" s="9">
        <f>'S1 Maquette'!I34*1.5</f>
        <v>30</v>
      </c>
      <c r="AB19" s="9">
        <f>'S2 Maquette'!I32*1.5</f>
        <v>12</v>
      </c>
      <c r="AC19" s="9">
        <f>'S3 Maquette'!I34*1.5</f>
        <v>0</v>
      </c>
      <c r="AD19" s="9">
        <f>'S4 Maquette'!I31*1.5</f>
        <v>0</v>
      </c>
    </row>
    <row r="20" spans="1:30" ht="26.1" customHeight="1">
      <c r="A20" s="101">
        <f>SUM(A18,B18,C18)</f>
        <v>188</v>
      </c>
      <c r="B20" s="101"/>
      <c r="C20" s="101"/>
      <c r="D20" s="101" t="e">
        <f>SUM(D18,E18,F18)</f>
        <v>#REF!</v>
      </c>
      <c r="E20" s="101"/>
      <c r="F20" s="101"/>
      <c r="G20" s="101">
        <f>SUM(G18,H18,I18)</f>
        <v>197</v>
      </c>
      <c r="H20" s="101"/>
      <c r="I20" s="101"/>
      <c r="J20" s="101" t="e">
        <f>SUM(J18,K18,L18)</f>
        <v>#REF!</v>
      </c>
      <c r="K20" s="101"/>
      <c r="L20" s="101"/>
      <c r="AA20" s="9">
        <f>'S1 Maquette'!I35*1.5</f>
        <v>0</v>
      </c>
      <c r="AB20" s="9">
        <f>'S2 Maquette'!I33*1.5</f>
        <v>21</v>
      </c>
      <c r="AC20" s="9">
        <f>'S3 Maquette'!I35*1.5</f>
        <v>0</v>
      </c>
      <c r="AD20" s="9">
        <f>'S4 Maquette'!I32*1.5</f>
        <v>15</v>
      </c>
    </row>
    <row r="21" spans="1:30" ht="30.6" customHeight="1">
      <c r="A21" s="110" t="s">
        <v>171</v>
      </c>
      <c r="B21" s="111"/>
      <c r="C21" s="111"/>
      <c r="D21" s="111"/>
      <c r="E21" s="111"/>
      <c r="F21" s="112"/>
      <c r="G21" s="110" t="s">
        <v>171</v>
      </c>
      <c r="H21" s="111"/>
      <c r="I21" s="111"/>
      <c r="J21" s="111"/>
      <c r="K21" s="111"/>
      <c r="L21" s="112"/>
      <c r="AA21" s="9">
        <f>'S1 Maquette'!I36*1.5</f>
        <v>0</v>
      </c>
      <c r="AB21" s="9">
        <f>'S2 Maquette'!I34*1.5</f>
        <v>9</v>
      </c>
      <c r="AC21" s="9">
        <f>'S3 Maquette'!I36*1.5</f>
        <v>30</v>
      </c>
      <c r="AD21" s="9">
        <f>'S4 Maquette'!I33*1.5</f>
        <v>12</v>
      </c>
    </row>
    <row r="22" spans="1:30" ht="25.35" customHeight="1">
      <c r="A22" s="110" t="e">
        <f>SUM(A20,D20)</f>
        <v>#REF!</v>
      </c>
      <c r="B22" s="111"/>
      <c r="C22" s="111"/>
      <c r="D22" s="111"/>
      <c r="E22" s="111"/>
      <c r="F22" s="112"/>
      <c r="G22" s="110" t="e">
        <f>SUM(G20,J20)</f>
        <v>#REF!</v>
      </c>
      <c r="H22" s="111"/>
      <c r="I22" s="111"/>
      <c r="J22" s="111"/>
      <c r="K22" s="111"/>
      <c r="L22" s="112"/>
      <c r="AA22" s="9">
        <f>'S1 Maquette'!I37*1.5</f>
        <v>0</v>
      </c>
      <c r="AB22" s="9">
        <f>'S2 Maquette'!I35*1.5</f>
        <v>0</v>
      </c>
      <c r="AC22" s="9">
        <f>'S3 Maquette'!I37*1.5</f>
        <v>30</v>
      </c>
      <c r="AD22" s="9">
        <f>'S4 Maquette'!I34*1.5</f>
        <v>0</v>
      </c>
    </row>
    <row r="23" spans="1:30">
      <c r="AA23" s="9">
        <f>'S1 Maquette'!I38*1.5</f>
        <v>30</v>
      </c>
      <c r="AB23" s="9">
        <f>'S2 Maquette'!I36*1.5</f>
        <v>30</v>
      </c>
      <c r="AC23" s="9">
        <f>'S3 Maquette'!I38*1.5</f>
        <v>0</v>
      </c>
      <c r="AD23" s="9">
        <f>'S4 Maquette'!I35*1.5</f>
        <v>0</v>
      </c>
    </row>
    <row r="24" spans="1:30">
      <c r="AA24" s="9">
        <f>'S1 Maquette'!I39*1.5</f>
        <v>30</v>
      </c>
      <c r="AB24" s="9">
        <f>'S2 Maquette'!I37*1.5</f>
        <v>30</v>
      </c>
      <c r="AC24" s="9">
        <f>'S3 Maquette'!I39*1.5</f>
        <v>0</v>
      </c>
      <c r="AD24" s="9">
        <f>'S4 Maquette'!I36*1.5</f>
        <v>30</v>
      </c>
    </row>
    <row r="25" spans="1:30">
      <c r="AA25" s="9">
        <f>'S1 Maquette'!I40*1.5</f>
        <v>0</v>
      </c>
      <c r="AB25" s="9">
        <f>'S2 Maquette'!I38*1.5</f>
        <v>0</v>
      </c>
      <c r="AC25" s="9">
        <f>'S3 Maquette'!I40*1.5</f>
        <v>0</v>
      </c>
      <c r="AD25" s="9">
        <f>'S4 Maquette'!I37*1.5</f>
        <v>30</v>
      </c>
    </row>
    <row r="26" spans="1:30">
      <c r="AA26" s="9">
        <f>'S1 Maquette'!I41*1.5</f>
        <v>0</v>
      </c>
      <c r="AB26" s="9">
        <f>'S2 Maquette'!I40*1.5</f>
        <v>0</v>
      </c>
      <c r="AC26" s="9">
        <f>'S3 Maquette'!I41*1.5</f>
        <v>30</v>
      </c>
      <c r="AD26" s="9">
        <f>'S4 Maquette'!I41*1.5</f>
        <v>30</v>
      </c>
    </row>
    <row r="27" spans="1:30">
      <c r="AA27" s="9">
        <f>'S1 Maquette'!I42*1.5</f>
        <v>0</v>
      </c>
      <c r="AB27" s="9">
        <f>'S2 Maquette'!I41*1.5</f>
        <v>30</v>
      </c>
      <c r="AC27" s="9">
        <f>'S3 Maquette'!I42*1.5</f>
        <v>30</v>
      </c>
      <c r="AD27" s="9">
        <f>'S4 Maquette'!I42*1.5</f>
        <v>30</v>
      </c>
    </row>
    <row r="28" spans="1:30">
      <c r="AA28" s="9">
        <f>'S1 Maquette'!I43*1.5</f>
        <v>0</v>
      </c>
      <c r="AB28" s="9">
        <f>'S2 Maquette'!I48*1.5</f>
        <v>45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Maquette'!I49*1.5</f>
        <v>0</v>
      </c>
      <c r="AC29" s="9">
        <f>'S3 Maquette'!I44*1.5</f>
        <v>22.5</v>
      </c>
      <c r="AD29" s="9">
        <f>'S4 Maquette'!I44*1.5</f>
        <v>22.5</v>
      </c>
    </row>
    <row r="30" spans="1:30">
      <c r="AA30" s="9">
        <f>'S1 Maquette'!I45*1.5</f>
        <v>45</v>
      </c>
      <c r="AB30" s="9">
        <f>'S2 Maquette'!I50*1.5</f>
        <v>0</v>
      </c>
      <c r="AC30" s="9">
        <f>'S3 Maquette'!I45*1.5</f>
        <v>22.5</v>
      </c>
      <c r="AD30" s="9">
        <f>'S4 Maquette'!I45*1.5</f>
        <v>22.5</v>
      </c>
    </row>
    <row r="31" spans="1:30">
      <c r="AA31" s="9">
        <f>'S1 Maquette'!I46*1.5</f>
        <v>0</v>
      </c>
      <c r="AB31" s="9">
        <f>'S2 Maquette'!I51*1.5</f>
        <v>30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Maquette'!I52*1.5</f>
        <v>30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0</v>
      </c>
      <c r="AB33" s="9">
        <f>'S2 Maquette'!I53*1.5</f>
        <v>30</v>
      </c>
      <c r="AC33" s="9">
        <f>'S3 Maquette'!I48*1.5</f>
        <v>30</v>
      </c>
      <c r="AD33" s="9">
        <f>'S4 Maquette'!I48*1.5</f>
        <v>30</v>
      </c>
    </row>
    <row r="34" spans="27:30">
      <c r="AA34" s="9">
        <f>'S1 Maquette'!I49*1.5</f>
        <v>30</v>
      </c>
      <c r="AB34" s="9">
        <f>'S2 Maquette'!I54*1.5</f>
        <v>0</v>
      </c>
      <c r="AC34" s="9">
        <f>'S3 Maquette'!I49*1.5</f>
        <v>30</v>
      </c>
      <c r="AD34" s="9">
        <f>'S4 Maquette'!I49*1.5</f>
        <v>30</v>
      </c>
    </row>
    <row r="35" spans="27:30">
      <c r="AA35" s="9">
        <f>'S1 Maquette'!I50*1.5</f>
        <v>30</v>
      </c>
      <c r="AB35" s="9">
        <f>'S2 Maquette'!I55*1.5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Maquette'!I56*1.5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Maquette'!I57*1.5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Maquette'!I58*1.5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Maquette'!I59*1.5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Maquette'!I60*1.5</f>
        <v>15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Maquette'!I61*1.5</f>
        <v>15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21</v>
      </c>
      <c r="AB42" s="9">
        <f>'S2 Maquette'!I62*1.5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21</v>
      </c>
      <c r="AB43" s="9">
        <f>'S2 Maquette'!I63*1.5</f>
        <v>30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Maquette'!I64*1.5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Maquette'!I65*1.5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30</v>
      </c>
      <c r="AB46" s="9">
        <f>'S2 Maquette'!I66*1.5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30</v>
      </c>
      <c r="AB47" s="9">
        <f>'S2 Maquette'!I67*1.5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Maquette'!I68*1.5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Maquette'!I69*1.5</f>
        <v>30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Maquette'!I70*1.5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30</v>
      </c>
      <c r="AB51" s="9">
        <f>'S2 Maquette'!I71*1.5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30</v>
      </c>
      <c r="AB52" s="9">
        <f>'S2 Maquette'!I72*1.5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Maquette'!I73*1.5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Maquette'!I74*1.5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Maquette'!I75*1.5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Maquette'!I76*1.5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Maquette'!I77*1.5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Maquette'!I78*1.5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Maquette'!I79*1.5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Maquette'!I80*1.5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Maquette'!I81*1.5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Maquette'!I82*1.5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Maquette'!I83*1.5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Maquette'!I84*1.5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Maquette'!I85*1.5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Maquette'!I86*1.5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Maquette'!I87*1.5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Maquette'!I88*1.5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Maquette'!I89*1.5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Maquette'!I90*1.5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Maquette'!I91*1.5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Maquette'!I92*1.5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45</v>
      </c>
      <c r="AB73" s="9">
        <f>'S2 Maquette'!I93*1.5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Maquette'!I94*1.5</f>
        <v>30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Maquette'!I95*1.5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Maquette'!I96*1.5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30</v>
      </c>
      <c r="AB77" s="9">
        <f>'S2 Maquette'!I97*1.5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Maquette'!I98*1.5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Maquette'!I99*1.5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30</v>
      </c>
      <c r="AB80" s="9">
        <f>'S2 Maquette'!I100*1.5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Maquette'!I101*1.5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Maquette'!I102*1.5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Maquette'!I103*1.5</f>
        <v>15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Maquette'!I104*1.5</f>
        <v>15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21</v>
      </c>
      <c r="AB85" s="9">
        <f>'S2 Maquette'!I105*1.5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21</v>
      </c>
      <c r="AB86" s="9">
        <f>'S2 Maquette'!I106*1.5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Maquette'!I107*1.5</f>
        <v>30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30</v>
      </c>
      <c r="AB88" s="9">
        <f>'S2 Maquette'!I108*1.5</f>
        <v>30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30</v>
      </c>
      <c r="AB89" s="9">
        <f>'S2 Maquette'!I109*1.5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30</v>
      </c>
      <c r="AB90" s="9">
        <f>'S2 Maquette'!I110*1.5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Maquette'!I111*1.5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Maquette'!I112*1.5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Maquette'!I113*1.5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30</v>
      </c>
      <c r="AB94" s="9">
        <f>'S2 Maquette'!I114*1.5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30</v>
      </c>
      <c r="AB95" s="9">
        <f>'S2 Maquette'!I115*1.5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Maquette'!I116*1.5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Maquette'!I117*1.5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Maquette'!I118*1.5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Maquette'!I119*1.5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Maquette'!I120*1.5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Maquette'!I121*1.5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Maquette'!I122*1.5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Maquette'!I123*1.5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Maquette'!I124*1.5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Maquette'!I125*1.5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Maquette'!I126*1.5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Maquette'!I127*1.5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Maquette'!I128*1.5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Maquette'!I129*1.5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Maquette'!I130*1.5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Maquette'!I131*1.5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Maquette'!I132*1.5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Maquette'!I133*1.5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Maquette'!I134*1.5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Maquette'!I135*1.5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Maquette'!I136*1.5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Maquette'!I137*1.5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Maquette'!I138*1.5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Maquette'!I139*1.5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Maquette'!I140*1.5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Maquette'!I141*1.5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Maquette'!I142*1.5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Maquette'!I143*1.5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Maquette'!I144*1.5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Maquette'!I145*1.5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Maquette'!I146*1.5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Maquette'!I147*1.5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Maquette'!I148*1.5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Maquette'!I149*1.5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Maquette'!I150*1.5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Maquette'!I151*1.5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Maquette'!I152*1.5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Maquette'!I153*1.5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Maquette'!I154*1.5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Maquette'!I155*1.5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Maquette'!I156*1.5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Maquette'!I157*1.5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Maquette'!I158*1.5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Maquette'!I159*1.5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Maquette'!I160*1.5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Maquette'!I161*1.5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Maquette'!I162*1.5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Maquette'!I163*1.5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Maquette'!I164*1.5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Maquette'!I165*1.5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Maquette'!I166*1.5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Maquette'!I167*1.5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Maquette'!I168*1.5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Maquette'!I169*1.5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Maquette'!I170*1.5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Maquette'!I171*1.5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Maquette'!I172*1.5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Maquette'!I173*1.5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Maquette'!I174*1.5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Maquette'!I175*1.5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Maquette'!I176*1.5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Maquette'!I177*1.5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Maquette'!I178*1.5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Maquette'!I179*1.5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Maquette'!I180*1.5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Maquette'!I181*1.5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Maquette'!I182*1.5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Maquette'!I183*1.5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Maquette'!I184*1.5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Maquette'!I185*1.5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Maquette'!I186*1.5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Maquette'!I187*1.5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Maquette'!I188*1.5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Maquette'!I189*1.5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Maquette'!I190*1.5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Maquette'!I191*1.5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Maquette'!I192*1.5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Maquette'!I193*1.5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Maquette'!I194*1.5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Maquette'!I195*1.5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Maquette'!I196*1.5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Maquette'!I197*1.5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Maquette'!I198*1.5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Maquette'!I199*1.5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Maquette'!I200*1.5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Maquette'!I201*1.5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Maquette'!I202*1.5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Maquette'!I203*1.5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Maquette'!I204*1.5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Maquette'!I205*1.5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Maquette'!I206*1.5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Maquette'!I207*1.5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Maquette'!I208*1.5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Maquette'!I209*1.5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Maquette'!I210*1.5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Maquette'!I211*1.5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Maquette'!I212*1.5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Maquette'!I213*1.5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Maquette'!I214*1.5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Maquette'!I215*1.5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Maquette'!I216*1.5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Maquette'!I217*1.5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Maquette'!I218*1.5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Maquette'!I219*1.5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Maquette'!I220*1.5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Maquette'!I221*1.5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Maquette'!I222*1.5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Maquette'!I223*1.5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Maquette'!I224*1.5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Maquette'!I225*1.5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Maquette'!I226*1.5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Maquette'!I227*1.5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Maquette'!I228*1.5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Maquette'!I229*1.5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Maquette'!I230*1.5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Maquette'!I231*1.5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Maquette'!I232*1.5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Maquette'!I233*1.5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Maquette'!I234*1.5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Maquette'!I235*1.5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Maquette'!I236*1.5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Maquette'!I237*1.5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Maquette'!I238*1.5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Maquette'!I239*1.5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Maquette'!I240*1.5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Maquette'!I241*1.5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Maquette'!I242*1.5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Maquette'!I243*1.5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Maquette'!I244*1.5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Maquette'!I245*1.5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Maquette'!I246*1.5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Maquette'!I247*1.5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Maquette'!I248*1.5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Maquette'!I249*1.5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Maquette'!I250*1.5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Maquette'!I251*1.5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Maquette'!I252*1.5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Maquette'!I253*1.5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Maquette'!I254*1.5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Maquette'!I255*1.5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Maquette'!I256*1.5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Maquette'!I257*1.5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Maquette'!I258*1.5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Maquette'!I259*1.5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Maquette'!I260*1.5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Maquette'!I261*1.5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Maquette'!I262*1.5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Maquette'!I263*1.5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Maquette'!I264*1.5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Maquette'!I265*1.5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Maquette'!I266*1.5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Maquette'!I267*1.5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Maquette'!I268*1.5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Maquette'!I269*1.5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Maquette'!I270*1.5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Maquette'!I271*1.5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Maquette'!I272*1.5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Maquette'!I273*1.5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Maquette'!I274*1.5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Maquette'!I275*1.5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Maquette'!I276*1.5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Maquette'!I277*1.5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Maquette'!I278*1.5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Maquette'!I279*1.5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Maquette'!I280*1.5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Maquette'!I281*1.5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Maquette'!I282*1.5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Maquette'!I283*1.5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Maquette'!I284*1.5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Maquette'!I285*1.5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Maquette'!I286*1.5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Maquette'!I287*1.5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Maquette'!I288*1.5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Maquette'!I289*1.5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Maquette'!I290*1.5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Maquette'!I291*1.5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Maquette'!I292*1.5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Maquette'!I293*1.5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Maquette'!I294*1.5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Maquette'!I295*1.5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Maquette'!I296*1.5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Maquette'!I297*1.5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Maquette'!I298*1.5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Maquette'!I299*1.5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Maquette'!I300*1.5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Maquette'!I301*1.5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Maquette'!I302*1.5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Maquette'!I303*1.5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Maquette'!I304*1.5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Maquette'!I305*1.5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Maquette'!I306*1.5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Maquette'!I307*1.5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Maquette'!I308*1.5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Maquette'!I309*1.5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Maquette'!I310*1.5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Maquette'!I311*1.5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4" zoomScale="60" zoomScaleNormal="60" workbookViewId="0">
      <selection activeCell="A34" sqref="A34:D36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16" t="s">
        <v>174</v>
      </c>
      <c r="B1" s="116"/>
      <c r="C1" s="116"/>
      <c r="D1" s="116"/>
      <c r="E1" s="1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6" t="s">
        <v>175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1" t="s">
        <v>176</v>
      </c>
      <c r="B3" s="9" t="s">
        <v>91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177</v>
      </c>
      <c r="B4" s="118" t="s">
        <v>99</v>
      </c>
      <c r="C4" s="118"/>
      <c r="D4" s="11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178</v>
      </c>
      <c r="B5" s="9" t="s">
        <v>179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0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14" t="s">
        <v>180</v>
      </c>
      <c r="B8" s="114"/>
      <c r="C8" s="114"/>
      <c r="D8" s="11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6" t="s">
        <v>181</v>
      </c>
      <c r="B9" s="115"/>
      <c r="C9" s="115"/>
      <c r="D9" s="11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34" t="s">
        <v>182</v>
      </c>
      <c r="B13" s="134" t="s">
        <v>183</v>
      </c>
      <c r="C13" s="134" t="s">
        <v>184</v>
      </c>
      <c r="D13" s="134" t="s">
        <v>185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5"/>
      <c r="B14" s="135"/>
      <c r="C14" s="135"/>
      <c r="D14" s="13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34" t="e">
        <f>Calcul!A10</f>
        <v>#REF!</v>
      </c>
      <c r="B15" s="134" t="e">
        <f>Calcul!A22</f>
        <v>#REF!</v>
      </c>
      <c r="C15" s="134" t="e">
        <f>Calcul!G10</f>
        <v>#REF!</v>
      </c>
      <c r="D15" s="134" t="e">
        <f>#REF!+#REF!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35"/>
      <c r="B16" s="135"/>
      <c r="C16" s="135"/>
      <c r="D16" s="13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4" t="s">
        <v>186</v>
      </c>
      <c r="B19" s="124"/>
      <c r="C19" s="124"/>
      <c r="D19" s="12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187</v>
      </c>
      <c r="E20" s="2"/>
      <c r="F20" s="2"/>
      <c r="G20" s="2"/>
      <c r="H20" s="2"/>
      <c r="I20" s="2" t="s">
        <v>188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9" t="s">
        <v>189</v>
      </c>
      <c r="B21" s="120"/>
      <c r="C21" s="120"/>
      <c r="D21" s="12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2" t="s">
        <v>190</v>
      </c>
      <c r="B22" s="122"/>
      <c r="C22" s="122"/>
      <c r="D22" s="12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2"/>
      <c r="B23" s="122"/>
      <c r="C23" s="122"/>
      <c r="D23" s="12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2"/>
      <c r="B24" s="122"/>
      <c r="C24" s="122"/>
      <c r="D24" s="12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9" t="s">
        <v>191</v>
      </c>
      <c r="B25" s="120"/>
      <c r="C25" s="120"/>
      <c r="D25" s="12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5" t="s">
        <v>192</v>
      </c>
      <c r="B26" s="126"/>
      <c r="C26" s="126"/>
      <c r="D26" s="12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8"/>
      <c r="B27" s="129"/>
      <c r="C27" s="129"/>
      <c r="D27" s="13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31"/>
      <c r="B28" s="132"/>
      <c r="C28" s="132"/>
      <c r="D28" s="13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9" t="s">
        <v>193</v>
      </c>
      <c r="B29" s="120"/>
      <c r="C29" s="120"/>
      <c r="D29" s="12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2" t="s">
        <v>194</v>
      </c>
      <c r="B30" s="122"/>
      <c r="C30" s="122"/>
      <c r="D30" s="12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2"/>
      <c r="B31" s="122"/>
      <c r="C31" s="122"/>
      <c r="D31" s="12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2"/>
      <c r="B32" s="122"/>
      <c r="C32" s="122"/>
      <c r="D32" s="12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9" t="s">
        <v>195</v>
      </c>
      <c r="B33" s="120"/>
      <c r="C33" s="120"/>
      <c r="D33" s="12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2" t="s">
        <v>196</v>
      </c>
      <c r="B34" s="122"/>
      <c r="C34" s="122"/>
      <c r="D34" s="12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2"/>
      <c r="B35" s="122"/>
      <c r="C35" s="122"/>
      <c r="D35" s="12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2"/>
      <c r="B36" s="122"/>
      <c r="C36" s="122"/>
      <c r="D36" s="12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4" t="s">
        <v>197</v>
      </c>
      <c r="B37" s="124"/>
      <c r="C37" s="124"/>
      <c r="D37" s="12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2" t="s">
        <v>198</v>
      </c>
      <c r="B38" s="122"/>
      <c r="C38" s="122"/>
      <c r="D38" s="12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2"/>
      <c r="B39" s="122"/>
      <c r="C39" s="122"/>
      <c r="D39" s="12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3" t="s">
        <v>199</v>
      </c>
      <c r="B40" s="123"/>
      <c r="C40" s="123"/>
      <c r="D40" s="12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7" t="s">
        <v>200</v>
      </c>
      <c r="B41" s="117"/>
      <c r="C41" s="117"/>
      <c r="D41" s="11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7" t="s">
        <v>201</v>
      </c>
      <c r="B42" s="117"/>
      <c r="C42" s="117"/>
      <c r="D42" s="11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70" zoomScaleNormal="70" workbookViewId="0">
      <pane ySplit="18" topLeftCell="A27" activePane="bottomLeft" state="frozen"/>
      <selection pane="bottomLeft" activeCell="A27" sqref="A27"/>
    </sheetView>
  </sheetViews>
  <sheetFormatPr defaultColWidth="11.42578125" defaultRowHeight="15"/>
  <cols>
    <col min="1" max="1" width="18.42578125" style="13" customWidth="1"/>
    <col min="2" max="2" width="53.42578125" style="26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26" customWidth="1"/>
    <col min="10" max="10" width="14.28515625" style="26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3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202</v>
      </c>
      <c r="B7" s="141" t="str">
        <f>'Fiche Générale'!B3</f>
        <v>Portail_SHS</v>
      </c>
      <c r="C7" s="145" t="s">
        <v>203</v>
      </c>
      <c r="D7" s="146"/>
      <c r="E7" s="151" t="str">
        <f>'Fiche Générale'!B4</f>
        <v>Géographie</v>
      </c>
      <c r="F7" s="152"/>
      <c r="G7" s="144" t="s">
        <v>204</v>
      </c>
      <c r="H7" s="141" t="str">
        <f>'Fiche Générale'!B5</f>
        <v>licence de géographie</v>
      </c>
      <c r="I7" s="141"/>
      <c r="J7" s="141"/>
    </row>
    <row r="8" spans="1:10" ht="18" customHeight="1">
      <c r="A8" s="144"/>
      <c r="B8" s="141"/>
      <c r="C8" s="147"/>
      <c r="D8" s="148"/>
      <c r="E8" s="153"/>
      <c r="F8" s="154"/>
      <c r="G8" s="144"/>
      <c r="H8" s="141"/>
      <c r="I8" s="141"/>
      <c r="J8" s="141"/>
    </row>
    <row r="9" spans="1:10" ht="18" customHeight="1">
      <c r="A9" s="144"/>
      <c r="B9" s="141"/>
      <c r="C9" s="149"/>
      <c r="D9" s="150"/>
      <c r="E9" s="155"/>
      <c r="F9" s="156"/>
      <c r="G9" s="144"/>
      <c r="H9" s="141"/>
      <c r="I9" s="141"/>
      <c r="J9" s="141"/>
    </row>
    <row r="10" spans="1:10" ht="18" customHeight="1">
      <c r="A10" s="144"/>
      <c r="B10" s="141"/>
      <c r="C10" s="157" t="s">
        <v>205</v>
      </c>
      <c r="D10" s="157"/>
      <c r="E10" s="158">
        <f>'Fiche Générale'!B9</f>
        <v>0</v>
      </c>
      <c r="F10" s="159"/>
      <c r="G10" s="159"/>
      <c r="H10" s="159"/>
      <c r="I10" s="159"/>
      <c r="J10" s="160"/>
    </row>
    <row r="11" spans="1:10" ht="18" customHeight="1">
      <c r="A11" s="144"/>
      <c r="B11" s="141"/>
      <c r="C11" s="157"/>
      <c r="D11" s="157"/>
      <c r="E11" s="161"/>
      <c r="F11" s="162"/>
      <c r="G11" s="162"/>
      <c r="H11" s="162"/>
      <c r="I11" s="162"/>
      <c r="J11" s="163"/>
    </row>
    <row r="13" spans="1:10">
      <c r="A13" s="136" t="s">
        <v>206</v>
      </c>
      <c r="B13" s="105" t="s">
        <v>207</v>
      </c>
      <c r="C13" s="136" t="s">
        <v>208</v>
      </c>
      <c r="D13" s="136"/>
      <c r="E13" s="136"/>
      <c r="F13" s="136"/>
      <c r="G13" s="136" t="s">
        <v>209</v>
      </c>
      <c r="H13" s="101">
        <f>Calcul!A7</f>
        <v>1726</v>
      </c>
      <c r="I13" s="101"/>
    </row>
    <row r="14" spans="1:10">
      <c r="A14" s="136"/>
      <c r="B14" s="108"/>
      <c r="C14" s="136"/>
      <c r="D14" s="136"/>
      <c r="E14" s="136"/>
      <c r="F14" s="136"/>
      <c r="G14" s="136"/>
      <c r="H14" s="101"/>
      <c r="I14" s="101"/>
    </row>
    <row r="15" spans="1:10">
      <c r="A15" s="136" t="s">
        <v>210</v>
      </c>
      <c r="B15" s="101" t="s">
        <v>165</v>
      </c>
      <c r="C15" s="137" t="s">
        <v>211</v>
      </c>
      <c r="D15" s="138"/>
      <c r="E15" s="136"/>
      <c r="F15" s="136"/>
      <c r="G15" s="136" t="s">
        <v>212</v>
      </c>
      <c r="H15" s="101">
        <f>Calcul!A20</f>
        <v>188</v>
      </c>
      <c r="I15" s="101"/>
    </row>
    <row r="16" spans="1:10">
      <c r="A16" s="136"/>
      <c r="B16" s="101"/>
      <c r="C16" s="139"/>
      <c r="D16" s="140"/>
      <c r="E16" s="136"/>
      <c r="F16" s="136"/>
      <c r="G16" s="136"/>
      <c r="H16" s="101"/>
      <c r="I16" s="101"/>
    </row>
    <row r="17" spans="1:15">
      <c r="I17" s="86"/>
      <c r="J17" s="86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220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222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224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226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227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229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22">
        <v>1</v>
      </c>
      <c r="B27" s="71" t="s">
        <v>234</v>
      </c>
      <c r="C27" s="19" t="s">
        <v>11</v>
      </c>
      <c r="D27" s="19">
        <v>6</v>
      </c>
      <c r="E27" s="19"/>
      <c r="F27" s="19"/>
      <c r="G27" s="19"/>
      <c r="H27" s="19" t="s">
        <v>128</v>
      </c>
      <c r="I27" s="19"/>
      <c r="J27" s="19"/>
      <c r="K27" s="19"/>
      <c r="L27" s="19"/>
      <c r="M27" s="19" t="s">
        <v>12</v>
      </c>
      <c r="N27" s="5"/>
      <c r="O27" s="5"/>
    </row>
    <row r="28" spans="1:15" ht="43.35" customHeight="1">
      <c r="A28" s="22" t="s">
        <v>235</v>
      </c>
      <c r="B28" s="72" t="s">
        <v>236</v>
      </c>
      <c r="C28" s="19" t="s">
        <v>19</v>
      </c>
      <c r="D28" s="19">
        <v>1.5</v>
      </c>
      <c r="E28" s="19"/>
      <c r="F28" s="19"/>
      <c r="G28" s="19"/>
      <c r="H28" s="19" t="s">
        <v>128</v>
      </c>
      <c r="I28" s="19">
        <v>8</v>
      </c>
      <c r="J28" s="97">
        <v>12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237</v>
      </c>
      <c r="B29" s="77" t="s">
        <v>238</v>
      </c>
      <c r="C29" s="19" t="s">
        <v>19</v>
      </c>
      <c r="D29" s="19">
        <v>1.5</v>
      </c>
      <c r="E29" s="19"/>
      <c r="F29" s="19"/>
      <c r="G29" s="19"/>
      <c r="H29" s="19" t="s">
        <v>128</v>
      </c>
      <c r="I29" s="19"/>
      <c r="J29" s="37"/>
      <c r="K29" s="19">
        <v>20</v>
      </c>
      <c r="L29" s="19"/>
      <c r="M29" s="19" t="s">
        <v>12</v>
      </c>
      <c r="N29" s="5"/>
      <c r="O29" s="5"/>
    </row>
    <row r="30" spans="1:15" ht="43.35" customHeight="1">
      <c r="A30" s="22" t="s">
        <v>239</v>
      </c>
      <c r="B30" s="75" t="s">
        <v>240</v>
      </c>
      <c r="C30" s="19" t="s">
        <v>19</v>
      </c>
      <c r="D30" s="19">
        <v>1.5</v>
      </c>
      <c r="E30" s="19"/>
      <c r="F30" s="19"/>
      <c r="G30" s="19"/>
      <c r="H30" s="19" t="s">
        <v>128</v>
      </c>
      <c r="I30" s="19"/>
      <c r="J30" s="97">
        <v>12</v>
      </c>
      <c r="K30" s="19"/>
      <c r="L30" s="19"/>
      <c r="M30" s="19" t="s">
        <v>12</v>
      </c>
      <c r="N30" s="5"/>
      <c r="O30" s="5"/>
    </row>
    <row r="31" spans="1:15" ht="43.35" customHeight="1">
      <c r="A31" s="22" t="s">
        <v>241</v>
      </c>
      <c r="B31" s="75" t="s">
        <v>242</v>
      </c>
      <c r="C31" s="19" t="s">
        <v>19</v>
      </c>
      <c r="D31" s="19">
        <v>1.5</v>
      </c>
      <c r="E31" s="19"/>
      <c r="F31" s="19"/>
      <c r="G31" s="19"/>
      <c r="H31" s="19" t="s">
        <v>128</v>
      </c>
      <c r="I31" s="19"/>
      <c r="J31" s="97">
        <v>12</v>
      </c>
      <c r="K31" s="19"/>
      <c r="L31" s="19"/>
      <c r="M31" s="19" t="s">
        <v>12</v>
      </c>
      <c r="N31" s="5"/>
      <c r="O31" s="5"/>
    </row>
    <row r="32" spans="1:15" ht="43.35" customHeight="1">
      <c r="A32" s="22" t="s">
        <v>243</v>
      </c>
      <c r="B32" s="98" t="s">
        <v>244</v>
      </c>
      <c r="C32" s="19" t="s">
        <v>11</v>
      </c>
      <c r="D32" s="19">
        <v>6</v>
      </c>
      <c r="E32" s="19"/>
      <c r="F32" s="19"/>
      <c r="G32" s="19"/>
      <c r="H32" s="19"/>
      <c r="I32" s="19"/>
      <c r="J32" s="19"/>
      <c r="K32" s="19"/>
      <c r="L32" s="19"/>
      <c r="M32" s="19" t="s">
        <v>12</v>
      </c>
      <c r="N32" s="5"/>
      <c r="O32" s="5"/>
    </row>
    <row r="33" spans="1:15" ht="43.35" customHeight="1">
      <c r="A33" s="22" t="s">
        <v>245</v>
      </c>
      <c r="B33" s="72" t="s">
        <v>246</v>
      </c>
      <c r="C33" s="19" t="s">
        <v>19</v>
      </c>
      <c r="D33" s="19">
        <v>3</v>
      </c>
      <c r="E33" s="19"/>
      <c r="F33" s="19"/>
      <c r="G33" s="19"/>
      <c r="H33" s="19" t="s">
        <v>128</v>
      </c>
      <c r="I33" s="11">
        <v>20</v>
      </c>
      <c r="J33" s="19"/>
      <c r="K33" s="19"/>
      <c r="L33" s="19"/>
      <c r="M33" s="19" t="s">
        <v>12</v>
      </c>
      <c r="N33" s="5"/>
      <c r="O33" s="5"/>
    </row>
    <row r="34" spans="1:15" ht="43.35" customHeight="1">
      <c r="A34" s="22" t="s">
        <v>247</v>
      </c>
      <c r="B34" s="72" t="s">
        <v>248</v>
      </c>
      <c r="C34" s="19" t="s">
        <v>19</v>
      </c>
      <c r="D34" s="19">
        <v>3</v>
      </c>
      <c r="E34" s="19"/>
      <c r="F34" s="19"/>
      <c r="G34" s="19"/>
      <c r="H34" s="19" t="s">
        <v>128</v>
      </c>
      <c r="I34" s="19">
        <v>20</v>
      </c>
      <c r="J34" s="19"/>
      <c r="K34" s="19"/>
      <c r="L34" s="19"/>
      <c r="M34" s="19" t="s">
        <v>12</v>
      </c>
      <c r="N34" s="5"/>
      <c r="O34" s="5"/>
    </row>
    <row r="35" spans="1:15" ht="43.35" customHeight="1">
      <c r="A35" s="22" t="s">
        <v>249</v>
      </c>
      <c r="B35" s="99" t="s">
        <v>250</v>
      </c>
      <c r="C35" s="19" t="s">
        <v>11</v>
      </c>
      <c r="D35" s="19">
        <v>6</v>
      </c>
      <c r="E35" s="19"/>
      <c r="F35" s="19"/>
      <c r="G35" s="19"/>
      <c r="H35" s="19"/>
      <c r="I35" s="19"/>
      <c r="J35" s="37"/>
      <c r="K35" s="19"/>
      <c r="L35" s="19"/>
      <c r="M35" s="19" t="s">
        <v>12</v>
      </c>
      <c r="N35" s="5"/>
      <c r="O35" s="5"/>
    </row>
    <row r="36" spans="1:15" ht="43.35" customHeight="1">
      <c r="A36" s="22"/>
      <c r="B36" s="24" t="s">
        <v>227</v>
      </c>
      <c r="C36" s="19" t="s">
        <v>29</v>
      </c>
      <c r="D36" s="19"/>
      <c r="E36" s="19"/>
      <c r="F36" s="19"/>
      <c r="G36" s="19"/>
      <c r="H36" s="19"/>
      <c r="I36" s="19"/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 t="s">
        <v>251</v>
      </c>
      <c r="B37" s="5" t="s">
        <v>252</v>
      </c>
      <c r="C37" s="19" t="s">
        <v>11</v>
      </c>
      <c r="D37" s="19">
        <v>6</v>
      </c>
      <c r="E37" s="19"/>
      <c r="F37" s="19"/>
      <c r="G37" s="19"/>
      <c r="H37" s="19" t="s">
        <v>129</v>
      </c>
      <c r="I37" s="19"/>
      <c r="J37" s="19"/>
      <c r="K37" s="19"/>
      <c r="L37" s="19"/>
      <c r="M37" s="19" t="s">
        <v>12</v>
      </c>
      <c r="N37" s="5"/>
      <c r="O37" s="5"/>
    </row>
    <row r="38" spans="1:15" ht="43.35" customHeight="1">
      <c r="A38" s="22" t="s">
        <v>253</v>
      </c>
      <c r="B38" s="72" t="s">
        <v>254</v>
      </c>
      <c r="C38" s="19" t="s">
        <v>19</v>
      </c>
      <c r="D38" s="19">
        <v>3</v>
      </c>
      <c r="E38" s="19"/>
      <c r="F38" s="19"/>
      <c r="G38" s="19"/>
      <c r="H38" s="19" t="s">
        <v>129</v>
      </c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35" customHeight="1">
      <c r="A39" s="22" t="s">
        <v>255</v>
      </c>
      <c r="B39" s="73" t="s">
        <v>256</v>
      </c>
      <c r="C39" s="19" t="s">
        <v>19</v>
      </c>
      <c r="D39" s="19">
        <v>3</v>
      </c>
      <c r="E39" s="19"/>
      <c r="F39" s="19"/>
      <c r="G39" s="19"/>
      <c r="H39" s="19" t="s">
        <v>129</v>
      </c>
      <c r="I39" s="19">
        <v>20</v>
      </c>
      <c r="J39" s="19"/>
      <c r="K39" s="19"/>
      <c r="L39" s="19"/>
      <c r="M39" s="19" t="s">
        <v>12</v>
      </c>
      <c r="N39" s="5"/>
      <c r="O39" s="5"/>
    </row>
    <row r="40" spans="1:15" ht="43.35" customHeight="1">
      <c r="A40" s="87" t="s">
        <v>257</v>
      </c>
      <c r="B40" s="71" t="s">
        <v>258</v>
      </c>
      <c r="C40" s="19" t="s">
        <v>26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/>
      <c r="B41" s="24" t="s">
        <v>259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87" t="s">
        <v>260</v>
      </c>
      <c r="B42" s="71" t="s">
        <v>261</v>
      </c>
      <c r="C42" s="19" t="s">
        <v>11</v>
      </c>
      <c r="D42" s="19"/>
      <c r="E42" s="19"/>
      <c r="F42" s="19"/>
      <c r="G42" s="19"/>
      <c r="H42" s="19"/>
      <c r="I42" s="19"/>
      <c r="J42" s="19"/>
      <c r="K42" s="19"/>
      <c r="L42" s="19"/>
      <c r="M42" s="19" t="s">
        <v>20</v>
      </c>
      <c r="N42" s="5" t="s">
        <v>262</v>
      </c>
      <c r="O42" s="5"/>
    </row>
    <row r="43" spans="1:15" ht="43.35" customHeight="1">
      <c r="A43" s="22"/>
      <c r="B43" s="24" t="s">
        <v>227</v>
      </c>
      <c r="C43" s="19" t="s">
        <v>29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5"/>
      <c r="O43" s="6"/>
    </row>
    <row r="44" spans="1:15" ht="43.35" customHeight="1">
      <c r="A44" s="22" t="s">
        <v>263</v>
      </c>
      <c r="B44" s="71" t="s">
        <v>264</v>
      </c>
      <c r="C44" s="19" t="s">
        <v>11</v>
      </c>
      <c r="D44" s="19">
        <v>6</v>
      </c>
      <c r="E44" s="19"/>
      <c r="F44" s="19" t="s">
        <v>21</v>
      </c>
      <c r="G44" s="19"/>
      <c r="H44" s="19" t="s">
        <v>125</v>
      </c>
      <c r="I44" s="19"/>
      <c r="J44" s="19"/>
      <c r="K44" s="19"/>
      <c r="L44" s="19"/>
      <c r="M44" s="19" t="s">
        <v>20</v>
      </c>
      <c r="N44" s="5" t="s">
        <v>262</v>
      </c>
      <c r="O44" s="6"/>
    </row>
    <row r="45" spans="1:15" ht="43.35" customHeight="1">
      <c r="A45" s="22" t="s">
        <v>265</v>
      </c>
      <c r="B45" s="88" t="s">
        <v>266</v>
      </c>
      <c r="C45" s="19" t="s">
        <v>11</v>
      </c>
      <c r="D45" s="19">
        <v>6</v>
      </c>
      <c r="E45" s="19"/>
      <c r="F45" s="19" t="s">
        <v>13</v>
      </c>
      <c r="G45" s="19"/>
      <c r="H45" s="19" t="s">
        <v>125</v>
      </c>
      <c r="I45" s="19">
        <v>30</v>
      </c>
      <c r="J45" s="19"/>
      <c r="K45" s="19"/>
      <c r="L45" s="19"/>
      <c r="M45" s="19" t="s">
        <v>20</v>
      </c>
      <c r="N45" s="77" t="s">
        <v>262</v>
      </c>
      <c r="O45" s="6"/>
    </row>
    <row r="46" spans="1:15" ht="43.35" customHeight="1">
      <c r="A46" s="87" t="s">
        <v>267</v>
      </c>
      <c r="B46" s="71" t="s">
        <v>268</v>
      </c>
      <c r="C46" s="19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5"/>
      <c r="O46" s="6"/>
    </row>
    <row r="47" spans="1:15" ht="43.35" customHeight="1">
      <c r="A47" s="87"/>
      <c r="B47" s="71" t="s">
        <v>227</v>
      </c>
      <c r="C47" s="19" t="s">
        <v>29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5"/>
      <c r="O47" s="6"/>
    </row>
    <row r="48" spans="1:15" ht="43.35" customHeight="1">
      <c r="A48" s="87" t="s">
        <v>269</v>
      </c>
      <c r="B48" s="71" t="s">
        <v>270</v>
      </c>
      <c r="C48" s="19" t="s">
        <v>11</v>
      </c>
      <c r="D48" s="19">
        <v>6</v>
      </c>
      <c r="E48" s="19"/>
      <c r="F48" s="19"/>
      <c r="G48" s="19"/>
      <c r="H48" s="19"/>
      <c r="I48" s="19"/>
      <c r="J48" s="19"/>
      <c r="K48" s="19"/>
      <c r="L48" s="19"/>
      <c r="M48" s="19"/>
      <c r="N48" s="5"/>
      <c r="O48" s="6"/>
    </row>
    <row r="49" spans="1:15" ht="43.35" customHeight="1">
      <c r="A49" s="22" t="s">
        <v>271</v>
      </c>
      <c r="B49" s="24" t="s">
        <v>272</v>
      </c>
      <c r="C49" s="19" t="s">
        <v>19</v>
      </c>
      <c r="D49" s="19">
        <v>3</v>
      </c>
      <c r="E49" s="19"/>
      <c r="F49" s="19"/>
      <c r="G49" s="19"/>
      <c r="H49" s="19" t="s">
        <v>124</v>
      </c>
      <c r="I49" s="19">
        <v>20</v>
      </c>
      <c r="J49" s="19"/>
      <c r="K49" s="19"/>
      <c r="L49" s="19"/>
      <c r="M49" s="19" t="s">
        <v>20</v>
      </c>
      <c r="N49" s="5" t="s">
        <v>81</v>
      </c>
      <c r="O49" s="6"/>
    </row>
    <row r="50" spans="1:15" ht="43.35" customHeight="1">
      <c r="A50" s="22" t="s">
        <v>273</v>
      </c>
      <c r="B50" s="24" t="s">
        <v>274</v>
      </c>
      <c r="C50" s="19" t="s">
        <v>19</v>
      </c>
      <c r="D50" s="19">
        <v>3</v>
      </c>
      <c r="E50" s="19"/>
      <c r="F50" s="19"/>
      <c r="G50" s="19"/>
      <c r="H50" s="19" t="s">
        <v>124</v>
      </c>
      <c r="I50" s="19">
        <v>20</v>
      </c>
      <c r="J50" s="19"/>
      <c r="K50" s="19"/>
      <c r="L50" s="19"/>
      <c r="M50" s="19" t="s">
        <v>20</v>
      </c>
      <c r="N50" s="5" t="s">
        <v>81</v>
      </c>
      <c r="O50" s="6"/>
    </row>
    <row r="51" spans="1:15" ht="43.35" customHeight="1">
      <c r="A51" s="87" t="s">
        <v>275</v>
      </c>
      <c r="B51" s="71" t="s">
        <v>276</v>
      </c>
      <c r="C51" s="19" t="s">
        <v>11</v>
      </c>
      <c r="D51" s="19">
        <v>6</v>
      </c>
      <c r="E51" s="19"/>
      <c r="F51" s="19"/>
      <c r="G51" s="19"/>
      <c r="H51" s="19"/>
      <c r="I51" s="19"/>
      <c r="J51" s="19"/>
      <c r="K51" s="19"/>
      <c r="L51" s="19"/>
      <c r="M51" s="19"/>
      <c r="N51" s="5"/>
      <c r="O51" s="7"/>
    </row>
    <row r="52" spans="1:15" ht="43.35" customHeight="1">
      <c r="A52" s="22" t="s">
        <v>277</v>
      </c>
      <c r="B52" s="24" t="s">
        <v>278</v>
      </c>
      <c r="C52" s="19" t="s">
        <v>19</v>
      </c>
      <c r="D52" s="19">
        <v>3</v>
      </c>
      <c r="E52" s="19"/>
      <c r="F52" s="19" t="s">
        <v>13</v>
      </c>
      <c r="G52" s="19"/>
      <c r="H52" s="19" t="s">
        <v>124</v>
      </c>
      <c r="I52" s="19">
        <v>20</v>
      </c>
      <c r="J52" s="19"/>
      <c r="K52" s="19"/>
      <c r="L52" s="19"/>
      <c r="M52" s="19" t="s">
        <v>20</v>
      </c>
      <c r="N52" s="77" t="s">
        <v>81</v>
      </c>
      <c r="O52" s="6"/>
    </row>
    <row r="53" spans="1:15" ht="43.35" customHeight="1">
      <c r="A53" s="22" t="s">
        <v>279</v>
      </c>
      <c r="B53" s="24" t="s">
        <v>280</v>
      </c>
      <c r="C53" s="19" t="s">
        <v>19</v>
      </c>
      <c r="D53" s="19">
        <v>3</v>
      </c>
      <c r="E53" s="19"/>
      <c r="F53" s="19" t="s">
        <v>13</v>
      </c>
      <c r="G53" s="19"/>
      <c r="H53" s="19" t="s">
        <v>124</v>
      </c>
      <c r="I53" s="19"/>
      <c r="J53" s="19">
        <v>20</v>
      </c>
      <c r="K53" s="19"/>
      <c r="L53" s="19"/>
      <c r="M53" s="19" t="s">
        <v>20</v>
      </c>
      <c r="N53" s="77" t="s">
        <v>81</v>
      </c>
      <c r="O53" s="6"/>
    </row>
    <row r="54" spans="1:15" ht="43.35" customHeight="1">
      <c r="A54" s="87" t="s">
        <v>281</v>
      </c>
      <c r="B54" s="71" t="s">
        <v>282</v>
      </c>
      <c r="C54" s="19" t="s">
        <v>11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77"/>
      <c r="O54" s="6"/>
    </row>
    <row r="55" spans="1:15" ht="43.35" customHeight="1">
      <c r="A55" s="23"/>
      <c r="B55" s="25"/>
      <c r="C55" s="19" t="s">
        <v>29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77"/>
      <c r="O55" s="6"/>
    </row>
    <row r="56" spans="1:15" ht="43.35" customHeight="1">
      <c r="A56" s="22" t="s">
        <v>283</v>
      </c>
      <c r="B56" s="71" t="s">
        <v>284</v>
      </c>
      <c r="C56" s="19" t="s">
        <v>11</v>
      </c>
      <c r="D56" s="19">
        <v>6</v>
      </c>
      <c r="E56" s="5"/>
      <c r="F56" s="5"/>
      <c r="G56" s="5"/>
      <c r="H56" s="19" t="s">
        <v>153</v>
      </c>
      <c r="I56" s="19"/>
      <c r="J56" s="19"/>
      <c r="K56" s="19"/>
      <c r="L56" s="19"/>
      <c r="M56" s="19" t="s">
        <v>20</v>
      </c>
      <c r="N56" s="5" t="s">
        <v>285</v>
      </c>
      <c r="O56" s="6"/>
    </row>
    <row r="57" spans="1:15" ht="43.35" customHeight="1">
      <c r="A57" s="22" t="s">
        <v>286</v>
      </c>
      <c r="B57" s="24" t="s">
        <v>287</v>
      </c>
      <c r="C57" s="19" t="s">
        <v>19</v>
      </c>
      <c r="D57" s="19">
        <v>3</v>
      </c>
      <c r="E57" s="19"/>
      <c r="F57" s="19"/>
      <c r="G57" s="19"/>
      <c r="H57" s="19"/>
      <c r="I57" s="19">
        <v>14</v>
      </c>
      <c r="J57" s="19">
        <v>16</v>
      </c>
      <c r="K57" s="19"/>
      <c r="L57" s="19"/>
      <c r="M57" s="19" t="s">
        <v>20</v>
      </c>
      <c r="N57" s="5" t="s">
        <v>285</v>
      </c>
      <c r="O57" s="6"/>
    </row>
    <row r="58" spans="1:15" ht="43.35" customHeight="1">
      <c r="A58" s="22" t="s">
        <v>288</v>
      </c>
      <c r="B58" s="24" t="s">
        <v>289</v>
      </c>
      <c r="C58" s="19" t="s">
        <v>19</v>
      </c>
      <c r="D58" s="19">
        <v>3</v>
      </c>
      <c r="E58" s="19"/>
      <c r="F58" s="19"/>
      <c r="G58" s="19"/>
      <c r="H58" s="19"/>
      <c r="I58" s="19">
        <v>14</v>
      </c>
      <c r="J58" s="19">
        <v>16</v>
      </c>
      <c r="K58" s="19"/>
      <c r="L58" s="19"/>
      <c r="M58" s="19" t="s">
        <v>20</v>
      </c>
      <c r="N58" s="5" t="s">
        <v>285</v>
      </c>
      <c r="O58" s="6"/>
    </row>
    <row r="59" spans="1:15" ht="43.35" customHeight="1">
      <c r="A59" s="22" t="s">
        <v>290</v>
      </c>
      <c r="B59" s="71" t="s">
        <v>291</v>
      </c>
      <c r="C59" s="19" t="s">
        <v>11</v>
      </c>
      <c r="D59" s="19">
        <v>6</v>
      </c>
      <c r="E59" s="5"/>
      <c r="F59" s="5"/>
      <c r="G59" s="5"/>
      <c r="H59" s="19" t="s">
        <v>153</v>
      </c>
      <c r="I59" s="19"/>
      <c r="J59" s="19"/>
      <c r="K59" s="19"/>
      <c r="L59" s="19"/>
      <c r="M59" s="19" t="s">
        <v>20</v>
      </c>
      <c r="N59" s="5" t="s">
        <v>285</v>
      </c>
      <c r="O59" s="6"/>
    </row>
    <row r="60" spans="1:15" ht="43.35" customHeight="1">
      <c r="A60" s="22" t="s">
        <v>292</v>
      </c>
      <c r="B60" s="24" t="s">
        <v>293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285</v>
      </c>
      <c r="O60" s="6"/>
    </row>
    <row r="61" spans="1:15" ht="43.35" customHeight="1">
      <c r="A61" s="22" t="s">
        <v>294</v>
      </c>
      <c r="B61" s="24" t="s">
        <v>295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285</v>
      </c>
      <c r="O61" s="6"/>
    </row>
    <row r="62" spans="1:15" ht="43.35" customHeight="1">
      <c r="A62" s="22" t="s">
        <v>296</v>
      </c>
      <c r="B62" s="24" t="s">
        <v>297</v>
      </c>
      <c r="C62" s="19" t="s">
        <v>19</v>
      </c>
      <c r="D62" s="19">
        <v>2</v>
      </c>
      <c r="E62" s="5"/>
      <c r="F62" s="5"/>
      <c r="G62" s="5"/>
      <c r="H62" s="19"/>
      <c r="I62" s="19">
        <v>20</v>
      </c>
      <c r="J62" s="19"/>
      <c r="K62" s="19"/>
      <c r="L62" s="19"/>
      <c r="M62" s="19" t="s">
        <v>20</v>
      </c>
      <c r="N62" s="5" t="s">
        <v>285</v>
      </c>
      <c r="O62" s="6"/>
    </row>
    <row r="63" spans="1:15" ht="43.35" customHeight="1">
      <c r="A63" s="87" t="s">
        <v>298</v>
      </c>
      <c r="B63" s="71" t="s">
        <v>299</v>
      </c>
      <c r="C63" s="19" t="s">
        <v>11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77"/>
      <c r="O63" s="6"/>
    </row>
    <row r="64" spans="1:15" ht="43.35" customHeight="1">
      <c r="A64" s="22" t="s">
        <v>300</v>
      </c>
      <c r="B64" s="24" t="s">
        <v>301</v>
      </c>
      <c r="C64" s="19" t="s">
        <v>26</v>
      </c>
      <c r="D64" s="19"/>
      <c r="E64" s="19"/>
      <c r="F64" s="19" t="s">
        <v>13</v>
      </c>
      <c r="G64" s="19"/>
      <c r="H64" s="19"/>
      <c r="I64" s="19"/>
      <c r="J64" s="19"/>
      <c r="K64" s="19"/>
      <c r="L64" s="19"/>
      <c r="M64" s="19"/>
      <c r="N64" s="77"/>
      <c r="O64" s="6"/>
    </row>
    <row r="65" spans="1:15" ht="43.35" customHeight="1">
      <c r="A65" s="23"/>
      <c r="B65" s="24" t="s">
        <v>227</v>
      </c>
      <c r="C65" s="19" t="s">
        <v>29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77"/>
      <c r="O65" s="6"/>
    </row>
    <row r="66" spans="1:15" ht="43.35" customHeight="1">
      <c r="A66" s="22" t="s">
        <v>302</v>
      </c>
      <c r="B66" s="24" t="s">
        <v>303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77" t="s">
        <v>80</v>
      </c>
      <c r="O66" s="6"/>
    </row>
    <row r="67" spans="1:15" ht="43.35" customHeight="1">
      <c r="A67" s="22" t="s">
        <v>304</v>
      </c>
      <c r="B67" s="24" t="s">
        <v>305</v>
      </c>
      <c r="C67" s="19" t="s">
        <v>19</v>
      </c>
      <c r="D67" s="19"/>
      <c r="E67" s="19"/>
      <c r="F67" s="19" t="s">
        <v>13</v>
      </c>
      <c r="G67" s="19"/>
      <c r="H67" s="19"/>
      <c r="I67" s="19">
        <v>20</v>
      </c>
      <c r="J67" s="19"/>
      <c r="K67" s="19"/>
      <c r="L67" s="19"/>
      <c r="M67" s="19" t="s">
        <v>20</v>
      </c>
      <c r="N67" s="77" t="s">
        <v>80</v>
      </c>
      <c r="O67" s="6"/>
    </row>
    <row r="68" spans="1:15" ht="43.35" customHeight="1">
      <c r="A68" s="22" t="s">
        <v>306</v>
      </c>
      <c r="B68" s="24" t="s">
        <v>307</v>
      </c>
      <c r="C68" s="19" t="s">
        <v>26</v>
      </c>
      <c r="D68" s="19"/>
      <c r="E68" s="19"/>
      <c r="F68" s="19" t="s">
        <v>21</v>
      </c>
      <c r="G68" s="19"/>
      <c r="H68" s="19"/>
      <c r="I68" s="19"/>
      <c r="J68" s="19"/>
      <c r="K68" s="19"/>
      <c r="L68" s="19"/>
      <c r="M68" s="19"/>
      <c r="N68" s="77"/>
      <c r="O68" s="6"/>
    </row>
    <row r="69" spans="1:15" ht="43.35" customHeight="1">
      <c r="A69" s="23"/>
      <c r="B69" s="24" t="s">
        <v>227</v>
      </c>
      <c r="C69" s="19" t="s">
        <v>29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77"/>
      <c r="O69" s="6"/>
    </row>
    <row r="70" spans="1:15" ht="43.35" customHeight="1">
      <c r="A70" s="22" t="s">
        <v>308</v>
      </c>
      <c r="B70" s="24" t="s">
        <v>309</v>
      </c>
      <c r="C70" s="19" t="s">
        <v>19</v>
      </c>
      <c r="D70" s="19"/>
      <c r="E70" s="19"/>
      <c r="F70" s="19"/>
      <c r="G70" s="89" t="s">
        <v>310</v>
      </c>
      <c r="H70" s="19"/>
      <c r="I70" s="19"/>
      <c r="J70" s="19">
        <v>30</v>
      </c>
      <c r="K70" s="19"/>
      <c r="L70" s="19"/>
      <c r="M70" s="19" t="s">
        <v>20</v>
      </c>
      <c r="N70" s="77" t="s">
        <v>80</v>
      </c>
      <c r="O70" s="6"/>
    </row>
    <row r="71" spans="1:15" ht="43.35" customHeight="1">
      <c r="A71" s="22" t="s">
        <v>311</v>
      </c>
      <c r="B71" s="24" t="s">
        <v>312</v>
      </c>
      <c r="C71" s="19" t="s">
        <v>19</v>
      </c>
      <c r="D71" s="19"/>
      <c r="E71" s="19"/>
      <c r="F71" s="19"/>
      <c r="G71" s="19" t="s">
        <v>313</v>
      </c>
      <c r="H71" s="19"/>
      <c r="I71" s="19"/>
      <c r="J71" s="19">
        <v>30</v>
      </c>
      <c r="K71" s="19"/>
      <c r="L71" s="19"/>
      <c r="M71" s="19" t="s">
        <v>20</v>
      </c>
      <c r="N71" s="77" t="s">
        <v>80</v>
      </c>
      <c r="O71" s="6"/>
    </row>
    <row r="72" spans="1:15" ht="43.35" customHeight="1">
      <c r="A72" s="22" t="s">
        <v>314</v>
      </c>
      <c r="B72" s="24" t="s">
        <v>315</v>
      </c>
      <c r="C72" s="19" t="s">
        <v>19</v>
      </c>
      <c r="D72" s="19"/>
      <c r="E72" s="19"/>
      <c r="F72" s="19"/>
      <c r="G72" s="19" t="s">
        <v>316</v>
      </c>
      <c r="H72" s="19"/>
      <c r="I72" s="19"/>
      <c r="J72" s="19">
        <v>30</v>
      </c>
      <c r="K72" s="19"/>
      <c r="L72" s="19"/>
      <c r="M72" s="19" t="s">
        <v>20</v>
      </c>
      <c r="N72" s="77" t="s">
        <v>80</v>
      </c>
      <c r="O72" s="6"/>
    </row>
    <row r="73" spans="1:15" ht="43.35" customHeight="1">
      <c r="A73" s="22" t="s">
        <v>317</v>
      </c>
      <c r="B73" s="24" t="s">
        <v>318</v>
      </c>
      <c r="C73" s="19" t="s">
        <v>19</v>
      </c>
      <c r="D73" s="19"/>
      <c r="E73" s="19"/>
      <c r="F73" s="19"/>
      <c r="G73" s="19" t="s">
        <v>319</v>
      </c>
      <c r="H73" s="19"/>
      <c r="I73" s="19"/>
      <c r="J73" s="19">
        <v>30</v>
      </c>
      <c r="K73" s="19"/>
      <c r="L73" s="19"/>
      <c r="M73" s="19" t="s">
        <v>20</v>
      </c>
      <c r="N73" s="77" t="s">
        <v>80</v>
      </c>
      <c r="O73" s="6"/>
    </row>
    <row r="74" spans="1:15" ht="43.35" customHeight="1">
      <c r="A74" s="22" t="s">
        <v>320</v>
      </c>
      <c r="B74" s="24" t="s">
        <v>321</v>
      </c>
      <c r="C74" s="19" t="s">
        <v>19</v>
      </c>
      <c r="D74" s="19"/>
      <c r="E74" s="19"/>
      <c r="F74" s="19"/>
      <c r="G74" s="19" t="s">
        <v>322</v>
      </c>
      <c r="H74" s="19"/>
      <c r="I74" s="19"/>
      <c r="J74" s="19">
        <v>30</v>
      </c>
      <c r="K74" s="19"/>
      <c r="L74" s="19"/>
      <c r="M74" s="19" t="s">
        <v>20</v>
      </c>
      <c r="N74" s="77" t="s">
        <v>80</v>
      </c>
      <c r="O74" s="6"/>
    </row>
    <row r="75" spans="1:15" ht="43.35" customHeight="1">
      <c r="A75" s="22" t="s">
        <v>323</v>
      </c>
      <c r="B75" s="24" t="s">
        <v>324</v>
      </c>
      <c r="C75" s="19" t="s">
        <v>19</v>
      </c>
      <c r="D75" s="19"/>
      <c r="E75" s="19"/>
      <c r="F75" s="19"/>
      <c r="G75" s="19" t="s">
        <v>325</v>
      </c>
      <c r="H75" s="19"/>
      <c r="I75" s="19"/>
      <c r="J75" s="19">
        <v>30</v>
      </c>
      <c r="K75" s="19"/>
      <c r="L75" s="19"/>
      <c r="M75" s="19" t="s">
        <v>20</v>
      </c>
      <c r="N75" s="77" t="s">
        <v>80</v>
      </c>
      <c r="O75" s="6"/>
    </row>
    <row r="76" spans="1:15" ht="43.35" customHeight="1">
      <c r="A76" s="22" t="s">
        <v>326</v>
      </c>
      <c r="B76" s="24" t="s">
        <v>327</v>
      </c>
      <c r="C76" s="19" t="s">
        <v>19</v>
      </c>
      <c r="D76" s="19"/>
      <c r="E76" s="19"/>
      <c r="F76" s="19"/>
      <c r="G76" s="19" t="s">
        <v>328</v>
      </c>
      <c r="H76" s="19"/>
      <c r="I76" s="19"/>
      <c r="J76" s="19">
        <v>30</v>
      </c>
      <c r="K76" s="19"/>
      <c r="L76" s="19"/>
      <c r="M76" s="19" t="s">
        <v>20</v>
      </c>
      <c r="N76" s="77" t="s">
        <v>80</v>
      </c>
      <c r="O76" s="6"/>
    </row>
    <row r="77" spans="1:15" ht="43.35" customHeight="1">
      <c r="A77" s="22" t="s">
        <v>329</v>
      </c>
      <c r="B77" s="24" t="s">
        <v>330</v>
      </c>
      <c r="C77" s="19" t="s">
        <v>19</v>
      </c>
      <c r="D77" s="19"/>
      <c r="E77" s="19"/>
      <c r="F77" s="19"/>
      <c r="G77" s="19" t="s">
        <v>331</v>
      </c>
      <c r="H77" s="19"/>
      <c r="I77" s="19"/>
      <c r="J77" s="19">
        <v>30</v>
      </c>
      <c r="K77" s="19"/>
      <c r="L77" s="19"/>
      <c r="M77" s="19" t="s">
        <v>20</v>
      </c>
      <c r="N77" s="77" t="s">
        <v>80</v>
      </c>
      <c r="O77" s="6"/>
    </row>
    <row r="78" spans="1:15" ht="43.35" customHeight="1">
      <c r="A78" s="22" t="s">
        <v>332</v>
      </c>
      <c r="B78" s="24" t="s">
        <v>333</v>
      </c>
      <c r="C78" s="19" t="s">
        <v>19</v>
      </c>
      <c r="D78" s="19"/>
      <c r="E78" s="19"/>
      <c r="F78" s="19"/>
      <c r="G78" s="19" t="s">
        <v>334</v>
      </c>
      <c r="H78" s="19"/>
      <c r="I78" s="19"/>
      <c r="J78" s="19">
        <v>30</v>
      </c>
      <c r="K78" s="19"/>
      <c r="L78" s="19"/>
      <c r="M78" s="19" t="s">
        <v>20</v>
      </c>
      <c r="N78" s="77" t="s">
        <v>80</v>
      </c>
      <c r="O78" s="6"/>
    </row>
    <row r="79" spans="1:15" ht="43.35" customHeight="1">
      <c r="A79" s="22" t="s">
        <v>335</v>
      </c>
      <c r="B79" s="24" t="s">
        <v>336</v>
      </c>
      <c r="C79" s="19" t="s">
        <v>19</v>
      </c>
      <c r="D79" s="19"/>
      <c r="E79" s="19"/>
      <c r="F79" s="19"/>
      <c r="G79" s="19" t="s">
        <v>337</v>
      </c>
      <c r="H79" s="19"/>
      <c r="I79" s="19"/>
      <c r="J79" s="19">
        <v>30</v>
      </c>
      <c r="K79" s="19"/>
      <c r="L79" s="19"/>
      <c r="M79" s="19" t="s">
        <v>20</v>
      </c>
      <c r="N79" s="77" t="s">
        <v>80</v>
      </c>
      <c r="O79" s="6"/>
    </row>
    <row r="80" spans="1:15" ht="43.35" customHeight="1">
      <c r="A80" s="22" t="s">
        <v>338</v>
      </c>
      <c r="B80" s="24" t="s">
        <v>339</v>
      </c>
      <c r="C80" s="19" t="s">
        <v>19</v>
      </c>
      <c r="D80" s="19"/>
      <c r="E80" s="19"/>
      <c r="F80" s="19"/>
      <c r="G80" s="19" t="s">
        <v>340</v>
      </c>
      <c r="H80" s="19"/>
      <c r="I80" s="19"/>
      <c r="J80" s="19">
        <v>30</v>
      </c>
      <c r="K80" s="19"/>
      <c r="L80" s="19"/>
      <c r="M80" s="19" t="s">
        <v>20</v>
      </c>
      <c r="N80" s="77" t="s">
        <v>80</v>
      </c>
      <c r="O80" s="6"/>
    </row>
    <row r="81" spans="1:15" ht="43.35" customHeight="1">
      <c r="A81" s="22" t="s">
        <v>341</v>
      </c>
      <c r="B81" s="24" t="s">
        <v>342</v>
      </c>
      <c r="C81" s="19" t="s">
        <v>19</v>
      </c>
      <c r="D81" s="19"/>
      <c r="E81" s="19"/>
      <c r="F81" s="19"/>
      <c r="G81" s="19" t="s">
        <v>343</v>
      </c>
      <c r="H81" s="19"/>
      <c r="I81" s="19"/>
      <c r="J81" s="19">
        <v>30</v>
      </c>
      <c r="K81" s="19"/>
      <c r="L81" s="19"/>
      <c r="M81" s="19" t="s">
        <v>20</v>
      </c>
      <c r="N81" s="77" t="s">
        <v>80</v>
      </c>
      <c r="O81" s="6"/>
    </row>
    <row r="82" spans="1:15" ht="43.35" customHeight="1">
      <c r="A82" s="22" t="s">
        <v>344</v>
      </c>
      <c r="B82" s="24" t="s">
        <v>345</v>
      </c>
      <c r="C82" s="19" t="s">
        <v>19</v>
      </c>
      <c r="D82" s="19"/>
      <c r="E82" s="19"/>
      <c r="F82" s="19"/>
      <c r="G82" s="19" t="s">
        <v>346</v>
      </c>
      <c r="H82" s="19"/>
      <c r="I82" s="19"/>
      <c r="J82" s="19">
        <v>30</v>
      </c>
      <c r="K82" s="19"/>
      <c r="L82" s="19"/>
      <c r="M82" s="19" t="s">
        <v>20</v>
      </c>
      <c r="N82" s="77" t="s">
        <v>80</v>
      </c>
      <c r="O82" s="6"/>
    </row>
    <row r="83" spans="1:15" ht="43.35" customHeight="1">
      <c r="A83" s="87">
        <v>4</v>
      </c>
      <c r="B83" s="71" t="s">
        <v>258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77"/>
      <c r="O83" s="6"/>
    </row>
    <row r="84" spans="1:15" ht="43.35" customHeight="1">
      <c r="A84" s="22"/>
      <c r="B84" s="24" t="s">
        <v>259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87" t="s">
        <v>347</v>
      </c>
      <c r="B85" s="71" t="s">
        <v>261</v>
      </c>
      <c r="C85" s="19" t="s">
        <v>11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6"/>
    </row>
    <row r="86" spans="1:15" ht="43.35" customHeight="1">
      <c r="A86" s="22"/>
      <c r="B86" s="24" t="s">
        <v>227</v>
      </c>
      <c r="C86" s="19" t="s">
        <v>29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5"/>
      <c r="O86" s="6"/>
    </row>
    <row r="87" spans="1:15" ht="43.35" customHeight="1">
      <c r="A87" s="22" t="s">
        <v>348</v>
      </c>
      <c r="B87" s="71" t="s">
        <v>264</v>
      </c>
      <c r="C87" s="19" t="s">
        <v>11</v>
      </c>
      <c r="D87" s="19">
        <v>6</v>
      </c>
      <c r="E87" s="19"/>
      <c r="F87" s="19" t="s">
        <v>21</v>
      </c>
      <c r="G87" s="19"/>
      <c r="H87" s="19" t="s">
        <v>125</v>
      </c>
      <c r="I87" s="19"/>
      <c r="J87" s="19"/>
      <c r="K87" s="19"/>
      <c r="L87" s="19"/>
      <c r="M87" s="19" t="s">
        <v>20</v>
      </c>
      <c r="N87" s="5" t="s">
        <v>262</v>
      </c>
      <c r="O87" s="6"/>
    </row>
    <row r="88" spans="1:15" ht="43.35" customHeight="1">
      <c r="A88" s="22" t="s">
        <v>349</v>
      </c>
      <c r="B88" s="88" t="s">
        <v>266</v>
      </c>
      <c r="C88" s="19" t="s">
        <v>11</v>
      </c>
      <c r="D88" s="19">
        <v>6</v>
      </c>
      <c r="E88" s="19"/>
      <c r="F88" s="19" t="s">
        <v>13</v>
      </c>
      <c r="G88" s="19"/>
      <c r="H88" s="19" t="s">
        <v>125</v>
      </c>
      <c r="I88" s="19">
        <v>30</v>
      </c>
      <c r="J88" s="19"/>
      <c r="K88" s="19"/>
      <c r="L88" s="19"/>
      <c r="M88" s="19" t="s">
        <v>20</v>
      </c>
      <c r="N88" s="5" t="s">
        <v>262</v>
      </c>
      <c r="O88" s="6"/>
    </row>
    <row r="89" spans="1:15" ht="43.35" customHeight="1">
      <c r="A89" s="87" t="s">
        <v>350</v>
      </c>
      <c r="B89" s="71" t="s">
        <v>268</v>
      </c>
      <c r="C89" s="19" t="s">
        <v>11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35" customHeight="1">
      <c r="A90" s="87"/>
      <c r="B90" s="71" t="s">
        <v>227</v>
      </c>
      <c r="C90" s="19" t="s">
        <v>29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5"/>
      <c r="O90" s="6"/>
    </row>
    <row r="91" spans="1:15" ht="43.35" customHeight="1">
      <c r="A91" s="87" t="s">
        <v>351</v>
      </c>
      <c r="B91" s="71" t="s">
        <v>270</v>
      </c>
      <c r="C91" s="19" t="s">
        <v>11</v>
      </c>
      <c r="D91" s="19">
        <v>6</v>
      </c>
      <c r="E91" s="19"/>
      <c r="F91" s="19"/>
      <c r="G91" s="19"/>
      <c r="H91" s="19"/>
      <c r="I91" s="19"/>
      <c r="J91" s="19"/>
      <c r="K91" s="19"/>
      <c r="L91" s="19"/>
      <c r="M91" s="19"/>
      <c r="N91" s="5"/>
      <c r="O91" s="6"/>
    </row>
    <row r="92" spans="1:15" ht="43.35" customHeight="1">
      <c r="A92" s="22" t="s">
        <v>352</v>
      </c>
      <c r="B92" s="24" t="s">
        <v>272</v>
      </c>
      <c r="C92" s="19" t="s">
        <v>19</v>
      </c>
      <c r="D92" s="19">
        <v>3</v>
      </c>
      <c r="E92" s="19"/>
      <c r="F92" s="19"/>
      <c r="G92" s="19"/>
      <c r="H92" s="19" t="s">
        <v>124</v>
      </c>
      <c r="I92" s="19">
        <v>20</v>
      </c>
      <c r="J92" s="19"/>
      <c r="K92" s="19"/>
      <c r="L92" s="19"/>
      <c r="M92" s="19" t="s">
        <v>20</v>
      </c>
      <c r="N92" s="5" t="s">
        <v>81</v>
      </c>
      <c r="O92" s="6"/>
    </row>
    <row r="93" spans="1:15" ht="43.35" customHeight="1">
      <c r="A93" s="22" t="s">
        <v>353</v>
      </c>
      <c r="B93" s="24" t="s">
        <v>274</v>
      </c>
      <c r="C93" s="19" t="s">
        <v>19</v>
      </c>
      <c r="D93" s="19">
        <v>3</v>
      </c>
      <c r="E93" s="19"/>
      <c r="F93" s="19"/>
      <c r="G93" s="19"/>
      <c r="H93" s="19" t="s">
        <v>124</v>
      </c>
      <c r="I93" s="19">
        <v>20</v>
      </c>
      <c r="J93" s="19"/>
      <c r="K93" s="19"/>
      <c r="L93" s="19"/>
      <c r="M93" s="19" t="s">
        <v>20</v>
      </c>
      <c r="N93" s="5" t="s">
        <v>81</v>
      </c>
      <c r="O93" s="6"/>
    </row>
    <row r="94" spans="1:15" ht="43.35" customHeight="1">
      <c r="A94" s="87" t="s">
        <v>354</v>
      </c>
      <c r="B94" s="71" t="s">
        <v>276</v>
      </c>
      <c r="C94" s="19" t="s">
        <v>11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5"/>
      <c r="O94" s="6"/>
    </row>
    <row r="95" spans="1:15" ht="43.35" customHeight="1">
      <c r="A95" s="22" t="s">
        <v>355</v>
      </c>
      <c r="B95" s="24" t="s">
        <v>278</v>
      </c>
      <c r="C95" s="19" t="s">
        <v>19</v>
      </c>
      <c r="D95" s="19">
        <v>3</v>
      </c>
      <c r="E95" s="19"/>
      <c r="F95" s="19" t="s">
        <v>13</v>
      </c>
      <c r="G95" s="19"/>
      <c r="H95" s="19" t="s">
        <v>124</v>
      </c>
      <c r="I95" s="19">
        <v>20</v>
      </c>
      <c r="J95" s="19"/>
      <c r="K95" s="19"/>
      <c r="L95" s="19"/>
      <c r="M95" s="19" t="s">
        <v>20</v>
      </c>
      <c r="N95" s="77" t="s">
        <v>81</v>
      </c>
      <c r="O95" s="6"/>
    </row>
    <row r="96" spans="1:15" ht="43.35" customHeight="1">
      <c r="A96" s="22" t="s">
        <v>356</v>
      </c>
      <c r="B96" s="24" t="s">
        <v>280</v>
      </c>
      <c r="C96" s="19" t="s">
        <v>19</v>
      </c>
      <c r="D96" s="19">
        <v>3</v>
      </c>
      <c r="E96" s="19"/>
      <c r="F96" s="19" t="s">
        <v>13</v>
      </c>
      <c r="G96" s="19"/>
      <c r="H96" s="19" t="s">
        <v>124</v>
      </c>
      <c r="I96" s="19"/>
      <c r="J96" s="19">
        <v>20</v>
      </c>
      <c r="K96" s="19"/>
      <c r="L96" s="19"/>
      <c r="M96" s="19" t="s">
        <v>20</v>
      </c>
      <c r="N96" s="77" t="s">
        <v>81</v>
      </c>
      <c r="O96" s="6"/>
    </row>
    <row r="97" spans="1:15" ht="43.35" customHeight="1">
      <c r="A97" s="22" t="s">
        <v>357</v>
      </c>
      <c r="B97" s="24" t="s">
        <v>282</v>
      </c>
      <c r="C97" s="19" t="s">
        <v>11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77"/>
      <c r="O97" s="6"/>
    </row>
    <row r="98" spans="1:15" ht="43.35" customHeight="1">
      <c r="A98" s="23"/>
      <c r="B98" s="25"/>
      <c r="C98" s="19" t="s">
        <v>29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77"/>
      <c r="O98" s="6"/>
    </row>
    <row r="99" spans="1:15" ht="43.35" customHeight="1">
      <c r="A99" s="22" t="s">
        <v>358</v>
      </c>
      <c r="B99" s="71" t="s">
        <v>284</v>
      </c>
      <c r="C99" s="19" t="s">
        <v>11</v>
      </c>
      <c r="D99" s="19">
        <v>6</v>
      </c>
      <c r="E99" s="5"/>
      <c r="F99" s="5"/>
      <c r="G99" s="5"/>
      <c r="H99" s="19" t="s">
        <v>153</v>
      </c>
      <c r="I99" s="19"/>
      <c r="J99" s="19"/>
      <c r="K99" s="19"/>
      <c r="L99" s="19"/>
      <c r="M99" s="19" t="s">
        <v>20</v>
      </c>
      <c r="N99" s="5" t="s">
        <v>285</v>
      </c>
      <c r="O99" s="6"/>
    </row>
    <row r="100" spans="1:15" ht="43.35" customHeight="1">
      <c r="A100" s="22" t="s">
        <v>359</v>
      </c>
      <c r="B100" s="24" t="s">
        <v>287</v>
      </c>
      <c r="C100" s="19" t="s">
        <v>19</v>
      </c>
      <c r="D100" s="19">
        <v>3</v>
      </c>
      <c r="E100" s="19"/>
      <c r="F100" s="19"/>
      <c r="G100" s="19"/>
      <c r="H100" s="19"/>
      <c r="I100" s="19">
        <v>14</v>
      </c>
      <c r="J100" s="19">
        <v>16</v>
      </c>
      <c r="K100" s="19"/>
      <c r="L100" s="19"/>
      <c r="M100" s="19" t="s">
        <v>20</v>
      </c>
      <c r="N100" s="5" t="s">
        <v>285</v>
      </c>
      <c r="O100" s="6"/>
    </row>
    <row r="101" spans="1:15" ht="43.35" customHeight="1">
      <c r="A101" s="22" t="s">
        <v>360</v>
      </c>
      <c r="B101" s="24" t="s">
        <v>289</v>
      </c>
      <c r="C101" s="19" t="s">
        <v>19</v>
      </c>
      <c r="D101" s="19">
        <v>3</v>
      </c>
      <c r="E101" s="19"/>
      <c r="F101" s="19"/>
      <c r="G101" s="19"/>
      <c r="H101" s="19"/>
      <c r="I101" s="19">
        <v>14</v>
      </c>
      <c r="J101" s="19">
        <v>16</v>
      </c>
      <c r="K101" s="19"/>
      <c r="L101" s="19"/>
      <c r="M101" s="19" t="s">
        <v>20</v>
      </c>
      <c r="N101" s="5" t="s">
        <v>285</v>
      </c>
      <c r="O101" s="6"/>
    </row>
    <row r="102" spans="1:15" ht="43.35" customHeight="1">
      <c r="A102" s="22" t="s">
        <v>361</v>
      </c>
      <c r="B102" s="71" t="s">
        <v>291</v>
      </c>
      <c r="C102" s="19" t="s">
        <v>11</v>
      </c>
      <c r="D102" s="19">
        <v>6</v>
      </c>
      <c r="E102" s="5"/>
      <c r="F102" s="5"/>
      <c r="G102" s="5"/>
      <c r="H102" s="19" t="s">
        <v>153</v>
      </c>
      <c r="I102" s="19"/>
      <c r="J102" s="19"/>
      <c r="K102" s="19"/>
      <c r="L102" s="19"/>
      <c r="M102" s="19" t="s">
        <v>20</v>
      </c>
      <c r="N102" s="5" t="s">
        <v>285</v>
      </c>
      <c r="O102" s="6"/>
    </row>
    <row r="103" spans="1:15" ht="43.35" customHeight="1">
      <c r="A103" s="22" t="s">
        <v>362</v>
      </c>
      <c r="B103" s="24" t="s">
        <v>293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285</v>
      </c>
      <c r="O103" s="6"/>
    </row>
    <row r="104" spans="1:15" ht="43.35" customHeight="1">
      <c r="A104" s="22" t="s">
        <v>363</v>
      </c>
      <c r="B104" s="24" t="s">
        <v>295</v>
      </c>
      <c r="C104" s="19" t="s">
        <v>19</v>
      </c>
      <c r="D104" s="19">
        <v>2</v>
      </c>
      <c r="E104" s="5"/>
      <c r="F104" s="5"/>
      <c r="G104" s="5"/>
      <c r="H104" s="19"/>
      <c r="I104" s="19">
        <v>20</v>
      </c>
      <c r="J104" s="19"/>
      <c r="K104" s="19"/>
      <c r="L104" s="19"/>
      <c r="M104" s="19" t="s">
        <v>20</v>
      </c>
      <c r="N104" s="5" t="s">
        <v>285</v>
      </c>
      <c r="O104" s="6"/>
    </row>
    <row r="105" spans="1:15" ht="43.35" customHeight="1">
      <c r="A105" s="22" t="s">
        <v>364</v>
      </c>
      <c r="B105" s="24" t="s">
        <v>297</v>
      </c>
      <c r="C105" s="19" t="s">
        <v>19</v>
      </c>
      <c r="D105" s="19">
        <v>2</v>
      </c>
      <c r="E105" s="5"/>
      <c r="F105" s="5"/>
      <c r="G105" s="5"/>
      <c r="H105" s="19"/>
      <c r="I105" s="19">
        <v>20</v>
      </c>
      <c r="J105" s="19"/>
      <c r="K105" s="19"/>
      <c r="L105" s="19"/>
      <c r="M105" s="19" t="s">
        <v>20</v>
      </c>
      <c r="N105" s="5" t="s">
        <v>285</v>
      </c>
      <c r="O105" s="6"/>
    </row>
    <row r="106" spans="1:15" ht="43.35" customHeight="1">
      <c r="A106" s="87" t="s">
        <v>365</v>
      </c>
      <c r="B106" s="71" t="s">
        <v>299</v>
      </c>
      <c r="C106" s="19" t="s">
        <v>11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"/>
      <c r="O106" s="6"/>
    </row>
    <row r="107" spans="1:15" ht="43.35" customHeight="1">
      <c r="A107" s="22" t="s">
        <v>366</v>
      </c>
      <c r="B107" s="24" t="s">
        <v>301</v>
      </c>
      <c r="C107" s="19" t="s">
        <v>26</v>
      </c>
      <c r="D107" s="19"/>
      <c r="E107" s="19"/>
      <c r="F107" s="19" t="s">
        <v>13</v>
      </c>
      <c r="G107" s="19"/>
      <c r="H107" s="19"/>
      <c r="I107" s="19"/>
      <c r="J107" s="19"/>
      <c r="K107" s="19"/>
      <c r="L107" s="19"/>
      <c r="M107" s="19"/>
      <c r="N107" s="5"/>
      <c r="O107" s="6"/>
    </row>
    <row r="108" spans="1:15" ht="43.35" customHeight="1">
      <c r="A108" s="23"/>
      <c r="B108" s="24" t="s">
        <v>227</v>
      </c>
      <c r="C108" s="19" t="s">
        <v>29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77"/>
      <c r="O108" s="6"/>
    </row>
    <row r="109" spans="1:15" ht="43.35" customHeight="1">
      <c r="A109" s="22" t="s">
        <v>367</v>
      </c>
      <c r="B109" s="24" t="s">
        <v>303</v>
      </c>
      <c r="C109" s="19" t="s">
        <v>19</v>
      </c>
      <c r="D109" s="19"/>
      <c r="E109" s="19"/>
      <c r="F109" s="19" t="s">
        <v>13</v>
      </c>
      <c r="G109" s="19"/>
      <c r="H109" s="19"/>
      <c r="I109" s="19">
        <v>20</v>
      </c>
      <c r="J109" s="19"/>
      <c r="K109" s="19"/>
      <c r="L109" s="19"/>
      <c r="M109" s="19" t="s">
        <v>20</v>
      </c>
      <c r="N109" s="77" t="s">
        <v>80</v>
      </c>
      <c r="O109" s="6"/>
    </row>
    <row r="110" spans="1:15" ht="43.35" customHeight="1">
      <c r="A110" s="22" t="s">
        <v>368</v>
      </c>
      <c r="B110" s="24" t="s">
        <v>305</v>
      </c>
      <c r="C110" s="19" t="s">
        <v>19</v>
      </c>
      <c r="D110" s="19"/>
      <c r="E110" s="19"/>
      <c r="F110" s="19" t="s">
        <v>13</v>
      </c>
      <c r="G110" s="19"/>
      <c r="H110" s="19"/>
      <c r="I110" s="19">
        <v>20</v>
      </c>
      <c r="J110" s="19"/>
      <c r="K110" s="19"/>
      <c r="L110" s="19"/>
      <c r="M110" s="19" t="s">
        <v>20</v>
      </c>
      <c r="N110" s="77" t="s">
        <v>80</v>
      </c>
      <c r="O110" s="6"/>
    </row>
    <row r="111" spans="1:15" ht="43.35" customHeight="1">
      <c r="A111" s="22" t="s">
        <v>369</v>
      </c>
      <c r="B111" s="24" t="s">
        <v>307</v>
      </c>
      <c r="C111" s="19" t="s">
        <v>26</v>
      </c>
      <c r="D111" s="19"/>
      <c r="E111" s="19"/>
      <c r="F111" s="19" t="s">
        <v>21</v>
      </c>
      <c r="G111" s="19"/>
      <c r="H111" s="19"/>
      <c r="I111" s="19"/>
      <c r="J111" s="19"/>
      <c r="K111" s="19"/>
      <c r="L111" s="19"/>
      <c r="M111" s="19" t="s">
        <v>20</v>
      </c>
      <c r="N111" s="77" t="s">
        <v>80</v>
      </c>
      <c r="O111" s="6"/>
    </row>
    <row r="112" spans="1:15" ht="43.35" customHeight="1">
      <c r="A112" s="23"/>
      <c r="B112" s="24" t="s">
        <v>227</v>
      </c>
      <c r="C112" s="19" t="s">
        <v>29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77"/>
      <c r="O112" s="6"/>
    </row>
    <row r="113" spans="1:15" ht="43.35" customHeight="1">
      <c r="A113" s="22" t="s">
        <v>370</v>
      </c>
      <c r="B113" s="24" t="s">
        <v>309</v>
      </c>
      <c r="C113" s="19" t="s">
        <v>19</v>
      </c>
      <c r="D113" s="19"/>
      <c r="E113" s="19"/>
      <c r="F113" s="19"/>
      <c r="G113" s="89" t="s">
        <v>310</v>
      </c>
      <c r="H113" s="19"/>
      <c r="I113" s="19"/>
      <c r="J113" s="19">
        <v>30</v>
      </c>
      <c r="K113" s="19"/>
      <c r="L113" s="19"/>
      <c r="M113" s="19" t="s">
        <v>20</v>
      </c>
      <c r="N113" s="77" t="s">
        <v>80</v>
      </c>
      <c r="O113" s="6"/>
    </row>
    <row r="114" spans="1:15" ht="43.35" customHeight="1">
      <c r="A114" s="22" t="s">
        <v>371</v>
      </c>
      <c r="B114" s="24" t="s">
        <v>312</v>
      </c>
      <c r="C114" s="19" t="s">
        <v>19</v>
      </c>
      <c r="D114" s="19"/>
      <c r="E114" s="19"/>
      <c r="F114" s="19"/>
      <c r="G114" s="19" t="s">
        <v>313</v>
      </c>
      <c r="H114" s="19"/>
      <c r="I114" s="19"/>
      <c r="J114" s="19">
        <v>30</v>
      </c>
      <c r="K114" s="19"/>
      <c r="L114" s="19"/>
      <c r="M114" s="19" t="s">
        <v>20</v>
      </c>
      <c r="N114" s="77" t="s">
        <v>80</v>
      </c>
      <c r="O114" s="6"/>
    </row>
    <row r="115" spans="1:15" ht="43.35" customHeight="1">
      <c r="A115" s="22" t="s">
        <v>372</v>
      </c>
      <c r="B115" s="24" t="s">
        <v>315</v>
      </c>
      <c r="C115" s="19" t="s">
        <v>19</v>
      </c>
      <c r="D115" s="19"/>
      <c r="E115" s="19"/>
      <c r="F115" s="19"/>
      <c r="G115" s="19" t="s">
        <v>316</v>
      </c>
      <c r="H115" s="19"/>
      <c r="I115" s="19"/>
      <c r="J115" s="19">
        <v>30</v>
      </c>
      <c r="K115" s="19"/>
      <c r="L115" s="19"/>
      <c r="M115" s="19" t="s">
        <v>20</v>
      </c>
      <c r="N115" s="77" t="s">
        <v>80</v>
      </c>
      <c r="O115" s="6"/>
    </row>
    <row r="116" spans="1:15" ht="43.35" customHeight="1">
      <c r="A116" s="22" t="s">
        <v>373</v>
      </c>
      <c r="B116" s="24" t="s">
        <v>318</v>
      </c>
      <c r="C116" s="19" t="s">
        <v>19</v>
      </c>
      <c r="D116" s="19"/>
      <c r="E116" s="19"/>
      <c r="F116" s="19"/>
      <c r="G116" s="19" t="s">
        <v>319</v>
      </c>
      <c r="H116" s="19"/>
      <c r="I116" s="19"/>
      <c r="J116" s="19">
        <v>30</v>
      </c>
      <c r="K116" s="19"/>
      <c r="L116" s="19"/>
      <c r="M116" s="19" t="s">
        <v>20</v>
      </c>
      <c r="N116" s="77" t="s">
        <v>80</v>
      </c>
      <c r="O116" s="6"/>
    </row>
    <row r="117" spans="1:15" ht="43.35" customHeight="1">
      <c r="A117" s="22" t="s">
        <v>374</v>
      </c>
      <c r="B117" s="24" t="s">
        <v>321</v>
      </c>
      <c r="C117" s="19" t="s">
        <v>19</v>
      </c>
      <c r="D117" s="19"/>
      <c r="E117" s="19"/>
      <c r="F117" s="19"/>
      <c r="G117" s="19" t="s">
        <v>322</v>
      </c>
      <c r="H117" s="19"/>
      <c r="I117" s="19"/>
      <c r="J117" s="19">
        <v>30</v>
      </c>
      <c r="K117" s="19"/>
      <c r="L117" s="19"/>
      <c r="M117" s="19" t="s">
        <v>20</v>
      </c>
      <c r="N117" s="77" t="s">
        <v>80</v>
      </c>
      <c r="O117" s="6"/>
    </row>
    <row r="118" spans="1:15" ht="43.35" customHeight="1">
      <c r="A118" s="22" t="s">
        <v>375</v>
      </c>
      <c r="B118" s="24" t="s">
        <v>324</v>
      </c>
      <c r="C118" s="19" t="s">
        <v>19</v>
      </c>
      <c r="D118" s="19"/>
      <c r="E118" s="19"/>
      <c r="F118" s="19"/>
      <c r="G118" s="19" t="s">
        <v>325</v>
      </c>
      <c r="H118" s="19"/>
      <c r="I118" s="19"/>
      <c r="J118" s="19">
        <v>30</v>
      </c>
      <c r="K118" s="19"/>
      <c r="L118" s="19"/>
      <c r="M118" s="19" t="s">
        <v>20</v>
      </c>
      <c r="N118" s="77" t="s">
        <v>80</v>
      </c>
      <c r="O118" s="6"/>
    </row>
    <row r="119" spans="1:15" ht="43.35" customHeight="1">
      <c r="A119" s="22" t="s">
        <v>376</v>
      </c>
      <c r="B119" s="24" t="s">
        <v>327</v>
      </c>
      <c r="C119" s="19" t="s">
        <v>19</v>
      </c>
      <c r="D119" s="19"/>
      <c r="E119" s="19"/>
      <c r="F119" s="19"/>
      <c r="G119" s="19" t="s">
        <v>328</v>
      </c>
      <c r="H119" s="19"/>
      <c r="I119" s="19"/>
      <c r="J119" s="19">
        <v>30</v>
      </c>
      <c r="K119" s="19"/>
      <c r="L119" s="19"/>
      <c r="M119" s="19" t="s">
        <v>20</v>
      </c>
      <c r="N119" s="77" t="s">
        <v>80</v>
      </c>
      <c r="O119" s="6"/>
    </row>
    <row r="120" spans="1:15" ht="43.35" customHeight="1">
      <c r="A120" s="22" t="s">
        <v>377</v>
      </c>
      <c r="B120" s="24" t="s">
        <v>330</v>
      </c>
      <c r="C120" s="19" t="s">
        <v>19</v>
      </c>
      <c r="D120" s="19"/>
      <c r="E120" s="19"/>
      <c r="F120" s="19"/>
      <c r="G120" s="19" t="s">
        <v>331</v>
      </c>
      <c r="H120" s="19"/>
      <c r="I120" s="19"/>
      <c r="J120" s="19">
        <v>30</v>
      </c>
      <c r="K120" s="19"/>
      <c r="L120" s="19"/>
      <c r="M120" s="19" t="s">
        <v>20</v>
      </c>
      <c r="N120" s="77" t="s">
        <v>80</v>
      </c>
      <c r="O120" s="6"/>
    </row>
    <row r="121" spans="1:15" ht="43.35" customHeight="1">
      <c r="A121" s="22" t="s">
        <v>378</v>
      </c>
      <c r="B121" s="24" t="s">
        <v>333</v>
      </c>
      <c r="C121" s="19" t="s">
        <v>19</v>
      </c>
      <c r="D121" s="19"/>
      <c r="E121" s="19"/>
      <c r="F121" s="19"/>
      <c r="G121" s="19" t="s">
        <v>334</v>
      </c>
      <c r="H121" s="19"/>
      <c r="I121" s="19"/>
      <c r="J121" s="19">
        <v>30</v>
      </c>
      <c r="K121" s="19"/>
      <c r="L121" s="19"/>
      <c r="M121" s="19" t="s">
        <v>20</v>
      </c>
      <c r="N121" s="77" t="s">
        <v>80</v>
      </c>
      <c r="O121" s="6"/>
    </row>
    <row r="122" spans="1:15" ht="43.35" customHeight="1">
      <c r="A122" s="22" t="s">
        <v>379</v>
      </c>
      <c r="B122" s="24" t="s">
        <v>336</v>
      </c>
      <c r="C122" s="19" t="s">
        <v>19</v>
      </c>
      <c r="D122" s="19"/>
      <c r="E122" s="19"/>
      <c r="F122" s="19"/>
      <c r="G122" s="19" t="s">
        <v>337</v>
      </c>
      <c r="H122" s="19"/>
      <c r="I122" s="19"/>
      <c r="J122" s="19">
        <v>30</v>
      </c>
      <c r="K122" s="19"/>
      <c r="L122" s="19"/>
      <c r="M122" s="19" t="s">
        <v>20</v>
      </c>
      <c r="N122" s="77" t="s">
        <v>80</v>
      </c>
      <c r="O122" s="6"/>
    </row>
    <row r="123" spans="1:15" ht="43.35" customHeight="1">
      <c r="A123" s="22" t="s">
        <v>380</v>
      </c>
      <c r="B123" s="24" t="s">
        <v>339</v>
      </c>
      <c r="C123" s="19" t="s">
        <v>19</v>
      </c>
      <c r="D123" s="19"/>
      <c r="E123" s="19"/>
      <c r="F123" s="19"/>
      <c r="G123" s="19" t="s">
        <v>340</v>
      </c>
      <c r="H123" s="19"/>
      <c r="I123" s="19"/>
      <c r="J123" s="19">
        <v>30</v>
      </c>
      <c r="K123" s="19"/>
      <c r="L123" s="19"/>
      <c r="M123" s="19" t="s">
        <v>20</v>
      </c>
      <c r="N123" s="77" t="s">
        <v>80</v>
      </c>
      <c r="O123" s="6"/>
    </row>
    <row r="124" spans="1:15" ht="43.35" customHeight="1">
      <c r="A124" s="22" t="s">
        <v>381</v>
      </c>
      <c r="B124" s="24" t="s">
        <v>342</v>
      </c>
      <c r="C124" s="19" t="s">
        <v>19</v>
      </c>
      <c r="D124" s="19"/>
      <c r="E124" s="19"/>
      <c r="F124" s="19"/>
      <c r="G124" s="19" t="s">
        <v>343</v>
      </c>
      <c r="H124" s="19"/>
      <c r="I124" s="19"/>
      <c r="J124" s="19">
        <v>30</v>
      </c>
      <c r="K124" s="19"/>
      <c r="L124" s="19"/>
      <c r="M124" s="19" t="s">
        <v>20</v>
      </c>
      <c r="N124" s="77" t="s">
        <v>80</v>
      </c>
      <c r="O124" s="6"/>
    </row>
    <row r="125" spans="1:15" ht="43.35" customHeight="1">
      <c r="A125" s="22" t="s">
        <v>382</v>
      </c>
      <c r="B125" s="24" t="s">
        <v>345</v>
      </c>
      <c r="C125" s="19" t="s">
        <v>19</v>
      </c>
      <c r="D125" s="19"/>
      <c r="E125" s="19"/>
      <c r="F125" s="19"/>
      <c r="G125" s="19" t="s">
        <v>346</v>
      </c>
      <c r="H125" s="19"/>
      <c r="I125" s="19"/>
      <c r="J125" s="19">
        <v>30</v>
      </c>
      <c r="K125" s="19"/>
      <c r="L125" s="19"/>
      <c r="M125" s="19" t="s">
        <v>20</v>
      </c>
      <c r="N125" s="77" t="s">
        <v>80</v>
      </c>
      <c r="O125" s="6"/>
    </row>
    <row r="126" spans="1:15" ht="43.35" customHeight="1">
      <c r="A126" s="23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4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4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4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4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4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4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4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4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4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4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4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4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4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4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4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4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4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4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4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4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4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4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4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4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6" customHeight="1">
      <c r="A296" s="23"/>
      <c r="B296" s="24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4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4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4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4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G126:N1001">
    <cfRule type="expression" dxfId="852" priority="189">
      <formula>$C1="Option"</formula>
    </cfRule>
  </conditionalFormatting>
  <conditionalFormatting sqref="A12:A88">
    <cfRule type="expression" dxfId="851" priority="108">
      <formula>$C12="Option"</formula>
    </cfRule>
  </conditionalFormatting>
  <conditionalFormatting sqref="A48:A53">
    <cfRule type="expression" dxfId="850" priority="148">
      <formula>$F48="Création"</formula>
    </cfRule>
    <cfRule type="expression" dxfId="849" priority="147">
      <formula>$F48="Modification"</formula>
    </cfRule>
    <cfRule type="expression" dxfId="848" priority="146">
      <formula>$F48="Fermeture"</formula>
    </cfRule>
  </conditionalFormatting>
  <conditionalFormatting sqref="A83 K83:N83 A85:N86 N87:N88">
    <cfRule type="expression" dxfId="847" priority="113">
      <formula>$F83="Création"</formula>
    </cfRule>
    <cfRule type="expression" dxfId="846" priority="112">
      <formula>$F83="Modification"</formula>
    </cfRule>
  </conditionalFormatting>
  <conditionalFormatting sqref="A89:A1001">
    <cfRule type="expression" dxfId="845" priority="62">
      <formula>$C89="Option"</formula>
    </cfRule>
  </conditionalFormatting>
  <conditionalFormatting sqref="A91:A96">
    <cfRule type="expression" dxfId="844" priority="77">
      <formula>$F91="Fermeture"</formula>
    </cfRule>
    <cfRule type="expression" dxfId="843" priority="78">
      <formula>$F91="Modification"</formula>
    </cfRule>
    <cfRule type="expression" dxfId="842" priority="79">
      <formula>$F91="Création"</formula>
    </cfRule>
  </conditionalFormatting>
  <conditionalFormatting sqref="A19:B26">
    <cfRule type="expression" dxfId="841" priority="183">
      <formula>$F19="Fermeture"</formula>
    </cfRule>
    <cfRule type="expression" dxfId="840" priority="184">
      <formula>$F19="Modification"</formula>
    </cfRule>
    <cfRule type="expression" dxfId="839" priority="185">
      <formula>$F19="Création"</formula>
    </cfRule>
  </conditionalFormatting>
  <conditionalFormatting sqref="A40:C41">
    <cfRule type="expression" dxfId="838" priority="179">
      <formula>$F40="Fermeture"</formula>
    </cfRule>
    <cfRule type="expression" dxfId="837" priority="180">
      <formula>$F40="Modification"</formula>
    </cfRule>
    <cfRule type="expression" dxfId="836" priority="181">
      <formula>$F40="Création"</formula>
    </cfRule>
  </conditionalFormatting>
  <conditionalFormatting sqref="A87:M88">
    <cfRule type="expression" dxfId="835" priority="91">
      <formula>$F87="Fermeture"</formula>
    </cfRule>
    <cfRule type="expression" dxfId="834" priority="93">
      <formula>$F87="Création"</formula>
    </cfRule>
    <cfRule type="expression" dxfId="833" priority="92">
      <formula>$F87="Modification"</formula>
    </cfRule>
  </conditionalFormatting>
  <conditionalFormatting sqref="A42:N42">
    <cfRule type="expression" dxfId="832" priority="173">
      <formula>$F42="Modification"</formula>
    </cfRule>
    <cfRule type="expression" dxfId="831" priority="174">
      <formula>$F42="Création"</formula>
    </cfRule>
    <cfRule type="expression" dxfId="830" priority="172">
      <formula>$F42="Fermeture"</formula>
    </cfRule>
  </conditionalFormatting>
  <conditionalFormatting sqref="A42:N43">
    <cfRule type="expression" dxfId="829" priority="177">
      <formula>$F42="Création"</formula>
    </cfRule>
    <cfRule type="expression" dxfId="828" priority="175">
      <formula>$F42="Fermeture"</formula>
    </cfRule>
    <cfRule type="expression" dxfId="827" priority="176">
      <formula>$F42="Modification"</formula>
    </cfRule>
  </conditionalFormatting>
  <conditionalFormatting sqref="A44:N47 B48:N50">
    <cfRule type="expression" dxfId="826" priority="152">
      <formula>$F44="Modification"</formula>
    </cfRule>
    <cfRule type="expression" dxfId="825" priority="151">
      <formula>$F44="Fermeture"</formula>
    </cfRule>
    <cfRule type="expression" dxfId="824" priority="153">
      <formula>$F44="Création"</formula>
    </cfRule>
  </conditionalFormatting>
  <conditionalFormatting sqref="A54:N55 A56:A82 B63:N64 K65:N82">
    <cfRule type="expression" dxfId="823" priority="131">
      <formula>$F54="Modification"</formula>
    </cfRule>
    <cfRule type="expression" dxfId="822" priority="132">
      <formula>$F54="Création"</formula>
    </cfRule>
  </conditionalFormatting>
  <conditionalFormatting sqref="A63:N64 K65:N82 A54:N55 A56:A62">
    <cfRule type="expression" dxfId="821" priority="130">
      <formula>$F54="Fermeture"</formula>
    </cfRule>
  </conditionalFormatting>
  <conditionalFormatting sqref="A84:N85">
    <cfRule type="expression" dxfId="820" priority="102">
      <formula>$F84="Modification"</formula>
    </cfRule>
    <cfRule type="expression" dxfId="819" priority="103">
      <formula>$F84="Création"</formula>
    </cfRule>
    <cfRule type="expression" dxfId="818" priority="101">
      <formula>$F84="Fermeture"</formula>
    </cfRule>
  </conditionalFormatting>
  <conditionalFormatting sqref="A89:N90 B91:N93">
    <cfRule type="expression" dxfId="817" priority="84">
      <formula>$F89="Création"</formula>
    </cfRule>
    <cfRule type="expression" dxfId="816" priority="82">
      <formula>$F89="Fermeture"</formula>
    </cfRule>
    <cfRule type="expression" dxfId="815" priority="83">
      <formula>$F89="Modification"</formula>
    </cfRule>
  </conditionalFormatting>
  <conditionalFormatting sqref="A97:N98 A99:A125 B106:N107 K108:N125">
    <cfRule type="expression" dxfId="814" priority="66">
      <formula>$F97="Modification"</formula>
    </cfRule>
    <cfRule type="expression" dxfId="813" priority="67">
      <formula>$F97="Création"</formula>
    </cfRule>
  </conditionalFormatting>
  <conditionalFormatting sqref="A106:N107 K108:N125 A97:N98 A99:A105 A108:A125">
    <cfRule type="expression" dxfId="812" priority="65">
      <formula>$F97="Fermeture"</formula>
    </cfRule>
  </conditionalFormatting>
  <conditionalFormatting sqref="A1:O7 C8:O9 C10 E10 K10:O11 A12:O12 A13:H13 J13:O16 A14:F14 A15:H15 A16:F16 A17:O18 C19:O26 A27:O39 D40:O41 O42:O125 A126:O999">
    <cfRule type="expression" dxfId="811" priority="197">
      <formula>$F1="Modification"</formula>
    </cfRule>
    <cfRule type="expression" dxfId="810" priority="198">
      <formula>$F1="Création"</formula>
    </cfRule>
  </conditionalFormatting>
  <conditionalFormatting sqref="A1:O7 C8:O9 K10:O11 A12:O12 J13:O16 A17:O18 C19:O26 A27:O39 D40:O41 A126:O999 E10 A13:H13 A15:H15 A14:F14 A16:F16 C10 O42:O125">
    <cfRule type="expression" dxfId="809" priority="196">
      <formula>$F1="Fermeture"</formula>
    </cfRule>
  </conditionalFormatting>
  <conditionalFormatting sqref="B45">
    <cfRule type="expression" dxfId="808" priority="165">
      <formula>$F45="Création"</formula>
    </cfRule>
    <cfRule type="expression" dxfId="807" priority="163">
      <formula>$F45="Fermeture"</formula>
    </cfRule>
    <cfRule type="expression" dxfId="806" priority="164">
      <formula>$F45="Modification"</formula>
    </cfRule>
  </conditionalFormatting>
  <conditionalFormatting sqref="B88">
    <cfRule type="expression" dxfId="805" priority="96">
      <formula>$F88="Création"</formula>
    </cfRule>
    <cfRule type="expression" dxfId="804" priority="95">
      <formula>$F88="Modification"</formula>
    </cfRule>
    <cfRule type="expression" dxfId="803" priority="94">
      <formula>$F88="Fermeture"</formula>
    </cfRule>
  </conditionalFormatting>
  <conditionalFormatting sqref="B59:C62">
    <cfRule type="expression" dxfId="802" priority="24">
      <formula>$F59="Fermeture"</formula>
    </cfRule>
    <cfRule type="expression" dxfId="801" priority="26">
      <formula>$F59="Création"</formula>
    </cfRule>
    <cfRule type="expression" dxfId="800" priority="25">
      <formula>$F59="Modification"</formula>
    </cfRule>
  </conditionalFormatting>
  <conditionalFormatting sqref="B102:C105">
    <cfRule type="expression" dxfId="799" priority="1">
      <formula>$F102="Fermeture"</formula>
    </cfRule>
    <cfRule type="expression" dxfId="798" priority="2">
      <formula>$F102="Modification"</formula>
    </cfRule>
    <cfRule type="expression" dxfId="797" priority="3">
      <formula>$F102="Création"</formula>
    </cfRule>
  </conditionalFormatting>
  <conditionalFormatting sqref="B51:D51">
    <cfRule type="expression" dxfId="796" priority="144">
      <formula>$F51="Modification"</formula>
    </cfRule>
    <cfRule type="expression" dxfId="795" priority="145">
      <formula>$F51="Création"</formula>
    </cfRule>
    <cfRule type="expression" dxfId="794" priority="143">
      <formula>$F51="Fermeture"</formula>
    </cfRule>
  </conditionalFormatting>
  <conditionalFormatting sqref="B94:D94">
    <cfRule type="expression" dxfId="793" priority="75">
      <formula>$F94="Modification"</formula>
    </cfRule>
    <cfRule type="expression" dxfId="792" priority="76">
      <formula>$F94="Création"</formula>
    </cfRule>
    <cfRule type="expression" dxfId="791" priority="74">
      <formula>$F94="Fermeture"</formula>
    </cfRule>
  </conditionalFormatting>
  <conditionalFormatting sqref="B64:J82">
    <cfRule type="expression" dxfId="790" priority="118">
      <formula>$F64="Fermeture"</formula>
    </cfRule>
    <cfRule type="expression" dxfId="789" priority="120">
      <formula>$F64="Création"</formula>
    </cfRule>
    <cfRule type="expression" dxfId="788" priority="119">
      <formula>$F64="Modification"</formula>
    </cfRule>
  </conditionalFormatting>
  <conditionalFormatting sqref="B83:J83">
    <cfRule type="expression" dxfId="787" priority="107">
      <formula>$F83="Création"</formula>
    </cfRule>
    <cfRule type="expression" dxfId="786" priority="105">
      <formula>$F83="Fermeture"</formula>
    </cfRule>
    <cfRule type="expression" dxfId="785" priority="106">
      <formula>$F83="Modification"</formula>
    </cfRule>
  </conditionalFormatting>
  <conditionalFormatting sqref="B107:J125">
    <cfRule type="expression" dxfId="784" priority="49">
      <formula>$F107="Fermeture"</formula>
    </cfRule>
    <cfRule type="expression" dxfId="783" priority="50">
      <formula>$F107="Modification"</formula>
    </cfRule>
    <cfRule type="expression" dxfId="782" priority="51">
      <formula>$F107="Création"</formula>
    </cfRule>
  </conditionalFormatting>
  <conditionalFormatting sqref="B57:L58">
    <cfRule type="expression" dxfId="781" priority="30">
      <formula>$F57="Création"</formula>
    </cfRule>
    <cfRule type="expression" dxfId="780" priority="28">
      <formula>$F57="Fermeture"</formula>
    </cfRule>
    <cfRule type="expression" dxfId="779" priority="29">
      <formula>$F57="Modification"</formula>
    </cfRule>
  </conditionalFormatting>
  <conditionalFormatting sqref="B100:L101">
    <cfRule type="expression" dxfId="778" priority="7">
      <formula>$F100="Création"</formula>
    </cfRule>
    <cfRule type="expression" dxfId="777" priority="6">
      <formula>$F100="Modification"</formula>
    </cfRule>
    <cfRule type="expression" dxfId="776" priority="5">
      <formula>$F100="Fermeture"</formula>
    </cfRule>
  </conditionalFormatting>
  <conditionalFormatting sqref="B52:M53">
    <cfRule type="expression" dxfId="775" priority="140">
      <formula>$F52="Fermeture"</formula>
    </cfRule>
    <cfRule type="expression" dxfId="774" priority="141">
      <formula>$F52="Modification"</formula>
    </cfRule>
    <cfRule type="expression" dxfId="773" priority="142">
      <formula>$F52="Création"</formula>
    </cfRule>
  </conditionalFormatting>
  <conditionalFormatting sqref="B95:M96">
    <cfRule type="expression" dxfId="772" priority="72">
      <formula>$F95="Modification"</formula>
    </cfRule>
    <cfRule type="expression" dxfId="771" priority="73">
      <formula>$F95="Création"</formula>
    </cfRule>
    <cfRule type="expression" dxfId="770" priority="71">
      <formula>$F95="Fermeture"</formula>
    </cfRule>
  </conditionalFormatting>
  <conditionalFormatting sqref="B50:N50 E51:N51 N52:N53">
    <cfRule type="expression" dxfId="769" priority="158">
      <formula>$F50="Création"</formula>
    </cfRule>
    <cfRule type="expression" dxfId="768" priority="157">
      <formula>$F50="Modification"</formula>
    </cfRule>
    <cfRule type="expression" dxfId="767" priority="156">
      <formula>$F50="Fermeture"</formula>
    </cfRule>
  </conditionalFormatting>
  <conditionalFormatting sqref="B56:N56 N57:N62 D59:M59 D60:L62">
    <cfRule type="expression" dxfId="766" priority="42">
      <formula>$F56="Création"</formula>
    </cfRule>
    <cfRule type="expression" dxfId="765" priority="41">
      <formula>$F56="Modification"</formula>
    </cfRule>
  </conditionalFormatting>
  <conditionalFormatting sqref="B93:N93 E94:N94 N95:N96">
    <cfRule type="expression" dxfId="764" priority="88">
      <formula>$F93="Fermeture"</formula>
    </cfRule>
    <cfRule type="expression" dxfId="763" priority="89">
      <formula>$F93="Modification"</formula>
    </cfRule>
    <cfRule type="expression" dxfId="762" priority="90">
      <formula>$F93="Création"</formula>
    </cfRule>
  </conditionalFormatting>
  <conditionalFormatting sqref="B99:N99 N100:N105 D102:M102 D103:L105">
    <cfRule type="expression" dxfId="761" priority="19">
      <formula>$F99="Création"</formula>
    </cfRule>
    <cfRule type="expression" dxfId="760" priority="18">
      <formula>$F99="Modification"</formula>
    </cfRule>
  </conditionalFormatting>
  <conditionalFormatting sqref="D12:E62 G57:L58">
    <cfRule type="expression" dxfId="759" priority="27">
      <formula>$C12="Option"</formula>
    </cfRule>
  </conditionalFormatting>
  <conditionalFormatting sqref="D50:E50 G50:N51">
    <cfRule type="expression" dxfId="758" priority="154">
      <formula>$C50="Option"</formula>
    </cfRule>
  </conditionalFormatting>
  <conditionalFormatting sqref="D63:E64">
    <cfRule type="expression" dxfId="757" priority="125">
      <formula>$C63="Option"</formula>
    </cfRule>
  </conditionalFormatting>
  <conditionalFormatting sqref="D64:E105 G100:L101">
    <cfRule type="expression" dxfId="756" priority="4">
      <formula>$C64="Option"</formula>
    </cfRule>
  </conditionalFormatting>
  <conditionalFormatting sqref="D93:E93 G93:N94">
    <cfRule type="expression" dxfId="755" priority="86">
      <formula>$C93="Option"</formula>
    </cfRule>
  </conditionalFormatting>
  <conditionalFormatting sqref="D106:E1001">
    <cfRule type="expression" dxfId="754" priority="56">
      <formula>$C106="Option"</formula>
    </cfRule>
  </conditionalFormatting>
  <conditionalFormatting sqref="D59:M59 D60:L62 B56:N56 N57:N62">
    <cfRule type="expression" dxfId="753" priority="40">
      <formula>$F56="Fermeture"</formula>
    </cfRule>
  </conditionalFormatting>
  <conditionalFormatting sqref="D102:M102 D103:L105 B99:N99 N100:N105">
    <cfRule type="expression" dxfId="752" priority="17">
      <formula>$F99="Fermeture"</formula>
    </cfRule>
  </conditionalFormatting>
  <conditionalFormatting sqref="G64:J83">
    <cfRule type="expression" dxfId="751" priority="104">
      <formula>$C64="Option"</formula>
    </cfRule>
  </conditionalFormatting>
  <conditionalFormatting sqref="G107:J125">
    <cfRule type="expression" dxfId="750" priority="47">
      <formula>$C107="Option"</formula>
    </cfRule>
  </conditionalFormatting>
  <conditionalFormatting sqref="G59:M59 G60:L62">
    <cfRule type="expression" dxfId="749" priority="39">
      <formula>$C59="Option"</formula>
    </cfRule>
  </conditionalFormatting>
  <conditionalFormatting sqref="G102:M102 G103:L105">
    <cfRule type="expression" dxfId="748" priority="16">
      <formula>$C102="Option"</formula>
    </cfRule>
  </conditionalFormatting>
  <conditionalFormatting sqref="G12:N50">
    <cfRule type="expression" dxfId="747" priority="149">
      <formula>$C12="Option"</formula>
    </cfRule>
  </conditionalFormatting>
  <conditionalFormatting sqref="G52:N56">
    <cfRule type="expression" dxfId="746" priority="37">
      <formula>$C52="Option"</formula>
    </cfRule>
  </conditionalFormatting>
  <conditionalFormatting sqref="G63:N64">
    <cfRule type="expression" dxfId="745" priority="127">
      <formula>$C63="Option"</formula>
    </cfRule>
  </conditionalFormatting>
  <conditionalFormatting sqref="G84:N86 K65:N83">
    <cfRule type="expression" dxfId="744" priority="109">
      <formula>$C65="Option"</formula>
    </cfRule>
  </conditionalFormatting>
  <conditionalFormatting sqref="G87:N93">
    <cfRule type="expression" dxfId="743" priority="80">
      <formula>$C87="Option"</formula>
    </cfRule>
  </conditionalFormatting>
  <conditionalFormatting sqref="G95:N99">
    <cfRule type="expression" dxfId="742" priority="14">
      <formula>$C95="Option"</formula>
    </cfRule>
  </conditionalFormatting>
  <conditionalFormatting sqref="G106:N107 K108:N125">
    <cfRule type="expression" dxfId="741" priority="63">
      <formula>$C106="Option"</formula>
    </cfRule>
  </conditionalFormatting>
  <conditionalFormatting sqref="H70:J71">
    <cfRule type="expression" dxfId="740" priority="117">
      <formula>$C70="Option"</formula>
    </cfRule>
  </conditionalFormatting>
  <conditionalFormatting sqref="H113:J114">
    <cfRule type="expression" dxfId="739" priority="48">
      <formula>$C113="Option"</formula>
    </cfRule>
  </conditionalFormatting>
  <conditionalFormatting sqref="K83:N83 A85:N86 N87:N88 A65:A83">
    <cfRule type="expression" dxfId="738" priority="111">
      <formula>$F65="Fermeture"</formula>
    </cfRule>
  </conditionalFormatting>
  <conditionalFormatting sqref="M57:M58">
    <cfRule type="expression" dxfId="737" priority="44">
      <formula>$F58="Modification"</formula>
    </cfRule>
    <cfRule type="expression" dxfId="736" priority="45">
      <formula>$F58="Création"</formula>
    </cfRule>
    <cfRule type="expression" dxfId="735" priority="46">
      <formula>$F58="Fermeture"</formula>
    </cfRule>
    <cfRule type="expression" dxfId="734" priority="43">
      <formula>$C58="Option"</formula>
    </cfRule>
  </conditionalFormatting>
  <conditionalFormatting sqref="M60:M62">
    <cfRule type="expression" dxfId="733" priority="33">
      <formula>$F61="Modification"</formula>
    </cfRule>
    <cfRule type="expression" dxfId="732" priority="32">
      <formula>$C61="Option"</formula>
    </cfRule>
    <cfRule type="expression" dxfId="731" priority="35">
      <formula>$F61="Fermeture"</formula>
    </cfRule>
    <cfRule type="expression" dxfId="730" priority="34">
      <formula>$F61="Création"</formula>
    </cfRule>
  </conditionalFormatting>
  <conditionalFormatting sqref="M100:M101">
    <cfRule type="expression" dxfId="729" priority="21">
      <formula>$F101="Modification"</formula>
    </cfRule>
    <cfRule type="expression" dxfId="728" priority="23">
      <formula>$F101="Fermeture"</formula>
    </cfRule>
    <cfRule type="expression" dxfId="727" priority="22">
      <formula>$F101="Création"</formula>
    </cfRule>
    <cfRule type="expression" dxfId="726" priority="20">
      <formula>$C101="Option"</formula>
    </cfRule>
  </conditionalFormatting>
  <conditionalFormatting sqref="M103:M105">
    <cfRule type="expression" dxfId="725" priority="11">
      <formula>$F104="Création"</formula>
    </cfRule>
    <cfRule type="expression" dxfId="724" priority="10">
      <formula>$F104="Modification"</formula>
    </cfRule>
    <cfRule type="expression" dxfId="723" priority="9">
      <formula>$C104="Option"</formula>
    </cfRule>
    <cfRule type="expression" dxfId="722" priority="12">
      <formula>$F104="Fermeture"</formula>
    </cfRule>
  </conditionalFormatting>
  <conditionalFormatting sqref="N1:N41 N126:N999">
    <cfRule type="expression" dxfId="721" priority="191">
      <formula>$M1="Porteuse"</formula>
    </cfRule>
  </conditionalFormatting>
  <conditionalFormatting sqref="N42:N50">
    <cfRule type="expression" dxfId="720" priority="150">
      <formula>$M42="Porteuse"</formula>
    </cfRule>
  </conditionalFormatting>
  <conditionalFormatting sqref="N50:N53">
    <cfRule type="expression" dxfId="719" priority="155">
      <formula>$M50="Porteuse"</formula>
    </cfRule>
  </conditionalFormatting>
  <conditionalFormatting sqref="N54:N62">
    <cfRule type="expression" dxfId="718" priority="38">
      <formula>$M54="Porteuse"</formula>
    </cfRule>
  </conditionalFormatting>
  <conditionalFormatting sqref="N57:N62">
    <cfRule type="expression" dxfId="717" priority="31">
      <formula>$C57="Option"</formula>
    </cfRule>
  </conditionalFormatting>
  <conditionalFormatting sqref="N63:N82">
    <cfRule type="expression" dxfId="716" priority="128">
      <formula>$M63="Porteuse"</formula>
    </cfRule>
  </conditionalFormatting>
  <conditionalFormatting sqref="N83:N88">
    <cfRule type="expression" dxfId="715" priority="110">
      <formula>$M83="Porteuse"</formula>
    </cfRule>
  </conditionalFormatting>
  <conditionalFormatting sqref="N89:N93">
    <cfRule type="expression" dxfId="714" priority="81">
      <formula>$M89="Porteuse"</formula>
    </cfRule>
  </conditionalFormatting>
  <conditionalFormatting sqref="N93:N96">
    <cfRule type="expression" dxfId="713" priority="87">
      <formula>$M93="Porteuse"</formula>
    </cfRule>
  </conditionalFormatting>
  <conditionalFormatting sqref="N97:N105">
    <cfRule type="expression" dxfId="712" priority="15">
      <formula>$M97="Porteuse"</formula>
    </cfRule>
  </conditionalFormatting>
  <conditionalFormatting sqref="N100:N105">
    <cfRule type="expression" dxfId="711" priority="8">
      <formula>$C100="Option"</formula>
    </cfRule>
  </conditionalFormatting>
  <conditionalFormatting sqref="N106:N125">
    <cfRule type="expression" dxfId="710" priority="64">
      <formula>$M106="Porteuse"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abSelected="1" topLeftCell="A14" zoomScale="60" zoomScaleNormal="60" workbookViewId="0">
      <pane ySplit="5" topLeftCell="A19" activePane="bottomLeft" state="frozen"/>
      <selection pane="bottomLeft" activeCell="A19" sqref="A19:XFD19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20">
      <c r="A1" s="142"/>
      <c r="B1" s="142"/>
      <c r="C1" s="142"/>
      <c r="D1" s="142"/>
      <c r="E1" s="142"/>
      <c r="F1" s="142"/>
      <c r="G1" s="142"/>
      <c r="H1" s="142"/>
      <c r="I1" s="142"/>
      <c r="J1" s="32"/>
      <c r="T1" s="29"/>
    </row>
    <row r="2" spans="1:20">
      <c r="A2" s="142"/>
      <c r="B2" s="142"/>
      <c r="C2" s="142"/>
      <c r="D2" s="142"/>
      <c r="E2" s="142"/>
      <c r="F2" s="142"/>
      <c r="G2" s="142"/>
      <c r="H2" s="142"/>
      <c r="I2" s="142"/>
      <c r="J2" s="32"/>
      <c r="T2" s="29"/>
    </row>
    <row r="3" spans="1:20">
      <c r="A3" s="142"/>
      <c r="B3" s="142"/>
      <c r="C3" s="142"/>
      <c r="D3" s="142"/>
      <c r="E3" s="142"/>
      <c r="F3" s="142"/>
      <c r="G3" s="142"/>
      <c r="H3" s="142"/>
      <c r="I3" s="142"/>
      <c r="J3" s="32"/>
      <c r="T3" s="29"/>
    </row>
    <row r="4" spans="1:20">
      <c r="A4" s="142"/>
      <c r="B4" s="142"/>
      <c r="C4" s="142"/>
      <c r="D4" s="142"/>
      <c r="E4" s="142"/>
      <c r="F4" s="142"/>
      <c r="G4" s="142"/>
      <c r="H4" s="142"/>
      <c r="I4" s="142"/>
      <c r="J4" s="32"/>
      <c r="T4" s="29"/>
    </row>
    <row r="5" spans="1:20">
      <c r="A5" s="142"/>
      <c r="B5" s="142"/>
      <c r="C5" s="142"/>
      <c r="D5" s="142"/>
      <c r="E5" s="142"/>
      <c r="F5" s="142"/>
      <c r="G5" s="142"/>
      <c r="H5" s="142"/>
      <c r="I5" s="142"/>
      <c r="J5" s="32"/>
      <c r="T5" s="29"/>
    </row>
    <row r="6" spans="1:20">
      <c r="A6" s="142"/>
      <c r="B6" s="142"/>
      <c r="C6" s="142"/>
      <c r="D6" s="142"/>
      <c r="E6" s="142"/>
      <c r="F6" s="142"/>
      <c r="G6" s="142"/>
      <c r="H6" s="142"/>
      <c r="I6" s="142"/>
      <c r="J6" s="32"/>
      <c r="T6" s="29"/>
    </row>
    <row r="7" spans="1:20" ht="14.45" customHeight="1">
      <c r="A7" s="144" t="s">
        <v>383</v>
      </c>
      <c r="B7" s="141" t="str">
        <f>'Fiche Générale'!B3</f>
        <v>Portail_SHS</v>
      </c>
      <c r="C7" s="166" t="s">
        <v>384</v>
      </c>
      <c r="D7" s="144"/>
      <c r="E7" s="164" t="str">
        <f>'Fiche Générale'!B4</f>
        <v>Géographie</v>
      </c>
      <c r="F7" s="141"/>
      <c r="G7" s="144" t="s">
        <v>385</v>
      </c>
      <c r="H7" s="165" t="str">
        <f>'Fiche Générale'!B5</f>
        <v>licence de géographie</v>
      </c>
      <c r="I7" s="165"/>
      <c r="J7" s="33"/>
      <c r="K7" s="18"/>
      <c r="T7" s="29"/>
    </row>
    <row r="8" spans="1:20" ht="14.45" customHeight="1">
      <c r="A8" s="144"/>
      <c r="B8" s="141"/>
      <c r="C8" s="166"/>
      <c r="D8" s="144"/>
      <c r="E8" s="164"/>
      <c r="F8" s="141"/>
      <c r="G8" s="144"/>
      <c r="H8" s="165"/>
      <c r="I8" s="165"/>
      <c r="J8" s="33"/>
      <c r="K8" s="18"/>
      <c r="T8" s="29"/>
    </row>
    <row r="9" spans="1:20" ht="14.45" customHeight="1">
      <c r="A9" s="144"/>
      <c r="B9" s="141"/>
      <c r="C9" s="166"/>
      <c r="D9" s="144"/>
      <c r="E9" s="164"/>
      <c r="F9" s="141"/>
      <c r="G9" s="144"/>
      <c r="H9" s="165"/>
      <c r="I9" s="165"/>
      <c r="J9" s="33"/>
      <c r="K9" s="18"/>
      <c r="T9" s="29"/>
    </row>
    <row r="10" spans="1:20" ht="14.45" customHeight="1">
      <c r="A10" s="144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33"/>
      <c r="K10" s="18"/>
      <c r="T10" s="29"/>
    </row>
    <row r="11" spans="1:20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  <c r="T11" s="29"/>
    </row>
    <row r="12" spans="1:20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  <c r="T12" s="29"/>
    </row>
    <row r="13" spans="1:20">
      <c r="A13" s="174" t="s">
        <v>206</v>
      </c>
      <c r="B13" s="103" t="str">
        <f>'S1 Maquette'!B13</f>
        <v>1ère année de Portail</v>
      </c>
      <c r="C13" s="105"/>
      <c r="D13" s="174" t="s">
        <v>388</v>
      </c>
      <c r="E13" s="168">
        <f>'S1 Maquette'!E13</f>
        <v>0</v>
      </c>
      <c r="F13" s="169"/>
      <c r="G13" s="170"/>
      <c r="I13" s="35"/>
      <c r="J13" s="35"/>
      <c r="M13" s="139"/>
      <c r="N13" s="140"/>
      <c r="O13" s="178"/>
      <c r="P13" s="139"/>
      <c r="Q13" s="140"/>
      <c r="R13" s="140"/>
      <c r="S13" s="178"/>
      <c r="T13" s="29"/>
    </row>
    <row r="14" spans="1:20">
      <c r="A14" s="176"/>
      <c r="B14" s="106"/>
      <c r="C14" s="108"/>
      <c r="D14" s="176"/>
      <c r="E14" s="171"/>
      <c r="F14" s="172"/>
      <c r="G14" s="173"/>
      <c r="I14" s="35"/>
      <c r="J14" s="35"/>
      <c r="M14" s="174" t="s">
        <v>389</v>
      </c>
      <c r="N14" s="137" t="s">
        <v>390</v>
      </c>
      <c r="O14" s="177"/>
      <c r="P14" s="143"/>
      <c r="Q14" s="181"/>
      <c r="R14" s="181"/>
      <c r="S14" s="174"/>
      <c r="T14" s="29"/>
    </row>
    <row r="15" spans="1:20">
      <c r="A15" s="174" t="s">
        <v>391</v>
      </c>
      <c r="B15" s="103" t="str">
        <f>'S1 Maquette'!B15</f>
        <v>Semestre 1</v>
      </c>
      <c r="C15" s="105"/>
      <c r="D15" s="174" t="s">
        <v>392</v>
      </c>
      <c r="E15" s="168">
        <f>'S1 Maquette'!E15:F16</f>
        <v>0</v>
      </c>
      <c r="F15" s="169"/>
      <c r="G15" s="170"/>
      <c r="I15" s="35"/>
      <c r="J15" s="35"/>
      <c r="M15" s="175"/>
      <c r="N15" s="184"/>
      <c r="O15" s="185"/>
      <c r="P15" s="179"/>
      <c r="Q15" s="182"/>
      <c r="R15" s="182"/>
      <c r="S15" s="175"/>
      <c r="T15" s="29"/>
    </row>
    <row r="16" spans="1:20">
      <c r="A16" s="176"/>
      <c r="B16" s="106"/>
      <c r="C16" s="108"/>
      <c r="D16" s="176"/>
      <c r="E16" s="171"/>
      <c r="F16" s="172"/>
      <c r="G16" s="173"/>
      <c r="I16" s="35"/>
      <c r="J16" s="35"/>
      <c r="M16" s="175"/>
      <c r="N16" s="184"/>
      <c r="O16" s="185"/>
      <c r="P16" s="179"/>
      <c r="Q16" s="182"/>
      <c r="R16" s="182"/>
      <c r="S16" s="175"/>
      <c r="T16" s="29"/>
    </row>
    <row r="17" spans="1:23">
      <c r="L17" s="14"/>
      <c r="M17" s="176"/>
      <c r="N17" s="139"/>
      <c r="O17" s="178"/>
      <c r="P17" s="180"/>
      <c r="Q17" s="183"/>
      <c r="R17" s="183"/>
      <c r="S17" s="176"/>
      <c r="T17" s="29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'S1 Maquette'!B27</f>
        <v>UE disciplinaire Outils de la géographie 1</v>
      </c>
      <c r="B27" s="41" t="str">
        <f>'S1 Maquette'!C27</f>
        <v>UE</v>
      </c>
      <c r="C27" s="39" t="s">
        <v>409</v>
      </c>
      <c r="D27" s="19">
        <v>2</v>
      </c>
      <c r="E27" s="19" t="s">
        <v>410</v>
      </c>
      <c r="F27" s="37" t="s">
        <v>410</v>
      </c>
      <c r="G27" s="37" t="s">
        <v>410</v>
      </c>
      <c r="H27" s="37" t="s">
        <v>410</v>
      </c>
      <c r="I27" s="37" t="s">
        <v>410</v>
      </c>
      <c r="J27" s="37"/>
      <c r="K27" s="37" t="s">
        <v>8</v>
      </c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'S1 Maquette'!B28</f>
        <v>Commentaire de cartes</v>
      </c>
      <c r="B28" s="41" t="str">
        <f>'S1 Maquette'!C28</f>
        <v>ECUE</v>
      </c>
      <c r="C28" s="39" t="s">
        <v>409</v>
      </c>
      <c r="D28" s="19">
        <v>0.5</v>
      </c>
      <c r="E28" s="37" t="s">
        <v>410</v>
      </c>
      <c r="F28" s="37" t="s">
        <v>410</v>
      </c>
      <c r="G28" s="37" t="s">
        <v>410</v>
      </c>
      <c r="H28" s="37" t="s">
        <v>410</v>
      </c>
      <c r="I28" s="37" t="s">
        <v>410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6" customHeight="1">
      <c r="A29" s="41" t="str">
        <f>'S1 Maquette'!B29</f>
        <v>Cartographie et informatique I</v>
      </c>
      <c r="B29" s="41" t="str">
        <f>'S1 Maquette'!C29</f>
        <v>ECUE</v>
      </c>
      <c r="C29" s="39" t="s">
        <v>409</v>
      </c>
      <c r="D29" s="19">
        <v>0.5</v>
      </c>
      <c r="E29" s="37" t="s">
        <v>410</v>
      </c>
      <c r="F29" s="37" t="s">
        <v>410</v>
      </c>
      <c r="G29" s="37" t="s">
        <v>410</v>
      </c>
      <c r="H29" s="37" t="s">
        <v>410</v>
      </c>
      <c r="I29" s="37" t="s">
        <v>410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6" customHeight="1">
      <c r="A30" s="41" t="str">
        <f>'S1 Maquette'!B30</f>
        <v>Méthodologies</v>
      </c>
      <c r="B30" s="41" t="str">
        <f>'S1 Maquette'!C30</f>
        <v>ECUE</v>
      </c>
      <c r="C30" s="39" t="s">
        <v>409</v>
      </c>
      <c r="D30" s="19">
        <v>0.5</v>
      </c>
      <c r="E30" s="37" t="s">
        <v>410</v>
      </c>
      <c r="F30" s="37" t="s">
        <v>410</v>
      </c>
      <c r="G30" s="37" t="s">
        <v>410</v>
      </c>
      <c r="H30" s="37" t="s">
        <v>410</v>
      </c>
      <c r="I30" s="37" t="s">
        <v>410</v>
      </c>
      <c r="J30" s="37"/>
      <c r="K30" s="37" t="s">
        <v>8</v>
      </c>
      <c r="L30" s="37"/>
      <c r="M30" s="37"/>
      <c r="N30" s="37"/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6" customHeight="1">
      <c r="A31" s="41" t="str">
        <f>'S1 Maquette'!B31</f>
        <v>Analyse paysagère (TD géologie géomorphologie)</v>
      </c>
      <c r="B31" s="41" t="str">
        <f>'S1 Maquette'!C31</f>
        <v>ECUE</v>
      </c>
      <c r="C31" s="39" t="s">
        <v>409</v>
      </c>
      <c r="D31" s="19">
        <v>0.5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8</v>
      </c>
      <c r="L31" s="37"/>
      <c r="M31" s="37">
        <v>2</v>
      </c>
      <c r="N31" s="37"/>
      <c r="O31" s="37"/>
      <c r="P31" s="37"/>
      <c r="Q31" s="37"/>
      <c r="R31" s="37"/>
      <c r="S31" s="37"/>
      <c r="T31" s="42"/>
      <c r="W31"/>
    </row>
    <row r="32" spans="1:23" ht="30.6" customHeight="1">
      <c r="A32" s="41" t="str">
        <f>'S1 Maquette'!B32</f>
        <v>UE découverte dans la mention (UED Géographie 1)</v>
      </c>
      <c r="B32" s="41" t="str">
        <f>'S1 Maquette'!C32</f>
        <v>UE</v>
      </c>
      <c r="C32" s="39" t="s">
        <v>409</v>
      </c>
      <c r="D32" s="19">
        <v>2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8</v>
      </c>
      <c r="L32" s="37"/>
      <c r="M32" s="37">
        <v>2</v>
      </c>
      <c r="N32" s="37"/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'S1 Maquette'!B33</f>
        <v>Qu'est ce que la géographie ?</v>
      </c>
      <c r="B33" s="41" t="str">
        <f>'S1 Maquette'!C33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8</v>
      </c>
      <c r="L33" s="37"/>
      <c r="M33" s="37"/>
      <c r="N33" s="37"/>
      <c r="O33" s="37"/>
      <c r="P33" s="37" t="s">
        <v>16</v>
      </c>
      <c r="Q33" s="37" t="s">
        <v>28</v>
      </c>
      <c r="R33" s="37"/>
      <c r="S33" s="37"/>
      <c r="T33" s="42"/>
      <c r="W33"/>
    </row>
    <row r="34" spans="1:23" ht="30.6" customHeight="1">
      <c r="A34" s="41" t="str">
        <f>'S1 Maquette'!B34</f>
        <v>Introduction à la Géographie physique</v>
      </c>
      <c r="B34" s="41" t="str">
        <f>'S1 Maquette'!C34</f>
        <v>ECUE</v>
      </c>
      <c r="C34" s="39" t="s">
        <v>409</v>
      </c>
      <c r="D34" s="19">
        <v>1</v>
      </c>
      <c r="E34" s="37" t="s">
        <v>410</v>
      </c>
      <c r="F34" s="37" t="s">
        <v>410</v>
      </c>
      <c r="G34" s="37" t="s">
        <v>410</v>
      </c>
      <c r="H34" s="37" t="s">
        <v>410</v>
      </c>
      <c r="I34" s="37" t="s">
        <v>410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28</v>
      </c>
      <c r="R34" s="37"/>
      <c r="S34" s="37"/>
      <c r="T34" s="42"/>
      <c r="W34"/>
    </row>
    <row r="35" spans="1:23" ht="30.6" customHeight="1">
      <c r="A35" s="41" t="str">
        <f>'S1 Maquette'!B35</f>
        <v xml:space="preserve">UE découverte dans la mention (géographie) ou dans le Portail </v>
      </c>
      <c r="B35" s="41" t="str">
        <f>'S1 Maquette'!C35</f>
        <v>UE</v>
      </c>
      <c r="C35" s="39" t="s">
        <v>409</v>
      </c>
      <c r="D35" s="19">
        <v>2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8</v>
      </c>
      <c r="L35" s="37"/>
      <c r="M35" s="37">
        <v>2</v>
      </c>
      <c r="N35" s="37"/>
      <c r="O35" s="37"/>
      <c r="P35" s="37"/>
      <c r="Q35" s="37"/>
      <c r="R35" s="37"/>
      <c r="S35" s="37"/>
      <c r="T35" s="42"/>
      <c r="W35"/>
    </row>
    <row r="36" spans="1:23" ht="30.6" customHeight="1">
      <c r="A36" s="41" t="str">
        <f>'S1 Maquette'!B36</f>
        <v>Min 1 Max 1</v>
      </c>
      <c r="B36" s="41" t="str">
        <f>'S1 Maquette'!C36</f>
        <v>OPTION</v>
      </c>
      <c r="C36" s="39" t="s">
        <v>409</v>
      </c>
      <c r="D36" s="19">
        <v>2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8</v>
      </c>
      <c r="L36" s="37"/>
      <c r="M36" s="37">
        <v>2</v>
      </c>
      <c r="N36" s="37"/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'S1 Maquette'!B37</f>
        <v>UE découverte dans la mention : UED géographie 2 : géographie appliquée aménagement 1</v>
      </c>
      <c r="B37" s="41" t="str">
        <f>'S1 Maquette'!C37</f>
        <v>UE</v>
      </c>
      <c r="C37" s="39" t="s">
        <v>409</v>
      </c>
      <c r="D37" s="19">
        <v>1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28</v>
      </c>
      <c r="R37" s="37"/>
      <c r="S37" s="37"/>
      <c r="T37" s="42"/>
      <c r="W37"/>
    </row>
    <row r="38" spans="1:23" ht="30.6" customHeight="1">
      <c r="A38" s="41" t="str">
        <f>'S1 Maquette'!B38</f>
        <v>Sciences environnementales</v>
      </c>
      <c r="B38" s="41" t="str">
        <f>'S1 Maquette'!C38</f>
        <v>ECUE</v>
      </c>
      <c r="C38" s="39" t="s">
        <v>409</v>
      </c>
      <c r="D38" s="19">
        <v>1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6" customHeight="1">
      <c r="A39" s="41" t="str">
        <f>'S1 Maquette'!B39</f>
        <v>Aménagement du territoire (ex ville et son espace) grandes lois et structure territoire régional</v>
      </c>
      <c r="B39" s="41" t="str">
        <f>'S1 Maquette'!C39</f>
        <v>ECUE</v>
      </c>
      <c r="C39" s="39">
        <f>'S1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'S1 Maquette'!B40</f>
        <v xml:space="preserve">UE Découverte dans le Portail </v>
      </c>
      <c r="B40" s="41" t="str">
        <f>'S1 Maquette'!C40</f>
        <v>BLOC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'S1 Maquette'!B41</f>
        <v>Min1 max 1</v>
      </c>
      <c r="B41" s="41" t="str">
        <f>'S1 Maquette'!C41</f>
        <v>OPTION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'S1 Maquette'!B42</f>
        <v>UE Découverte SHAE</v>
      </c>
      <c r="B42" s="41" t="str">
        <f>'S1 Maquette'!C42</f>
        <v>UE</v>
      </c>
      <c r="C42" s="39">
        <f>'S1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'S1 Maquette'!B43</f>
        <v>Min 1 Max 1</v>
      </c>
      <c r="B43" s="41" t="str">
        <f>'S1 Maquette'!C43</f>
        <v>OPTION</v>
      </c>
      <c r="C43" s="39">
        <f>'S1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'S1 Maquette'!B44</f>
        <v>UED Ethnologie 1 : Notions et concepts clés 1</v>
      </c>
      <c r="B44" s="41" t="str">
        <f>'S1 Maquette'!C44</f>
        <v>UE</v>
      </c>
      <c r="C44" s="39" t="str">
        <f>'S1 Maquette'!F44</f>
        <v>Modification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'S1 Maquette'!B45</f>
        <v>UED Ethnologie 2 : Interculturalité : Regards croisés 1</v>
      </c>
      <c r="B45" s="41" t="str">
        <f>'S1 Maquette'!C45</f>
        <v>UE</v>
      </c>
      <c r="C45" s="39" t="str">
        <f>'S1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'S1 Maquette'!B46</f>
        <v>UE découverte sociologie</v>
      </c>
      <c r="B46" s="41" t="str">
        <f>'S1 Maquette'!C46</f>
        <v>UE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'S1 Maquette'!B47</f>
        <v>Min 1 Max 1</v>
      </c>
      <c r="B47" s="41" t="str">
        <f>'S1 Maquette'!C47</f>
        <v>OPTION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'S1 Maquette'!B48</f>
        <v>UED sociologie 1</v>
      </c>
      <c r="B48" s="41" t="str">
        <f>'S1 Maquette'!C48</f>
        <v>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'S1 Maquette'!B49</f>
        <v>Populations et sociétés</v>
      </c>
      <c r="B49" s="41" t="str">
        <f>'S1 Maquette'!C49</f>
        <v>ECUE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'S1 Maquette'!B50</f>
        <v>Racisme et sociétés</v>
      </c>
      <c r="B50" s="41" t="str">
        <f>'S1 Maquette'!C50</f>
        <v>ECUE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'S1 Maquette'!B51</f>
        <v>UED sociologie 2</v>
      </c>
      <c r="B51" s="41" t="str">
        <f>'S1 Maquette'!C51</f>
        <v>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'S1 Maquette'!B52</f>
        <v>Grands ouvrages 1</v>
      </c>
      <c r="B52" s="41" t="str">
        <f>'S1 Maquette'!C52</f>
        <v>ECUE</v>
      </c>
      <c r="C52" s="39" t="str">
        <f>'S1 Maquette'!F52</f>
        <v>Création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'S1 Maquette'!B53</f>
        <v>Méthodologies sociologiques 1</v>
      </c>
      <c r="B53" s="41" t="str">
        <f>'S1 Maquette'!C53</f>
        <v>ECUE</v>
      </c>
      <c r="C53" s="39" t="str">
        <f>'S1 Maquette'!F53</f>
        <v>Création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'S1 Maquette'!B54</f>
        <v>UE découverte SEF</v>
      </c>
      <c r="B54" s="41" t="str">
        <f>'S1 Maquette'!C54</f>
        <v>UE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>
        <f>'S1 Maquette'!B55</f>
        <v>0</v>
      </c>
      <c r="B55" s="41" t="str">
        <f>'S1 Maquette'!C55</f>
        <v>OPTION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'S1 Maquette'!B56</f>
        <v>UED SEF 1 : Découverte du champ des SEF</v>
      </c>
      <c r="B56" s="41" t="str">
        <f>'S1 Maquette'!C56</f>
        <v>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'S1 Maquette'!B57</f>
        <v>Connaissance du système éducatif français</v>
      </c>
      <c r="B57" s="41" t="str">
        <f>'S1 Maquette'!C57</f>
        <v>ECUE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'S1 Maquette'!B58</f>
        <v>Perspectives internationales en éducation et  formation</v>
      </c>
      <c r="B58" s="41" t="str">
        <f>'S1 Maquette'!C58</f>
        <v>ECUE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'S1 Maquette'!B59</f>
        <v>UED SEF 2 : Questionnement des pratiques en SEF</v>
      </c>
      <c r="B59" s="41" t="str">
        <f>'S1 Maquette'!C59</f>
        <v>UE</v>
      </c>
      <c r="C59" s="39">
        <f>'S1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'S1 Maquette'!B60</f>
        <v>Dispositifs et pratiques innovantes</v>
      </c>
      <c r="B60" s="41" t="str">
        <f>'S1 Maquette'!C60</f>
        <v>ECUE</v>
      </c>
      <c r="C60" s="39">
        <f>'S1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'S1 Maquette'!B61</f>
        <v>Valeurs et inclusion</v>
      </c>
      <c r="B61" s="41" t="str">
        <f>'S1 Maquette'!C61</f>
        <v>ECUE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'S1 Maquette'!B62</f>
        <v>Pratiques d'évaluation : modèles et méthodes</v>
      </c>
      <c r="B62" s="41" t="str">
        <f>'S1 Maquette'!C62</f>
        <v>ECUE</v>
      </c>
      <c r="C62" s="39">
        <f>'S1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'S1 Maquette'!B63</f>
        <v>UE découverte Histoire</v>
      </c>
      <c r="B63" s="41" t="str">
        <f>'S1 Maquette'!C63</f>
        <v>UE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'S1 Maquette'!B64</f>
        <v>ECUE Découverte Histoire : Sources et méthodes</v>
      </c>
      <c r="B64" s="41" t="str">
        <f>'S1 Maquette'!C64</f>
        <v>BLOC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'S1 Maquette'!B65</f>
        <v>Min 1 Max 1</v>
      </c>
      <c r="B65" s="41" t="str">
        <f>'S1 Maquette'!C65</f>
        <v>OPTION</v>
      </c>
      <c r="C65" s="39">
        <f>'S1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'S1 Maquette'!B66</f>
        <v>Sources et méthodes de l'histoire ancienne et médiévale</v>
      </c>
      <c r="B66" s="41" t="str">
        <f>'S1 Maquette'!C66</f>
        <v>ECUE</v>
      </c>
      <c r="C66" s="39" t="str">
        <f>'S1 Maquette'!F66</f>
        <v>Création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'S1 Maquette'!B67</f>
        <v>Sources et méthodes de l'histoire moderne et contemporaine</v>
      </c>
      <c r="B67" s="41" t="str">
        <f>'S1 Maquette'!C67</f>
        <v>ECUE</v>
      </c>
      <c r="C67" s="39" t="str">
        <f>'S1 Maquette'!F67</f>
        <v>Création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'S1 Maquette'!B68</f>
        <v>ECUE Découverte Histoire 2 : thématiques périodiques 1</v>
      </c>
      <c r="B68" s="41" t="str">
        <f>'S1 Maquette'!C68</f>
        <v>BLOC</v>
      </c>
      <c r="C68" s="39" t="str">
        <f>'S1 Maquette'!F68</f>
        <v>Modification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'S1 Maquette'!B69</f>
        <v>Min 1 Max 1</v>
      </c>
      <c r="B69" s="41" t="str">
        <f>'S1 Maquette'!C69</f>
        <v>OPTION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'S1 Maquette'!B70</f>
        <v>UED1 Préhistoire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'S1 Maquette'!B71</f>
        <v>UED2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'S1 Maquette'!B72</f>
        <v>UED3 Histoire ancienne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'S1 Maquette'!B73</f>
        <v>UED4 Histoire ancienne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'S1 Maquette'!B74</f>
        <v>UED5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'S1 Maquette'!B75</f>
        <v>UED6 Histoire médiévale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'S1 Maquette'!B76</f>
        <v>UED7 Histoire médiévale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'S1 Maquette'!B77</f>
        <v xml:space="preserve">UED8 Histoire moderne 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'S1 Maquette'!B78</f>
        <v xml:space="preserve">UED9 Histoire moderne 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'S1 Maquette'!B79</f>
        <v>UED10 Histoire moderne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'S1 Maquette'!B80</f>
        <v>UED11 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'S1 Maquette'!B81</f>
        <v>UED12 Histoire contemporaine</v>
      </c>
      <c r="B81" s="41" t="str">
        <f>'S1 Maquette'!C81</f>
        <v>ECUE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'S1 Maquette'!B82</f>
        <v>UED13 Histoire contemporaine</v>
      </c>
      <c r="B82" s="41" t="str">
        <f>'S1 Maquette'!C82</f>
        <v>ECUE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'S1 Maquette'!B83</f>
        <v xml:space="preserve">UE Découverte dans le Portail 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'S1 Maquette'!B84</f>
        <v>Min1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'S1 Maquette'!B85</f>
        <v>UE Découverte SHAE</v>
      </c>
      <c r="B85" s="41" t="str">
        <f>'S1 Maquette'!C85</f>
        <v>UE</v>
      </c>
      <c r="C85" s="39">
        <f>'S1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'S1 Maquette'!B86</f>
        <v>Min 1 Max 1</v>
      </c>
      <c r="B86" s="41" t="str">
        <f>'S1 Maquette'!C86</f>
        <v>OPTION</v>
      </c>
      <c r="C86" s="39">
        <f>'S1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'S1 Maquette'!B87</f>
        <v>UED Ethnologie 1 : Notions et concepts clés 1</v>
      </c>
      <c r="B87" s="41" t="str">
        <f>'S1 Maquette'!C87</f>
        <v>UE</v>
      </c>
      <c r="C87" s="39" t="str">
        <f>'S1 Maquette'!F87</f>
        <v>Modification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 t="str">
        <f>'S1 Maquette'!B88</f>
        <v>UED Ethnologie 2 : Interculturalité : Regards croisés 1</v>
      </c>
      <c r="B88" s="41" t="str">
        <f>'S1 Maquette'!C88</f>
        <v>UE</v>
      </c>
      <c r="C88" s="39" t="str">
        <f>'S1 Maquette'!F88</f>
        <v>Création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'S1 Maquette'!B89</f>
        <v>UE découverte sociologie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'S1 Maquette'!B90</f>
        <v>Min 1 Max 1</v>
      </c>
      <c r="B90" s="41" t="str">
        <f>'S1 Maquette'!C90</f>
        <v>OPTION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'S1 Maquette'!B91</f>
        <v>UED sociologie 1</v>
      </c>
      <c r="B91" s="41" t="str">
        <f>'S1 Maquette'!C91</f>
        <v>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'S1 Maquette'!B92</f>
        <v>Populations et sociétés</v>
      </c>
      <c r="B92" s="41" t="str">
        <f>'S1 Maquette'!C92</f>
        <v>ECUE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'S1 Maquette'!B93</f>
        <v>Racisme et sociétés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'S1 Maquette'!B94</f>
        <v>UED sociologie 2</v>
      </c>
      <c r="B94" s="41" t="str">
        <f>'S1 Maquette'!C94</f>
        <v>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'S1 Maquette'!B95</f>
        <v>Grands ouvrages 1</v>
      </c>
      <c r="B95" s="41" t="str">
        <f>'S1 Maquette'!C95</f>
        <v>ECUE</v>
      </c>
      <c r="C95" s="39" t="str">
        <f>'S1 Maquette'!F95</f>
        <v>Création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'S1 Maquette'!B96</f>
        <v>Méthodologies sociologiques 1</v>
      </c>
      <c r="B96" s="41" t="str">
        <f>'S1 Maquette'!C96</f>
        <v>ECUE</v>
      </c>
      <c r="C96" s="39" t="str">
        <f>'S1 Maquette'!F96</f>
        <v>Création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'S1 Maquette'!B97</f>
        <v>UE découverte SEF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'S1 Maquette'!B98</f>
        <v>0</v>
      </c>
      <c r="B98" s="41" t="str">
        <f>'S1 Maquette'!C98</f>
        <v>OPTION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'S1 Maquette'!B99</f>
        <v>UED SEF 1 : Découverte du champ des SEF</v>
      </c>
      <c r="B99" s="41" t="str">
        <f>'S1 Maquette'!C99</f>
        <v>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'S1 Maquette'!B100</f>
        <v>Connaissance du système éducatif français</v>
      </c>
      <c r="B100" s="41" t="str">
        <f>'S1 Maquette'!C100</f>
        <v>ECUE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'S1 Maquette'!B101</f>
        <v>Perspectives internationales en éducation et  formation</v>
      </c>
      <c r="B101" s="41" t="str">
        <f>'S1 Maquette'!C101</f>
        <v>ECUE</v>
      </c>
      <c r="C101" s="39">
        <f>'S1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'S1 Maquette'!B102</f>
        <v>UED SEF 2 : Questionnement des pratiques en SEF</v>
      </c>
      <c r="B102" s="41" t="str">
        <f>'S1 Maquette'!C102</f>
        <v>UE</v>
      </c>
      <c r="C102" s="39">
        <f>'S1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'S1 Maquette'!B103</f>
        <v>Dispositifs et pratiques innovantes</v>
      </c>
      <c r="B103" s="41" t="str">
        <f>'S1 Maquette'!C103</f>
        <v>ECUE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'S1 Maquette'!B104</f>
        <v>Valeurs et inclusion</v>
      </c>
      <c r="B104" s="41" t="str">
        <f>'S1 Maquette'!C104</f>
        <v>ECUE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'S1 Maquette'!B105</f>
        <v>Pratiques d'évaluation : modèles et méthodes</v>
      </c>
      <c r="B105" s="41" t="str">
        <f>'S1 Maquette'!C105</f>
        <v>ECUE</v>
      </c>
      <c r="C105" s="39">
        <f>'S1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'S1 Maquette'!B106</f>
        <v>UE découverte Histoire</v>
      </c>
      <c r="B106" s="41" t="str">
        <f>'S1 Maquette'!C106</f>
        <v>UE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'S1 Maquette'!B107</f>
        <v>ECUE Découverte Histoire : Sources et méthodes</v>
      </c>
      <c r="B107" s="41" t="str">
        <f>'S1 Maquette'!C107</f>
        <v>BLOC</v>
      </c>
      <c r="C107" s="39" t="str">
        <f>'S1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'S1 Maquette'!B108</f>
        <v>Min 1 Max 1</v>
      </c>
      <c r="B108" s="41" t="str">
        <f>'S1 Maquette'!C108</f>
        <v>OPTION</v>
      </c>
      <c r="C108" s="39">
        <f>'S1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'S1 Maquette'!B109</f>
        <v>Sources et méthodes de l'histoire ancienne et médiévale</v>
      </c>
      <c r="B109" s="41" t="str">
        <f>'S1 Maquette'!C109</f>
        <v>ECUE</v>
      </c>
      <c r="C109" s="39" t="str">
        <f>'S1 Maquette'!F109</f>
        <v>Création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'S1 Maquette'!B110</f>
        <v>Sources et méthodes de l'histoire moderne et contemporaine</v>
      </c>
      <c r="B110" s="41" t="str">
        <f>'S1 Maquette'!C110</f>
        <v>ECUE</v>
      </c>
      <c r="C110" s="39" t="str">
        <f>'S1 Maquette'!F110</f>
        <v>Création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'S1 Maquette'!B111</f>
        <v>ECUE Découverte Histoire 2 : thématiques périodiques 1</v>
      </c>
      <c r="B111" s="41" t="str">
        <f>'S1 Maquette'!C111</f>
        <v>BLOC</v>
      </c>
      <c r="C111" s="39" t="str">
        <f>'S1 Maquette'!F111</f>
        <v>Modification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'S1 Maquette'!B112</f>
        <v>Min 1 Max 1</v>
      </c>
      <c r="B112" s="41" t="str">
        <f>'S1 Maquette'!C112</f>
        <v>OPTION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'S1 Maquette'!B113</f>
        <v>UED1 Préhistoire</v>
      </c>
      <c r="B113" s="41" t="str">
        <f>'S1 Maquette'!C113</f>
        <v>ECUE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'S1 Maquette'!B114</f>
        <v>UED2 Histoire ancienne</v>
      </c>
      <c r="B114" s="41" t="str">
        <f>'S1 Maquette'!C114</f>
        <v>ECUE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'S1 Maquette'!B115</f>
        <v>UED3 Histoire ancienne</v>
      </c>
      <c r="B115" s="41" t="str">
        <f>'S1 Maquette'!C115</f>
        <v>ECUE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'S1 Maquette'!B116</f>
        <v>UED4 Histoire ancienne</v>
      </c>
      <c r="B116" s="41" t="str">
        <f>'S1 Maquette'!C116</f>
        <v>ECUE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'S1 Maquette'!B117</f>
        <v>UED5 Histoire médiévale</v>
      </c>
      <c r="B117" s="41" t="str">
        <f>'S1 Maquette'!C117</f>
        <v>ECUE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'S1 Maquette'!B118</f>
        <v>UED6 Histoire médiévale</v>
      </c>
      <c r="B118" s="41" t="str">
        <f>'S1 Maquette'!C118</f>
        <v>ECUE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'S1 Maquette'!B119</f>
        <v>UED7 Histoire médiévale</v>
      </c>
      <c r="B119" s="41" t="str">
        <f>'S1 Maquette'!C119</f>
        <v>ECUE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'S1 Maquette'!B120</f>
        <v xml:space="preserve">UED8 Histoire moderne </v>
      </c>
      <c r="B120" s="41" t="str">
        <f>'S1 Maquette'!C120</f>
        <v>ECUE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'S1 Maquette'!B121</f>
        <v xml:space="preserve">UED9 Histoire moderne </v>
      </c>
      <c r="B121" s="41" t="str">
        <f>'S1 Maquette'!C121</f>
        <v>ECUE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'S1 Maquette'!B122</f>
        <v>UED10 Histoire moderne</v>
      </c>
      <c r="B122" s="41" t="str">
        <f>'S1 Maquette'!C122</f>
        <v>ECUE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'S1 Maquette'!B123</f>
        <v>UED11  Histoire contemporaine</v>
      </c>
      <c r="B123" s="41" t="str">
        <f>'S1 Maquette'!C123</f>
        <v>ECUE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 t="str">
        <f>'S1 Maquette'!B124</f>
        <v>UED12 Histoire contemporaine</v>
      </c>
      <c r="B124" s="41" t="str">
        <f>'S1 Maquette'!C124</f>
        <v>ECUE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 t="str">
        <f>'S1 Maquette'!B125</f>
        <v>UED13 Histoire contemporaine</v>
      </c>
      <c r="B125" s="41" t="str">
        <f>'S1 Maquette'!C125</f>
        <v>ECUE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709" priority="9">
      <formula>$C1="Parcours Pédagogique"</formula>
    </cfRule>
    <cfRule type="expression" dxfId="708" priority="10">
      <formula>$C1="BLOC"</formula>
    </cfRule>
    <cfRule type="expression" dxfId="707" priority="11">
      <formula>$C1="OPTION"</formula>
    </cfRule>
  </conditionalFormatting>
  <conditionalFormatting sqref="A18:S300 T18">
    <cfRule type="expression" dxfId="706" priority="20">
      <formula>$C18="Modification MCC"</formula>
    </cfRule>
  </conditionalFormatting>
  <conditionalFormatting sqref="B1:S7 C8:S9 C10 E10 J10:S11 B12:M12 P12 B13:L13 B14:N14 P14:S17 B15:M17 B301:S999">
    <cfRule type="expression" dxfId="705" priority="13">
      <formula>$D1="Modification"</formula>
    </cfRule>
    <cfRule type="expression" dxfId="704" priority="14">
      <formula>$D1="Création"</formula>
    </cfRule>
    <cfRule type="expression" dxfId="703" priority="15">
      <formula>$D1="Fermeture"</formula>
    </cfRule>
  </conditionalFormatting>
  <conditionalFormatting sqref="B1:S7 C8:S9 J10:S11 B12:M12 B13:L13 B14:N14 B15:M17 B301:S999 P14:S17 C10 E10 P12">
    <cfRule type="expression" dxfId="702" priority="12">
      <formula>$D1="Modification MCC"</formula>
    </cfRule>
  </conditionalFormatting>
  <conditionalFormatting sqref="C1:S9 C10 E10 J10:S11 C12:S1001">
    <cfRule type="expression" dxfId="701" priority="1">
      <formula>$B1="Option"</formula>
    </cfRule>
  </conditionalFormatting>
  <conditionalFormatting sqref="J1:J1001">
    <cfRule type="expression" dxfId="700" priority="6">
      <formula>$I1="NON"</formula>
    </cfRule>
  </conditionalFormatting>
  <conditionalFormatting sqref="L18:L300">
    <cfRule type="expression" dxfId="699" priority="30">
      <formula>$K18="CCI (CC Intégral)"</formula>
    </cfRule>
  </conditionalFormatting>
  <conditionalFormatting sqref="M1:M1001 L18:L300 L38:M38">
    <cfRule type="expression" dxfId="698" priority="28">
      <formula>$K1="CT (Contrôle terminal)"</formula>
    </cfRule>
  </conditionalFormatting>
  <conditionalFormatting sqref="N1:O1001">
    <cfRule type="expression" dxfId="697" priority="4">
      <formula>$K1="CCI (CC Intégral)"</formula>
    </cfRule>
  </conditionalFormatting>
  <conditionalFormatting sqref="Q1:R1001">
    <cfRule type="expression" dxfId="696" priority="3">
      <formula>$P1="Autres"</formula>
    </cfRule>
  </conditionalFormatting>
  <conditionalFormatting sqref="S1:S1001 T18">
    <cfRule type="expression" dxfId="695" priority="2">
      <formula>$P1="CT (Contrôle terminal)"</formula>
    </cfRule>
  </conditionalFormatting>
  <conditionalFormatting sqref="T18 A18:S300">
    <cfRule type="expression" dxfId="694" priority="21">
      <formula>$C18="Modification"</formula>
    </cfRule>
    <cfRule type="expression" dxfId="693" priority="22">
      <formula>$C18="Création"</formula>
    </cfRule>
    <cfRule type="expression" dxfId="692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2E23-D4AB-4E8C-8675-841DE6FABB88}">
  <dimension ref="A1:W300"/>
  <sheetViews>
    <sheetView workbookViewId="0">
      <selection activeCell="C17" sqref="C17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20">
      <c r="A1" s="142"/>
      <c r="B1" s="142"/>
      <c r="C1" s="142"/>
      <c r="D1" s="142"/>
      <c r="E1" s="142"/>
      <c r="F1" s="142"/>
      <c r="G1" s="142"/>
      <c r="H1" s="142"/>
      <c r="I1" s="142"/>
      <c r="J1" s="32"/>
      <c r="T1" s="29"/>
    </row>
    <row r="2" spans="1:20">
      <c r="A2" s="142"/>
      <c r="B2" s="142"/>
      <c r="C2" s="142"/>
      <c r="D2" s="142"/>
      <c r="E2" s="142"/>
      <c r="F2" s="142"/>
      <c r="G2" s="142"/>
      <c r="H2" s="142"/>
      <c r="I2" s="142"/>
      <c r="J2" s="32"/>
      <c r="T2" s="29"/>
    </row>
    <row r="3" spans="1:20">
      <c r="A3" s="142"/>
      <c r="B3" s="142"/>
      <c r="C3" s="142"/>
      <c r="D3" s="142"/>
      <c r="E3" s="142"/>
      <c r="F3" s="142"/>
      <c r="G3" s="142"/>
      <c r="H3" s="142"/>
      <c r="I3" s="142"/>
      <c r="J3" s="32"/>
      <c r="T3" s="29"/>
    </row>
    <row r="4" spans="1:20">
      <c r="A4" s="142"/>
      <c r="B4" s="142"/>
      <c r="C4" s="142"/>
      <c r="D4" s="142"/>
      <c r="E4" s="142"/>
      <c r="F4" s="142"/>
      <c r="G4" s="142"/>
      <c r="H4" s="142"/>
      <c r="I4" s="142"/>
      <c r="J4" s="32"/>
      <c r="T4" s="29"/>
    </row>
    <row r="5" spans="1:20">
      <c r="A5" s="142"/>
      <c r="B5" s="142"/>
      <c r="C5" s="142"/>
      <c r="D5" s="142"/>
      <c r="E5" s="142"/>
      <c r="F5" s="142"/>
      <c r="G5" s="142"/>
      <c r="H5" s="142"/>
      <c r="I5" s="142"/>
      <c r="J5" s="32"/>
      <c r="T5" s="29"/>
    </row>
    <row r="6" spans="1:20">
      <c r="A6" s="142"/>
      <c r="B6" s="142"/>
      <c r="C6" s="142"/>
      <c r="D6" s="142"/>
      <c r="E6" s="142"/>
      <c r="F6" s="142"/>
      <c r="G6" s="142"/>
      <c r="H6" s="142"/>
      <c r="I6" s="142"/>
      <c r="J6" s="32"/>
      <c r="T6" s="29"/>
    </row>
    <row r="7" spans="1:20" ht="14.45" customHeight="1">
      <c r="A7" s="144" t="s">
        <v>383</v>
      </c>
      <c r="B7" s="141" t="str">
        <f>'[1]Fiche Générale'!B3</f>
        <v>Portail_SHS</v>
      </c>
      <c r="C7" s="166" t="s">
        <v>384</v>
      </c>
      <c r="D7" s="144"/>
      <c r="E7" s="164" t="str">
        <f>'[1]Fiche Générale'!B4</f>
        <v>Géographie</v>
      </c>
      <c r="F7" s="141"/>
      <c r="G7" s="144" t="s">
        <v>385</v>
      </c>
      <c r="H7" s="165" t="str">
        <f>'[1]Fiche Générale'!B5</f>
        <v>licence de géographie</v>
      </c>
      <c r="I7" s="165"/>
      <c r="J7" s="33"/>
      <c r="K7" s="18"/>
      <c r="T7" s="29"/>
    </row>
    <row r="8" spans="1:20" ht="14.45" customHeight="1">
      <c r="A8" s="144"/>
      <c r="B8" s="141"/>
      <c r="C8" s="166"/>
      <c r="D8" s="144"/>
      <c r="E8" s="164"/>
      <c r="F8" s="141"/>
      <c r="G8" s="144"/>
      <c r="H8" s="165"/>
      <c r="I8" s="165"/>
      <c r="J8" s="33"/>
      <c r="K8" s="18"/>
      <c r="T8" s="29"/>
    </row>
    <row r="9" spans="1:20" ht="14.45" customHeight="1">
      <c r="A9" s="144"/>
      <c r="B9" s="141"/>
      <c r="C9" s="166"/>
      <c r="D9" s="144"/>
      <c r="E9" s="164"/>
      <c r="F9" s="141"/>
      <c r="G9" s="144"/>
      <c r="H9" s="165"/>
      <c r="I9" s="165"/>
      <c r="J9" s="33"/>
      <c r="K9" s="18"/>
      <c r="T9" s="29"/>
    </row>
    <row r="10" spans="1:20" ht="14.45" customHeight="1">
      <c r="A10" s="144"/>
      <c r="B10" s="141"/>
      <c r="C10" s="157" t="s">
        <v>205</v>
      </c>
      <c r="D10" s="157"/>
      <c r="E10" s="167">
        <f>'[1]Fiche Générale'!B9</f>
        <v>0</v>
      </c>
      <c r="F10" s="167"/>
      <c r="G10" s="167"/>
      <c r="H10" s="167"/>
      <c r="I10" s="167"/>
      <c r="J10" s="33"/>
      <c r="K10" s="18"/>
      <c r="T10" s="29"/>
    </row>
    <row r="11" spans="1:20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  <c r="T11" s="29"/>
    </row>
    <row r="12" spans="1:20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  <c r="T12" s="29"/>
    </row>
    <row r="13" spans="1:20">
      <c r="A13" s="174" t="s">
        <v>206</v>
      </c>
      <c r="B13" s="103" t="str">
        <f>'[1]S1 Maquette'!B13</f>
        <v>1ère année de Portail</v>
      </c>
      <c r="C13" s="105"/>
      <c r="D13" s="174" t="s">
        <v>388</v>
      </c>
      <c r="E13" s="168">
        <f>'[1]S1 Maquette'!E13</f>
        <v>0</v>
      </c>
      <c r="F13" s="169"/>
      <c r="G13" s="170"/>
      <c r="I13" s="35"/>
      <c r="J13" s="35"/>
      <c r="M13" s="139"/>
      <c r="N13" s="140"/>
      <c r="O13" s="178"/>
      <c r="P13" s="139"/>
      <c r="Q13" s="140"/>
      <c r="R13" s="140"/>
      <c r="S13" s="178"/>
      <c r="T13" s="29"/>
    </row>
    <row r="14" spans="1:20">
      <c r="A14" s="176"/>
      <c r="B14" s="106"/>
      <c r="C14" s="108"/>
      <c r="D14" s="176"/>
      <c r="E14" s="171"/>
      <c r="F14" s="172"/>
      <c r="G14" s="173"/>
      <c r="I14" s="35"/>
      <c r="J14" s="35"/>
      <c r="M14" s="174" t="s">
        <v>389</v>
      </c>
      <c r="N14" s="137" t="s">
        <v>390</v>
      </c>
      <c r="O14" s="177"/>
      <c r="P14" s="143"/>
      <c r="Q14" s="181"/>
      <c r="R14" s="181"/>
      <c r="S14" s="174"/>
      <c r="T14" s="29"/>
    </row>
    <row r="15" spans="1:20">
      <c r="A15" s="174" t="s">
        <v>391</v>
      </c>
      <c r="B15" s="103" t="str">
        <f>'[1]S1 Maquette'!B15</f>
        <v>Semestre 1</v>
      </c>
      <c r="C15" s="105"/>
      <c r="D15" s="174" t="s">
        <v>392</v>
      </c>
      <c r="E15" s="168">
        <f>'[1]S1 Maquette'!E15:F16</f>
        <v>0</v>
      </c>
      <c r="F15" s="169"/>
      <c r="G15" s="170"/>
      <c r="I15" s="35"/>
      <c r="J15" s="35"/>
      <c r="M15" s="175"/>
      <c r="N15" s="184"/>
      <c r="O15" s="185"/>
      <c r="P15" s="179"/>
      <c r="Q15" s="182"/>
      <c r="R15" s="182"/>
      <c r="S15" s="175"/>
      <c r="T15" s="29"/>
    </row>
    <row r="16" spans="1:20">
      <c r="A16" s="176"/>
      <c r="B16" s="106"/>
      <c r="C16" s="108"/>
      <c r="D16" s="176"/>
      <c r="E16" s="171"/>
      <c r="F16" s="172"/>
      <c r="G16" s="173"/>
      <c r="I16" s="35"/>
      <c r="J16" s="35"/>
      <c r="M16" s="175"/>
      <c r="N16" s="184"/>
      <c r="O16" s="185"/>
      <c r="P16" s="179"/>
      <c r="Q16" s="182"/>
      <c r="R16" s="182"/>
      <c r="S16" s="175"/>
      <c r="T16" s="29"/>
    </row>
    <row r="17" spans="1:23">
      <c r="L17" s="14"/>
      <c r="M17" s="176"/>
      <c r="N17" s="139"/>
      <c r="O17" s="178"/>
      <c r="P17" s="180"/>
      <c r="Q17" s="183"/>
      <c r="R17" s="183"/>
      <c r="S17" s="176"/>
      <c r="T17" s="29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'[1]S1 Maquette'!B19</f>
        <v xml:space="preserve">Compétences transversales S1 </v>
      </c>
      <c r="B19" s="38" t="str">
        <f>'[1]S1 Maquette'!C19</f>
        <v>UE</v>
      </c>
      <c r="C19" s="55">
        <f>'[1]S1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'[1]S1 Maquette'!B20</f>
        <v>Compétences écrites 1</v>
      </c>
      <c r="B20" s="38" t="str">
        <f>'[1]S1 Maquette'!C20</f>
        <v>ECUE</v>
      </c>
      <c r="C20" s="61">
        <f>'[1]S1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'[1]S1 Maquette'!B21</f>
        <v>Compétences informationnelles</v>
      </c>
      <c r="B21" s="38" t="str">
        <f>'[1]S1 Maquette'!C21</f>
        <v>ECUE</v>
      </c>
      <c r="C21" s="61">
        <f>'[1]S1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'[1]S1 Maquette'!B22</f>
        <v>Langue Vivante-1</v>
      </c>
      <c r="B22" s="38" t="str">
        <f>'[1]S1 Maquette'!C22</f>
        <v>ECUE</v>
      </c>
      <c r="C22" s="61">
        <f>'[1]S1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'[1]S1 Maquette'!B23</f>
        <v>Min 1 Max 1</v>
      </c>
      <c r="B23" s="38" t="str">
        <f>'[1]S1 Maquette'!C23</f>
        <v>OPTION</v>
      </c>
      <c r="C23" s="61">
        <f>'[1]S1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'[1]S1 Maquette'!B24</f>
        <v>Anglais 1</v>
      </c>
      <c r="B24" s="38" t="str">
        <f>'[1]S1 Maquette'!C24</f>
        <v>ECUE</v>
      </c>
      <c r="C24" s="61">
        <f>'[1]S1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'[1]S1 Maquette'!B25</f>
        <v>Espagnol</v>
      </c>
      <c r="B25" s="38" t="str">
        <f>'[1]S1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'[1]S1 Maquette'!B26</f>
        <v>Italien</v>
      </c>
      <c r="B26" s="38" t="str">
        <f>'[1]S1 Maquette'!C26</f>
        <v>ECUE</v>
      </c>
      <c r="C26" s="61">
        <f>'[1]S1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'[1]S1 Maquette'!B27</f>
        <v>UE disciplinaire Outils de la géographie 1</v>
      </c>
      <c r="B27" s="41" t="str">
        <f>'[1]S1 Maquette'!C27</f>
        <v>UE</v>
      </c>
      <c r="C27" s="39" t="s">
        <v>409</v>
      </c>
      <c r="D27" s="19">
        <v>2</v>
      </c>
      <c r="E27" s="19" t="s">
        <v>410</v>
      </c>
      <c r="F27" s="37" t="s">
        <v>410</v>
      </c>
      <c r="G27" s="37" t="s">
        <v>410</v>
      </c>
      <c r="H27" s="37" t="s">
        <v>410</v>
      </c>
      <c r="I27" s="37" t="s">
        <v>410</v>
      </c>
      <c r="J27" s="37"/>
      <c r="K27" s="37" t="s">
        <v>16</v>
      </c>
      <c r="L27" s="37" t="s">
        <v>411</v>
      </c>
      <c r="M27" s="37"/>
      <c r="N27" s="37" t="s">
        <v>17</v>
      </c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'[1]S1 Maquette'!B28</f>
        <v>Commentaire de cartes</v>
      </c>
      <c r="B28" s="41" t="str">
        <f>'[1]S1 Maquette'!C28</f>
        <v>ECUE</v>
      </c>
      <c r="C28" s="39" t="s">
        <v>409</v>
      </c>
      <c r="D28" s="19">
        <v>0.5</v>
      </c>
      <c r="E28" s="37" t="s">
        <v>410</v>
      </c>
      <c r="F28" s="37" t="s">
        <v>410</v>
      </c>
      <c r="G28" s="37" t="s">
        <v>410</v>
      </c>
      <c r="H28" s="37" t="s">
        <v>410</v>
      </c>
      <c r="I28" s="37" t="s">
        <v>410</v>
      </c>
      <c r="J28" s="37"/>
      <c r="K28" s="37" t="s">
        <v>16</v>
      </c>
      <c r="L28" s="37" t="s">
        <v>411</v>
      </c>
      <c r="M28" s="37">
        <v>1</v>
      </c>
      <c r="N28" s="37" t="s">
        <v>17</v>
      </c>
      <c r="O28" s="37"/>
      <c r="P28" s="37"/>
      <c r="Q28" s="37"/>
      <c r="R28" s="37"/>
      <c r="S28" s="37"/>
      <c r="T28" s="42"/>
      <c r="W28"/>
    </row>
    <row r="29" spans="1:23" ht="30.6" customHeight="1">
      <c r="A29" s="41" t="str">
        <f>'[1]S1 Maquette'!B29</f>
        <v>Cartographie et informatique I</v>
      </c>
      <c r="B29" s="41" t="str">
        <f>'[1]S1 Maquette'!C29</f>
        <v>ECUE</v>
      </c>
      <c r="C29" s="39" t="s">
        <v>409</v>
      </c>
      <c r="D29" s="19">
        <v>0.5</v>
      </c>
      <c r="E29" s="37" t="s">
        <v>410</v>
      </c>
      <c r="F29" s="37" t="s">
        <v>410</v>
      </c>
      <c r="G29" s="37" t="s">
        <v>410</v>
      </c>
      <c r="H29" s="37" t="s">
        <v>410</v>
      </c>
      <c r="I29" s="37" t="s">
        <v>410</v>
      </c>
      <c r="J29" s="37"/>
      <c r="K29" s="37" t="s">
        <v>16</v>
      </c>
      <c r="L29" s="37" t="s">
        <v>411</v>
      </c>
      <c r="M29" s="37">
        <v>1</v>
      </c>
      <c r="N29" s="37" t="s">
        <v>17</v>
      </c>
      <c r="O29" s="37"/>
      <c r="P29" s="37"/>
      <c r="Q29" s="37"/>
      <c r="R29" s="37"/>
      <c r="S29" s="37"/>
      <c r="T29" s="42"/>
      <c r="W29"/>
    </row>
    <row r="30" spans="1:23" ht="30.6" customHeight="1">
      <c r="A30" s="41" t="str">
        <f>'[1]S1 Maquette'!B30</f>
        <v>Méthodologies</v>
      </c>
      <c r="B30" s="41" t="str">
        <f>'[1]S1 Maquette'!C30</f>
        <v>ECUE</v>
      </c>
      <c r="C30" s="39" t="s">
        <v>409</v>
      </c>
      <c r="D30" s="19">
        <v>0.5</v>
      </c>
      <c r="E30" s="37" t="s">
        <v>410</v>
      </c>
      <c r="F30" s="37" t="s">
        <v>410</v>
      </c>
      <c r="G30" s="37" t="s">
        <v>410</v>
      </c>
      <c r="H30" s="37" t="s">
        <v>410</v>
      </c>
      <c r="I30" s="37" t="s">
        <v>410</v>
      </c>
      <c r="J30" s="37"/>
      <c r="K30" s="37" t="s">
        <v>16</v>
      </c>
      <c r="L30" s="37" t="s">
        <v>411</v>
      </c>
      <c r="M30" s="37">
        <v>1</v>
      </c>
      <c r="N30" s="37" t="s">
        <v>17</v>
      </c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'[1]S1 Maquette'!B31</f>
        <v>Analyse paysagère (TD géologie géomorphologie)</v>
      </c>
      <c r="B31" s="41" t="str">
        <f>'[1]S1 Maquette'!C31</f>
        <v>ECUE</v>
      </c>
      <c r="C31" s="39" t="s">
        <v>409</v>
      </c>
      <c r="D31" s="19">
        <v>0.5</v>
      </c>
      <c r="E31" s="37" t="s">
        <v>410</v>
      </c>
      <c r="F31" s="37" t="s">
        <v>410</v>
      </c>
      <c r="G31" s="37" t="s">
        <v>410</v>
      </c>
      <c r="H31" s="37" t="s">
        <v>410</v>
      </c>
      <c r="I31" s="37" t="s">
        <v>410</v>
      </c>
      <c r="J31" s="37"/>
      <c r="K31" s="37" t="s">
        <v>16</v>
      </c>
      <c r="L31" s="37" t="s">
        <v>411</v>
      </c>
      <c r="M31" s="37">
        <v>1</v>
      </c>
      <c r="N31" s="37" t="s">
        <v>17</v>
      </c>
      <c r="O31" s="37"/>
      <c r="P31" s="37"/>
      <c r="Q31" s="37"/>
      <c r="R31" s="37"/>
      <c r="S31" s="37"/>
      <c r="T31" s="42"/>
      <c r="W31"/>
    </row>
    <row r="32" spans="1:23" ht="30.6" customHeight="1">
      <c r="A32" s="41" t="str">
        <f>'[1]S1 Maquette'!B32</f>
        <v>UE découverte dans la mention (UED Géographie 1)</v>
      </c>
      <c r="B32" s="41" t="str">
        <f>'[1]S1 Maquette'!C32</f>
        <v>UE</v>
      </c>
      <c r="C32" s="39" t="s">
        <v>409</v>
      </c>
      <c r="D32" s="19">
        <v>2</v>
      </c>
      <c r="E32" s="37" t="s">
        <v>410</v>
      </c>
      <c r="F32" s="37" t="s">
        <v>410</v>
      </c>
      <c r="G32" s="37" t="s">
        <v>410</v>
      </c>
      <c r="H32" s="37" t="s">
        <v>410</v>
      </c>
      <c r="I32" s="37" t="s">
        <v>410</v>
      </c>
      <c r="J32" s="37"/>
      <c r="K32" s="37" t="s">
        <v>16</v>
      </c>
      <c r="L32" s="37" t="s">
        <v>411</v>
      </c>
      <c r="M32" s="37">
        <v>1</v>
      </c>
      <c r="N32" s="37" t="s">
        <v>17</v>
      </c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'[1]S1 Maquette'!B33</f>
        <v>Qu'est ce que la géographie ?</v>
      </c>
      <c r="B33" s="41" t="str">
        <f>'[1]S1 Maquette'!C33</f>
        <v>ECUE</v>
      </c>
      <c r="C33" s="39" t="s">
        <v>409</v>
      </c>
      <c r="D33" s="19">
        <v>1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16</v>
      </c>
      <c r="L33" s="37" t="s">
        <v>411</v>
      </c>
      <c r="M33" s="37">
        <v>1</v>
      </c>
      <c r="N33" s="37" t="s">
        <v>28</v>
      </c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'[1]S1 Maquette'!B34</f>
        <v>Introduction à la Géographie physique</v>
      </c>
      <c r="B34" s="41" t="str">
        <f>'[1]S1 Maquette'!C34</f>
        <v>ECUE</v>
      </c>
      <c r="C34" s="39" t="s">
        <v>409</v>
      </c>
      <c r="D34" s="19">
        <v>1</v>
      </c>
      <c r="E34" s="37" t="s">
        <v>410</v>
      </c>
      <c r="F34" s="37" t="s">
        <v>410</v>
      </c>
      <c r="G34" s="37" t="s">
        <v>410</v>
      </c>
      <c r="H34" s="37" t="s">
        <v>410</v>
      </c>
      <c r="I34" s="37" t="s">
        <v>410</v>
      </c>
      <c r="J34" s="37"/>
      <c r="K34" s="37" t="s">
        <v>16</v>
      </c>
      <c r="L34" s="37" t="s">
        <v>411</v>
      </c>
      <c r="M34" s="37">
        <v>1</v>
      </c>
      <c r="N34" s="37" t="s">
        <v>17</v>
      </c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'[1]S1 Maquette'!B35</f>
        <v xml:space="preserve">UE découverte dans la mention (géographie) ou dans le Portail </v>
      </c>
      <c r="B35" s="41" t="str">
        <f>'[1]S1 Maquette'!C35</f>
        <v>UE</v>
      </c>
      <c r="C35" s="39" t="s">
        <v>409</v>
      </c>
      <c r="D35" s="19">
        <v>2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16</v>
      </c>
      <c r="L35" s="37" t="s">
        <v>411</v>
      </c>
      <c r="M35" s="37">
        <v>1</v>
      </c>
      <c r="N35" s="37" t="s">
        <v>17</v>
      </c>
      <c r="O35" s="37"/>
      <c r="P35" s="37"/>
      <c r="Q35" s="37"/>
      <c r="R35" s="37"/>
      <c r="S35" s="37"/>
      <c r="T35" s="42"/>
      <c r="W35"/>
    </row>
    <row r="36" spans="1:23" ht="30.6" customHeight="1">
      <c r="A36" s="41" t="str">
        <f>'[1]S1 Maquette'!B36</f>
        <v>Min 1 Max 1</v>
      </c>
      <c r="B36" s="41" t="str">
        <f>'[1]S1 Maquette'!C36</f>
        <v>OPTION</v>
      </c>
      <c r="C36" s="39" t="s">
        <v>409</v>
      </c>
      <c r="D36" s="19">
        <v>2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8</v>
      </c>
      <c r="L36" s="37"/>
      <c r="M36" s="37">
        <v>2</v>
      </c>
      <c r="N36" s="37"/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'[1]S1 Maquette'!B37</f>
        <v>UE découverte dans la mention : UED géographie 2 : géographie appliquée aménagement 1</v>
      </c>
      <c r="B37" s="41" t="str">
        <f>'[1]S1 Maquette'!C37</f>
        <v>UE</v>
      </c>
      <c r="C37" s="39" t="s">
        <v>409</v>
      </c>
      <c r="D37" s="19">
        <v>1</v>
      </c>
      <c r="E37" s="37" t="s">
        <v>410</v>
      </c>
      <c r="F37" s="37" t="s">
        <v>410</v>
      </c>
      <c r="G37" s="37" t="s">
        <v>410</v>
      </c>
      <c r="H37" s="37" t="s">
        <v>410</v>
      </c>
      <c r="I37" s="37" t="s">
        <v>410</v>
      </c>
      <c r="J37" s="37"/>
      <c r="K37" s="37" t="s">
        <v>16</v>
      </c>
      <c r="L37" s="37" t="s">
        <v>411</v>
      </c>
      <c r="M37" s="37">
        <v>1</v>
      </c>
      <c r="N37" s="37" t="s">
        <v>17</v>
      </c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'[1]S1 Maquette'!B38</f>
        <v>Sciences environnementales</v>
      </c>
      <c r="B38" s="41" t="str">
        <f>'[1]S1 Maquette'!C38</f>
        <v>ECUE</v>
      </c>
      <c r="C38" s="39" t="s">
        <v>409</v>
      </c>
      <c r="D38" s="19">
        <v>1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16</v>
      </c>
      <c r="L38" s="37" t="s">
        <v>411</v>
      </c>
      <c r="M38" s="37">
        <v>1</v>
      </c>
      <c r="N38" s="37" t="s">
        <v>17</v>
      </c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'[1]S1 Maquette'!B39</f>
        <v>Aménagement du territoire (ex ville et son espace) grandes lois et structure territoire régional</v>
      </c>
      <c r="B39" s="41" t="str">
        <f>'[1]S1 Maquette'!C39</f>
        <v>ECUE</v>
      </c>
      <c r="C39" s="39">
        <f>'[1]S1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'[1]S1 Maquette'!B40</f>
        <v xml:space="preserve">UE Découverte dans le Portail </v>
      </c>
      <c r="B40" s="41" t="str">
        <f>'[1]S1 Maquette'!C40</f>
        <v>BLOC</v>
      </c>
      <c r="C40" s="39">
        <f>'[1]S1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'[1]S1 Maquette'!B41</f>
        <v>Min1 max 1</v>
      </c>
      <c r="B41" s="41" t="str">
        <f>'[1]S1 Maquette'!C41</f>
        <v>OPTION</v>
      </c>
      <c r="C41" s="39">
        <f>'[1]S1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'[1]S1 Maquette'!B42</f>
        <v>UE Découverte SHAE</v>
      </c>
      <c r="B42" s="41" t="str">
        <f>'[1]S1 Maquette'!C42</f>
        <v>UE</v>
      </c>
      <c r="C42" s="39">
        <f>'[1]S1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'[1]S1 Maquette'!B43</f>
        <v>Min 1 Max 1</v>
      </c>
      <c r="B43" s="41" t="str">
        <f>'[1]S1 Maquette'!C43</f>
        <v>OPTION</v>
      </c>
      <c r="C43" s="39">
        <f>'[1]S1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'[1]S1 Maquette'!B44</f>
        <v>UED Ethnologie 1 : Notions et concepts clés 1</v>
      </c>
      <c r="B44" s="41" t="str">
        <f>'[1]S1 Maquette'!C44</f>
        <v>UE</v>
      </c>
      <c r="C44" s="39" t="str">
        <f>'[1]S1 Maquette'!F44</f>
        <v>Modification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'[1]S1 Maquette'!B45</f>
        <v>UED Ethnologie 2 : Interculturalité : Regards croisés 1</v>
      </c>
      <c r="B45" s="41" t="str">
        <f>'[1]S1 Maquette'!C45</f>
        <v>UE</v>
      </c>
      <c r="C45" s="39" t="str">
        <f>'[1]S1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'[1]S1 Maquette'!B46</f>
        <v>UE découverte sociologie</v>
      </c>
      <c r="B46" s="41" t="str">
        <f>'[1]S1 Maquette'!C46</f>
        <v>UE</v>
      </c>
      <c r="C46" s="39">
        <f>'[1]S1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'[1]S1 Maquette'!B47</f>
        <v>Min 1 Max 1</v>
      </c>
      <c r="B47" s="41" t="str">
        <f>'[1]S1 Maquette'!C47</f>
        <v>OPTION</v>
      </c>
      <c r="C47" s="39">
        <f>'[1]S1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'[1]S1 Maquette'!B48</f>
        <v>UED sociologie 1</v>
      </c>
      <c r="B48" s="41" t="str">
        <f>'[1]S1 Maquette'!C48</f>
        <v>UE</v>
      </c>
      <c r="C48" s="39">
        <f>'[1]S1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'[1]S1 Maquette'!B49</f>
        <v>Populations et sociétés</v>
      </c>
      <c r="B49" s="41" t="str">
        <f>'[1]S1 Maquette'!C49</f>
        <v>ECUE</v>
      </c>
      <c r="C49" s="39">
        <f>'[1]S1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'[1]S1 Maquette'!B50</f>
        <v>Racisme et sociétés</v>
      </c>
      <c r="B50" s="41" t="str">
        <f>'[1]S1 Maquette'!C50</f>
        <v>ECUE</v>
      </c>
      <c r="C50" s="39">
        <f>'[1]S1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'[1]S1 Maquette'!B51</f>
        <v>UED sociologie 2</v>
      </c>
      <c r="B51" s="41" t="str">
        <f>'[1]S1 Maquette'!C51</f>
        <v>UE</v>
      </c>
      <c r="C51" s="39">
        <f>'[1]S1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'[1]S1 Maquette'!B52</f>
        <v>Grands ouvrages 1</v>
      </c>
      <c r="B52" s="41" t="str">
        <f>'[1]S1 Maquette'!C52</f>
        <v>ECUE</v>
      </c>
      <c r="C52" s="39" t="str">
        <f>'[1]S1 Maquette'!F52</f>
        <v>Création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'[1]S1 Maquette'!B53</f>
        <v>Méthodologies sociologiques 1</v>
      </c>
      <c r="B53" s="41" t="str">
        <f>'[1]S1 Maquette'!C53</f>
        <v>ECUE</v>
      </c>
      <c r="C53" s="39" t="str">
        <f>'[1]S1 Maquette'!F53</f>
        <v>Création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'[1]S1 Maquette'!B54</f>
        <v>UE découverte SEF</v>
      </c>
      <c r="B54" s="41" t="str">
        <f>'[1]S1 Maquette'!C54</f>
        <v>UE</v>
      </c>
      <c r="C54" s="39">
        <f>'[1]S1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>
        <f>'[1]S1 Maquette'!B55</f>
        <v>0</v>
      </c>
      <c r="B55" s="41" t="str">
        <f>'[1]S1 Maquette'!C55</f>
        <v>OPTION</v>
      </c>
      <c r="C55" s="39">
        <f>'[1]S1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'[1]S1 Maquette'!B56</f>
        <v>UED SEF 1 : Découverte du champ des SEF</v>
      </c>
      <c r="B56" s="41" t="str">
        <f>'[1]S1 Maquette'!C56</f>
        <v>UE</v>
      </c>
      <c r="C56" s="39">
        <f>'[1]S1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'[1]S1 Maquette'!B57</f>
        <v>Connaissance du système éducatif français</v>
      </c>
      <c r="B57" s="41" t="str">
        <f>'[1]S1 Maquette'!C57</f>
        <v>ECUE</v>
      </c>
      <c r="C57" s="39">
        <f>'[1]S1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'[1]S1 Maquette'!B58</f>
        <v>Perspectives internationales en éducation et  formation</v>
      </c>
      <c r="B58" s="41" t="str">
        <f>'[1]S1 Maquette'!C58</f>
        <v>ECUE</v>
      </c>
      <c r="C58" s="39">
        <f>'[1]S1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'[1]S1 Maquette'!B59</f>
        <v>UED SEF 2 : Questionnement des pratiques en SEF</v>
      </c>
      <c r="B59" s="41" t="str">
        <f>'[1]S1 Maquette'!C59</f>
        <v>UE</v>
      </c>
      <c r="C59" s="39">
        <f>'[1]S1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'[1]S1 Maquette'!B60</f>
        <v>Dispositifs et pratiques innovantes</v>
      </c>
      <c r="B60" s="41" t="str">
        <f>'[1]S1 Maquette'!C60</f>
        <v>ECUE</v>
      </c>
      <c r="C60" s="39">
        <f>'[1]S1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'[1]S1 Maquette'!B61</f>
        <v>Valeurs et inclusion</v>
      </c>
      <c r="B61" s="41" t="str">
        <f>'[1]S1 Maquette'!C61</f>
        <v>ECUE</v>
      </c>
      <c r="C61" s="39">
        <f>'[1]S1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'[1]S1 Maquette'!B62</f>
        <v>Pratiques d'évaluation : modèles et méthodes</v>
      </c>
      <c r="B62" s="41" t="str">
        <f>'[1]S1 Maquette'!C62</f>
        <v>ECUE</v>
      </c>
      <c r="C62" s="39">
        <f>'[1]S1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'[1]S1 Maquette'!B63</f>
        <v>UE découverte Histoire</v>
      </c>
      <c r="B63" s="41" t="str">
        <f>'[1]S1 Maquette'!C63</f>
        <v>UE</v>
      </c>
      <c r="C63" s="39">
        <f>'[1]S1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'[1]S1 Maquette'!B64</f>
        <v>ECUE Découverte Histoire : Sources et méthodes</v>
      </c>
      <c r="B64" s="41" t="str">
        <f>'[1]S1 Maquette'!C64</f>
        <v>BLOC</v>
      </c>
      <c r="C64" s="39" t="str">
        <f>'[1]S1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'[1]S1 Maquette'!B65</f>
        <v>Min 1 Max 1</v>
      </c>
      <c r="B65" s="41" t="str">
        <f>'[1]S1 Maquette'!C65</f>
        <v>OPTION</v>
      </c>
      <c r="C65" s="39">
        <f>'[1]S1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'[1]S1 Maquette'!B66</f>
        <v>Sources et méthodes de l'histoire ancienne et médiévale</v>
      </c>
      <c r="B66" s="41" t="str">
        <f>'[1]S1 Maquette'!C66</f>
        <v>ECUE</v>
      </c>
      <c r="C66" s="39" t="str">
        <f>'[1]S1 Maquette'!F66</f>
        <v>Création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'[1]S1 Maquette'!B67</f>
        <v>Sources et méthodes de l'histoire moderne et contemporaine</v>
      </c>
      <c r="B67" s="41" t="str">
        <f>'[1]S1 Maquette'!C67</f>
        <v>ECUE</v>
      </c>
      <c r="C67" s="39" t="str">
        <f>'[1]S1 Maquette'!F67</f>
        <v>Création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'[1]S1 Maquette'!B68</f>
        <v>ECUE Découverte Histoire 2 : thématiques périodiques 1</v>
      </c>
      <c r="B68" s="41" t="str">
        <f>'[1]S1 Maquette'!C68</f>
        <v>BLOC</v>
      </c>
      <c r="C68" s="39" t="str">
        <f>'[1]S1 Maquette'!F68</f>
        <v>Modification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'[1]S1 Maquette'!B69</f>
        <v>Min 1 Max 1</v>
      </c>
      <c r="B69" s="41" t="str">
        <f>'[1]S1 Maquette'!C69</f>
        <v>OPTION</v>
      </c>
      <c r="C69" s="39">
        <f>'[1]S1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'[1]S1 Maquette'!B70</f>
        <v>UED1 Préhistoire</v>
      </c>
      <c r="B70" s="41" t="str">
        <f>'[1]S1 Maquette'!C70</f>
        <v>ECUE</v>
      </c>
      <c r="C70" s="39">
        <f>'[1]S1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'[1]S1 Maquette'!B71</f>
        <v>UED2 Histoire ancienne</v>
      </c>
      <c r="B71" s="41" t="str">
        <f>'[1]S1 Maquette'!C71</f>
        <v>ECUE</v>
      </c>
      <c r="C71" s="39">
        <f>'[1]S1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'[1]S1 Maquette'!B72</f>
        <v>UED3 Histoire ancienne</v>
      </c>
      <c r="B72" s="41" t="str">
        <f>'[1]S1 Maquette'!C72</f>
        <v>ECUE</v>
      </c>
      <c r="C72" s="39">
        <f>'[1]S1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'[1]S1 Maquette'!B73</f>
        <v>UED4 Histoire ancienne</v>
      </c>
      <c r="B73" s="41" t="str">
        <f>'[1]S1 Maquette'!C73</f>
        <v>ECUE</v>
      </c>
      <c r="C73" s="39">
        <f>'[1]S1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'[1]S1 Maquette'!B74</f>
        <v>UED5 Histoire médiévale</v>
      </c>
      <c r="B74" s="41" t="str">
        <f>'[1]S1 Maquette'!C74</f>
        <v>ECUE</v>
      </c>
      <c r="C74" s="39">
        <f>'[1]S1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'[1]S1 Maquette'!B75</f>
        <v>UED6 Histoire médiévale</v>
      </c>
      <c r="B75" s="41" t="str">
        <f>'[1]S1 Maquette'!C75</f>
        <v>ECUE</v>
      </c>
      <c r="C75" s="39">
        <f>'[1]S1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'[1]S1 Maquette'!B76</f>
        <v>UED7 Histoire médiévale</v>
      </c>
      <c r="B76" s="41" t="str">
        <f>'[1]S1 Maquette'!C76</f>
        <v>ECUE</v>
      </c>
      <c r="C76" s="39">
        <f>'[1]S1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'[1]S1 Maquette'!B77</f>
        <v xml:space="preserve">UED8 Histoire moderne </v>
      </c>
      <c r="B77" s="41" t="str">
        <f>'[1]S1 Maquette'!C77</f>
        <v>ECUE</v>
      </c>
      <c r="C77" s="39">
        <f>'[1]S1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'[1]S1 Maquette'!B78</f>
        <v xml:space="preserve">UED9 Histoire moderne </v>
      </c>
      <c r="B78" s="41" t="str">
        <f>'[1]S1 Maquette'!C78</f>
        <v>ECUE</v>
      </c>
      <c r="C78" s="39">
        <f>'[1]S1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'[1]S1 Maquette'!B79</f>
        <v>UED10 Histoire moderne</v>
      </c>
      <c r="B79" s="41" t="str">
        <f>'[1]S1 Maquette'!C79</f>
        <v>ECUE</v>
      </c>
      <c r="C79" s="39">
        <f>'[1]S1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'[1]S1 Maquette'!B80</f>
        <v>UED11  Histoire contemporaine</v>
      </c>
      <c r="B80" s="41" t="str">
        <f>'[1]S1 Maquette'!C80</f>
        <v>ECUE</v>
      </c>
      <c r="C80" s="39">
        <f>'[1]S1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'[1]S1 Maquette'!B81</f>
        <v>UED12 Histoire contemporaine</v>
      </c>
      <c r="B81" s="41" t="str">
        <f>'[1]S1 Maquette'!C81</f>
        <v>ECUE</v>
      </c>
      <c r="C81" s="39">
        <f>'[1]S1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'[1]S1 Maquette'!B82</f>
        <v>UED13 Histoire contemporaine</v>
      </c>
      <c r="B82" s="41" t="str">
        <f>'[1]S1 Maquette'!C82</f>
        <v>ECUE</v>
      </c>
      <c r="C82" s="39">
        <f>'[1]S1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'[1]S1 Maquette'!B83</f>
        <v xml:space="preserve">UE Découverte dans le Portail </v>
      </c>
      <c r="B83" s="41" t="str">
        <f>'[1]S1 Maquette'!C83</f>
        <v>UE</v>
      </c>
      <c r="C83" s="39">
        <f>'[1]S1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'[1]S1 Maquette'!B84</f>
        <v>Min1 max 1</v>
      </c>
      <c r="B84" s="41" t="str">
        <f>'[1]S1 Maquette'!C84</f>
        <v>OPTION</v>
      </c>
      <c r="C84" s="39">
        <f>'[1]S1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'[1]S1 Maquette'!B85</f>
        <v>UE Découverte SHAE</v>
      </c>
      <c r="B85" s="41" t="str">
        <f>'[1]S1 Maquette'!C85</f>
        <v>UE</v>
      </c>
      <c r="C85" s="39">
        <f>'[1]S1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'[1]S1 Maquette'!B86</f>
        <v>Min 1 Max 1</v>
      </c>
      <c r="B86" s="41" t="str">
        <f>'[1]S1 Maquette'!C86</f>
        <v>OPTION</v>
      </c>
      <c r="C86" s="39">
        <f>'[1]S1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'[1]S1 Maquette'!B87</f>
        <v>UED Ethnologie 1 : Notions et concepts clés 1</v>
      </c>
      <c r="B87" s="41" t="str">
        <f>'[1]S1 Maquette'!C87</f>
        <v>UE</v>
      </c>
      <c r="C87" s="39" t="str">
        <f>'[1]S1 Maquette'!F87</f>
        <v>Modification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 t="str">
        <f>'[1]S1 Maquette'!B88</f>
        <v>UED Ethnologie 2 : Interculturalité : Regards croisés 1</v>
      </c>
      <c r="B88" s="41" t="str">
        <f>'[1]S1 Maquette'!C88</f>
        <v>UE</v>
      </c>
      <c r="C88" s="39" t="str">
        <f>'[1]S1 Maquette'!F88</f>
        <v>Création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'[1]S1 Maquette'!B89</f>
        <v>UE découverte sociologie</v>
      </c>
      <c r="B89" s="41" t="str">
        <f>'[1]S1 Maquette'!C89</f>
        <v>UE</v>
      </c>
      <c r="C89" s="39">
        <f>'[1]S1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'[1]S1 Maquette'!B90</f>
        <v>Min 1 Max 1</v>
      </c>
      <c r="B90" s="41" t="str">
        <f>'[1]S1 Maquette'!C90</f>
        <v>OPTION</v>
      </c>
      <c r="C90" s="39">
        <f>'[1]S1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'[1]S1 Maquette'!B91</f>
        <v>UED sociologie 1</v>
      </c>
      <c r="B91" s="41" t="str">
        <f>'[1]S1 Maquette'!C91</f>
        <v>UE</v>
      </c>
      <c r="C91" s="39">
        <f>'[1]S1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'[1]S1 Maquette'!B92</f>
        <v>Populations et sociétés</v>
      </c>
      <c r="B92" s="41" t="str">
        <f>'[1]S1 Maquette'!C92</f>
        <v>ECUE</v>
      </c>
      <c r="C92" s="39">
        <f>'[1]S1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'[1]S1 Maquette'!B93</f>
        <v>Racisme et sociétés</v>
      </c>
      <c r="B93" s="41" t="str">
        <f>'[1]S1 Maquette'!C93</f>
        <v>ECUE</v>
      </c>
      <c r="C93" s="39">
        <f>'[1]S1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'[1]S1 Maquette'!B94</f>
        <v>UED sociologie 2</v>
      </c>
      <c r="B94" s="41" t="str">
        <f>'[1]S1 Maquette'!C94</f>
        <v>UE</v>
      </c>
      <c r="C94" s="39">
        <f>'[1]S1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'[1]S1 Maquette'!B95</f>
        <v>Grands ouvrages 1</v>
      </c>
      <c r="B95" s="41" t="str">
        <f>'[1]S1 Maquette'!C95</f>
        <v>ECUE</v>
      </c>
      <c r="C95" s="39" t="str">
        <f>'[1]S1 Maquette'!F95</f>
        <v>Création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'[1]S1 Maquette'!B96</f>
        <v>Méthodologies sociologiques 1</v>
      </c>
      <c r="B96" s="41" t="str">
        <f>'[1]S1 Maquette'!C96</f>
        <v>ECUE</v>
      </c>
      <c r="C96" s="39" t="str">
        <f>'[1]S1 Maquette'!F96</f>
        <v>Création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'[1]S1 Maquette'!B97</f>
        <v>UE découverte SEF</v>
      </c>
      <c r="B97" s="41" t="str">
        <f>'[1]S1 Maquette'!C97</f>
        <v>UE</v>
      </c>
      <c r="C97" s="39">
        <f>'[1]S1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'[1]S1 Maquette'!B98</f>
        <v>0</v>
      </c>
      <c r="B98" s="41" t="str">
        <f>'[1]S1 Maquette'!C98</f>
        <v>OPTION</v>
      </c>
      <c r="C98" s="39">
        <f>'[1]S1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'[1]S1 Maquette'!B99</f>
        <v>UED SEF 1 : Découverte du champ des SEF</v>
      </c>
      <c r="B99" s="41" t="str">
        <f>'[1]S1 Maquette'!C99</f>
        <v>UE</v>
      </c>
      <c r="C99" s="39">
        <f>'[1]S1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'[1]S1 Maquette'!B100</f>
        <v>Connaissance du système éducatif français</v>
      </c>
      <c r="B100" s="41" t="str">
        <f>'[1]S1 Maquette'!C100</f>
        <v>ECUE</v>
      </c>
      <c r="C100" s="39">
        <f>'[1]S1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'[1]S1 Maquette'!B101</f>
        <v>Perspectives internationales en éducation et  formation</v>
      </c>
      <c r="B101" s="41" t="str">
        <f>'[1]S1 Maquette'!C101</f>
        <v>ECUE</v>
      </c>
      <c r="C101" s="39">
        <f>'[1]S1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'[1]S1 Maquette'!B102</f>
        <v>UED SEF 2 : Questionnement des pratiques en SEF</v>
      </c>
      <c r="B102" s="41" t="str">
        <f>'[1]S1 Maquette'!C102</f>
        <v>UE</v>
      </c>
      <c r="C102" s="39">
        <f>'[1]S1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'[1]S1 Maquette'!B103</f>
        <v>Dispositifs et pratiques innovantes</v>
      </c>
      <c r="B103" s="41" t="str">
        <f>'[1]S1 Maquette'!C103</f>
        <v>ECUE</v>
      </c>
      <c r="C103" s="39">
        <f>'[1]S1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'[1]S1 Maquette'!B104</f>
        <v>Valeurs et inclusion</v>
      </c>
      <c r="B104" s="41" t="str">
        <f>'[1]S1 Maquette'!C104</f>
        <v>ECUE</v>
      </c>
      <c r="C104" s="39">
        <f>'[1]S1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'[1]S1 Maquette'!B105</f>
        <v>Pratiques d'évaluation : modèles et méthodes</v>
      </c>
      <c r="B105" s="41" t="str">
        <f>'[1]S1 Maquette'!C105</f>
        <v>ECUE</v>
      </c>
      <c r="C105" s="39">
        <f>'[1]S1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'[1]S1 Maquette'!B106</f>
        <v>UE découverte Histoire</v>
      </c>
      <c r="B106" s="41" t="str">
        <f>'[1]S1 Maquette'!C106</f>
        <v>UE</v>
      </c>
      <c r="C106" s="39">
        <f>'[1]S1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'[1]S1 Maquette'!B107</f>
        <v>ECUE Découverte Histoire : Sources et méthodes</v>
      </c>
      <c r="B107" s="41" t="str">
        <f>'[1]S1 Maquette'!C107</f>
        <v>BLOC</v>
      </c>
      <c r="C107" s="39" t="str">
        <f>'[1]S1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'[1]S1 Maquette'!B108</f>
        <v>Min 1 Max 1</v>
      </c>
      <c r="B108" s="41" t="str">
        <f>'[1]S1 Maquette'!C108</f>
        <v>OPTION</v>
      </c>
      <c r="C108" s="39">
        <f>'[1]S1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'[1]S1 Maquette'!B109</f>
        <v>Sources et méthodes de l'histoire ancienne et médiévale</v>
      </c>
      <c r="B109" s="41" t="str">
        <f>'[1]S1 Maquette'!C109</f>
        <v>ECUE</v>
      </c>
      <c r="C109" s="39" t="str">
        <f>'[1]S1 Maquette'!F109</f>
        <v>Création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'[1]S1 Maquette'!B110</f>
        <v>Sources et méthodes de l'histoire moderne et contemporaine</v>
      </c>
      <c r="B110" s="41" t="str">
        <f>'[1]S1 Maquette'!C110</f>
        <v>ECUE</v>
      </c>
      <c r="C110" s="39" t="str">
        <f>'[1]S1 Maquette'!F110</f>
        <v>Création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'[1]S1 Maquette'!B111</f>
        <v>ECUE Découverte Histoire 2 : thématiques périodiques 1</v>
      </c>
      <c r="B111" s="41" t="str">
        <f>'[1]S1 Maquette'!C111</f>
        <v>BLOC</v>
      </c>
      <c r="C111" s="39" t="str">
        <f>'[1]S1 Maquette'!F111</f>
        <v>Modification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'[1]S1 Maquette'!B112</f>
        <v>Min 1 Max 1</v>
      </c>
      <c r="B112" s="41" t="str">
        <f>'[1]S1 Maquette'!C112</f>
        <v>OPTION</v>
      </c>
      <c r="C112" s="39">
        <f>'[1]S1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'[1]S1 Maquette'!B113</f>
        <v>UED1 Préhistoire</v>
      </c>
      <c r="B113" s="41" t="str">
        <f>'[1]S1 Maquette'!C113</f>
        <v>ECUE</v>
      </c>
      <c r="C113" s="39">
        <f>'[1]S1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'[1]S1 Maquette'!B114</f>
        <v>UED2 Histoire ancienne</v>
      </c>
      <c r="B114" s="41" t="str">
        <f>'[1]S1 Maquette'!C114</f>
        <v>ECUE</v>
      </c>
      <c r="C114" s="39">
        <f>'[1]S1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'[1]S1 Maquette'!B115</f>
        <v>UED3 Histoire ancienne</v>
      </c>
      <c r="B115" s="41" t="str">
        <f>'[1]S1 Maquette'!C115</f>
        <v>ECUE</v>
      </c>
      <c r="C115" s="39">
        <f>'[1]S1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'[1]S1 Maquette'!B116</f>
        <v>UED4 Histoire ancienne</v>
      </c>
      <c r="B116" s="41" t="str">
        <f>'[1]S1 Maquette'!C116</f>
        <v>ECUE</v>
      </c>
      <c r="C116" s="39">
        <f>'[1]S1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'[1]S1 Maquette'!B117</f>
        <v>UED5 Histoire médiévale</v>
      </c>
      <c r="B117" s="41" t="str">
        <f>'[1]S1 Maquette'!C117</f>
        <v>ECUE</v>
      </c>
      <c r="C117" s="39">
        <f>'[1]S1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'[1]S1 Maquette'!B118</f>
        <v>UED6 Histoire médiévale</v>
      </c>
      <c r="B118" s="41" t="str">
        <f>'[1]S1 Maquette'!C118</f>
        <v>ECUE</v>
      </c>
      <c r="C118" s="39">
        <f>'[1]S1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'[1]S1 Maquette'!B119</f>
        <v>UED7 Histoire médiévale</v>
      </c>
      <c r="B119" s="41" t="str">
        <f>'[1]S1 Maquette'!C119</f>
        <v>ECUE</v>
      </c>
      <c r="C119" s="39">
        <f>'[1]S1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'[1]S1 Maquette'!B120</f>
        <v xml:space="preserve">UED8 Histoire moderne </v>
      </c>
      <c r="B120" s="41" t="str">
        <f>'[1]S1 Maquette'!C120</f>
        <v>ECUE</v>
      </c>
      <c r="C120" s="39">
        <f>'[1]S1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'[1]S1 Maquette'!B121</f>
        <v xml:space="preserve">UED9 Histoire moderne </v>
      </c>
      <c r="B121" s="41" t="str">
        <f>'[1]S1 Maquette'!C121</f>
        <v>ECUE</v>
      </c>
      <c r="C121" s="39">
        <f>'[1]S1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'[1]S1 Maquette'!B122</f>
        <v>UED10 Histoire moderne</v>
      </c>
      <c r="B122" s="41" t="str">
        <f>'[1]S1 Maquette'!C122</f>
        <v>ECUE</v>
      </c>
      <c r="C122" s="39">
        <f>'[1]S1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'[1]S1 Maquette'!B123</f>
        <v>UED11  Histoire contemporaine</v>
      </c>
      <c r="B123" s="41" t="str">
        <f>'[1]S1 Maquette'!C123</f>
        <v>ECUE</v>
      </c>
      <c r="C123" s="39">
        <f>'[1]S1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 t="str">
        <f>'[1]S1 Maquette'!B124</f>
        <v>UED12 Histoire contemporaine</v>
      </c>
      <c r="B124" s="41" t="str">
        <f>'[1]S1 Maquette'!C124</f>
        <v>ECUE</v>
      </c>
      <c r="C124" s="39">
        <f>'[1]S1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 t="str">
        <f>'[1]S1 Maquette'!B125</f>
        <v>UED13 Histoire contemporaine</v>
      </c>
      <c r="B125" s="41" t="str">
        <f>'[1]S1 Maquette'!C125</f>
        <v>ECUE</v>
      </c>
      <c r="C125" s="39">
        <f>'[1]S1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'[1]S1 Maquette'!B126</f>
        <v>0</v>
      </c>
      <c r="B126" s="41">
        <f>'[1]S1 Maquette'!C126</f>
        <v>0</v>
      </c>
      <c r="C126" s="39">
        <f>'[1]S1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'[1]S1 Maquette'!B127</f>
        <v>0</v>
      </c>
      <c r="B127" s="41">
        <f>'[1]S1 Maquette'!C127</f>
        <v>0</v>
      </c>
      <c r="C127" s="39">
        <f>'[1]S1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'[1]S1 Maquette'!B128</f>
        <v>0</v>
      </c>
      <c r="B128" s="41">
        <f>'[1]S1 Maquette'!C128</f>
        <v>0</v>
      </c>
      <c r="C128" s="39">
        <f>'[1]S1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'[1]S1 Maquette'!B129</f>
        <v>0</v>
      </c>
      <c r="B129" s="41">
        <f>'[1]S1 Maquette'!C129</f>
        <v>0</v>
      </c>
      <c r="C129" s="39">
        <f>'[1]S1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'[1]S1 Maquette'!B130</f>
        <v>0</v>
      </c>
      <c r="B130" s="41">
        <f>'[1]S1 Maquette'!C130</f>
        <v>0</v>
      </c>
      <c r="C130" s="39">
        <f>'[1]S1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'[1]S1 Maquette'!B131</f>
        <v>0</v>
      </c>
      <c r="B131" s="41">
        <f>'[1]S1 Maquette'!C131</f>
        <v>0</v>
      </c>
      <c r="C131" s="39">
        <f>'[1]S1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'[1]S1 Maquette'!B132</f>
        <v>0</v>
      </c>
      <c r="B132" s="41">
        <f>'[1]S1 Maquette'!C132</f>
        <v>0</v>
      </c>
      <c r="C132" s="39">
        <f>'[1]S1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'[1]S1 Maquette'!B133</f>
        <v>0</v>
      </c>
      <c r="B133" s="41">
        <f>'[1]S1 Maquette'!C133</f>
        <v>0</v>
      </c>
      <c r="C133" s="39">
        <f>'[1]S1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'[1]S1 Maquette'!B134</f>
        <v>0</v>
      </c>
      <c r="B134" s="41">
        <f>'[1]S1 Maquette'!C134</f>
        <v>0</v>
      </c>
      <c r="C134" s="39">
        <f>'[1]S1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'[1]S1 Maquette'!B135</f>
        <v>0</v>
      </c>
      <c r="B135" s="41">
        <f>'[1]S1 Maquette'!C135</f>
        <v>0</v>
      </c>
      <c r="C135" s="39">
        <f>'[1]S1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'[1]S1 Maquette'!B136</f>
        <v>0</v>
      </c>
      <c r="B136" s="41">
        <f>'[1]S1 Maquette'!C136</f>
        <v>0</v>
      </c>
      <c r="C136" s="39">
        <f>'[1]S1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'[1]S1 Maquette'!B137</f>
        <v>0</v>
      </c>
      <c r="B137" s="41">
        <f>'[1]S1 Maquette'!C137</f>
        <v>0</v>
      </c>
      <c r="C137" s="39">
        <f>'[1]S1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'[1]S1 Maquette'!B138</f>
        <v>0</v>
      </c>
      <c r="B138" s="41">
        <f>'[1]S1 Maquette'!C138</f>
        <v>0</v>
      </c>
      <c r="C138" s="39">
        <f>'[1]S1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'[1]S1 Maquette'!B139</f>
        <v>0</v>
      </c>
      <c r="B139" s="41">
        <f>'[1]S1 Maquette'!C139</f>
        <v>0</v>
      </c>
      <c r="C139" s="39">
        <f>'[1]S1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'[1]S1 Maquette'!B140</f>
        <v>0</v>
      </c>
      <c r="B140" s="41">
        <f>'[1]S1 Maquette'!C140</f>
        <v>0</v>
      </c>
      <c r="C140" s="39">
        <f>'[1]S1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'[1]S1 Maquette'!B141</f>
        <v>0</v>
      </c>
      <c r="B141" s="41">
        <f>'[1]S1 Maquette'!C141</f>
        <v>0</v>
      </c>
      <c r="C141" s="39">
        <f>'[1]S1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'[1]S1 Maquette'!B142</f>
        <v>0</v>
      </c>
      <c r="B142" s="41">
        <f>'[1]S1 Maquette'!C142</f>
        <v>0</v>
      </c>
      <c r="C142" s="39">
        <f>'[1]S1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'[1]S1 Maquette'!B143</f>
        <v>0</v>
      </c>
      <c r="B143" s="41">
        <f>'[1]S1 Maquette'!C143</f>
        <v>0</v>
      </c>
      <c r="C143" s="39">
        <f>'[1]S1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'[1]S1 Maquette'!B144</f>
        <v>0</v>
      </c>
      <c r="B144" s="41">
        <f>'[1]S1 Maquette'!C144</f>
        <v>0</v>
      </c>
      <c r="C144" s="39">
        <f>'[1]S1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'[1]S1 Maquette'!B145</f>
        <v>0</v>
      </c>
      <c r="B145" s="41">
        <f>'[1]S1 Maquette'!C145</f>
        <v>0</v>
      </c>
      <c r="C145" s="39">
        <f>'[1]S1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'[1]S1 Maquette'!B146</f>
        <v>0</v>
      </c>
      <c r="B146" s="41">
        <f>'[1]S1 Maquette'!C146</f>
        <v>0</v>
      </c>
      <c r="C146" s="39">
        <f>'[1]S1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'[1]S1 Maquette'!B147</f>
        <v>0</v>
      </c>
      <c r="B147" s="41">
        <f>'[1]S1 Maquette'!C147</f>
        <v>0</v>
      </c>
      <c r="C147" s="39">
        <f>'[1]S1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'[1]S1 Maquette'!B148</f>
        <v>0</v>
      </c>
      <c r="B148" s="41">
        <f>'[1]S1 Maquette'!C148</f>
        <v>0</v>
      </c>
      <c r="C148" s="39">
        <f>'[1]S1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'[1]S1 Maquette'!B149</f>
        <v>0</v>
      </c>
      <c r="B149" s="41">
        <f>'[1]S1 Maquette'!C149</f>
        <v>0</v>
      </c>
      <c r="C149" s="39">
        <f>'[1]S1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'[1]S1 Maquette'!B150</f>
        <v>0</v>
      </c>
      <c r="B150" s="41">
        <f>'[1]S1 Maquette'!C150</f>
        <v>0</v>
      </c>
      <c r="C150" s="39">
        <f>'[1]S1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'[1]S1 Maquette'!B151</f>
        <v>0</v>
      </c>
      <c r="B151" s="41">
        <f>'[1]S1 Maquette'!C151</f>
        <v>0</v>
      </c>
      <c r="C151" s="39">
        <f>'[1]S1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'[1]S1 Maquette'!B152</f>
        <v>0</v>
      </c>
      <c r="B152" s="41">
        <f>'[1]S1 Maquette'!C152</f>
        <v>0</v>
      </c>
      <c r="C152" s="39">
        <f>'[1]S1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'[1]S1 Maquette'!B153</f>
        <v>0</v>
      </c>
      <c r="B153" s="41">
        <f>'[1]S1 Maquette'!C153</f>
        <v>0</v>
      </c>
      <c r="C153" s="39">
        <f>'[1]S1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'[1]S1 Maquette'!B154</f>
        <v>0</v>
      </c>
      <c r="B154" s="41">
        <f>'[1]S1 Maquette'!C154</f>
        <v>0</v>
      </c>
      <c r="C154" s="39">
        <f>'[1]S1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'[1]S1 Maquette'!B155</f>
        <v>0</v>
      </c>
      <c r="B155" s="41">
        <f>'[1]S1 Maquette'!C155</f>
        <v>0</v>
      </c>
      <c r="C155" s="39">
        <f>'[1]S1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'[1]S1 Maquette'!B156</f>
        <v>0</v>
      </c>
      <c r="B156" s="41">
        <f>'[1]S1 Maquette'!C156</f>
        <v>0</v>
      </c>
      <c r="C156" s="39">
        <f>'[1]S1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'[1]S1 Maquette'!B157</f>
        <v>0</v>
      </c>
      <c r="B157" s="41">
        <f>'[1]S1 Maquette'!C157</f>
        <v>0</v>
      </c>
      <c r="C157" s="39">
        <f>'[1]S1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'[1]S1 Maquette'!B158</f>
        <v>0</v>
      </c>
      <c r="B158" s="41">
        <f>'[1]S1 Maquette'!C158</f>
        <v>0</v>
      </c>
      <c r="C158" s="39">
        <f>'[1]S1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'[1]S1 Maquette'!B159</f>
        <v>0</v>
      </c>
      <c r="B159" s="41">
        <f>'[1]S1 Maquette'!C159</f>
        <v>0</v>
      </c>
      <c r="C159" s="39">
        <f>'[1]S1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'[1]S1 Maquette'!B160</f>
        <v>0</v>
      </c>
      <c r="B160" s="41">
        <f>'[1]S1 Maquette'!C160</f>
        <v>0</v>
      </c>
      <c r="C160" s="39">
        <f>'[1]S1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'[1]S1 Maquette'!B161</f>
        <v>0</v>
      </c>
      <c r="B161" s="41">
        <f>'[1]S1 Maquette'!C161</f>
        <v>0</v>
      </c>
      <c r="C161" s="39">
        <f>'[1]S1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'[1]S1 Maquette'!B162</f>
        <v>0</v>
      </c>
      <c r="B162" s="41">
        <f>'[1]S1 Maquette'!C162</f>
        <v>0</v>
      </c>
      <c r="C162" s="39">
        <f>'[1]S1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'[1]S1 Maquette'!B163</f>
        <v>0</v>
      </c>
      <c r="B163" s="41">
        <f>'[1]S1 Maquette'!C163</f>
        <v>0</v>
      </c>
      <c r="C163" s="39">
        <f>'[1]S1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'[1]S1 Maquette'!B164</f>
        <v>0</v>
      </c>
      <c r="B164" s="41">
        <f>'[1]S1 Maquette'!C164</f>
        <v>0</v>
      </c>
      <c r="C164" s="39">
        <f>'[1]S1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'[1]S1 Maquette'!B165</f>
        <v>0</v>
      </c>
      <c r="B165" s="41">
        <f>'[1]S1 Maquette'!C165</f>
        <v>0</v>
      </c>
      <c r="C165" s="39">
        <f>'[1]S1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'[1]S1 Maquette'!B166</f>
        <v>0</v>
      </c>
      <c r="B166" s="41">
        <f>'[1]S1 Maquette'!C166</f>
        <v>0</v>
      </c>
      <c r="C166" s="39">
        <f>'[1]S1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'[1]S1 Maquette'!B167</f>
        <v>0</v>
      </c>
      <c r="B167" s="41">
        <f>'[1]S1 Maquette'!C167</f>
        <v>0</v>
      </c>
      <c r="C167" s="39">
        <f>'[1]S1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'[1]S1 Maquette'!B168</f>
        <v>0</v>
      </c>
      <c r="B168" s="41">
        <f>'[1]S1 Maquette'!C168</f>
        <v>0</v>
      </c>
      <c r="C168" s="39">
        <f>'[1]S1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'[1]S1 Maquette'!B169</f>
        <v>0</v>
      </c>
      <c r="B169" s="41">
        <f>'[1]S1 Maquette'!C169</f>
        <v>0</v>
      </c>
      <c r="C169" s="39">
        <f>'[1]S1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'[1]S1 Maquette'!B170</f>
        <v>0</v>
      </c>
      <c r="B170" s="41">
        <f>'[1]S1 Maquette'!C170</f>
        <v>0</v>
      </c>
      <c r="C170" s="39">
        <f>'[1]S1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'[1]S1 Maquette'!B171</f>
        <v>0</v>
      </c>
      <c r="B171" s="41">
        <f>'[1]S1 Maquette'!C171</f>
        <v>0</v>
      </c>
      <c r="C171" s="39">
        <f>'[1]S1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'[1]S1 Maquette'!B172</f>
        <v>0</v>
      </c>
      <c r="B172" s="41">
        <f>'[1]S1 Maquette'!C172</f>
        <v>0</v>
      </c>
      <c r="C172" s="39">
        <f>'[1]S1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'[1]S1 Maquette'!B173</f>
        <v>0</v>
      </c>
      <c r="B173" s="41">
        <f>'[1]S1 Maquette'!C173</f>
        <v>0</v>
      </c>
      <c r="C173" s="39">
        <f>'[1]S1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'[1]S1 Maquette'!B174</f>
        <v>0</v>
      </c>
      <c r="B174" s="41">
        <f>'[1]S1 Maquette'!C174</f>
        <v>0</v>
      </c>
      <c r="C174" s="39">
        <f>'[1]S1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'[1]S1 Maquette'!B175</f>
        <v>0</v>
      </c>
      <c r="B175" s="41">
        <f>'[1]S1 Maquette'!C175</f>
        <v>0</v>
      </c>
      <c r="C175" s="39">
        <f>'[1]S1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'[1]S1 Maquette'!B176</f>
        <v>0</v>
      </c>
      <c r="B176" s="41">
        <f>'[1]S1 Maquette'!C176</f>
        <v>0</v>
      </c>
      <c r="C176" s="39">
        <f>'[1]S1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'[1]S1 Maquette'!B177</f>
        <v>0</v>
      </c>
      <c r="B177" s="41">
        <f>'[1]S1 Maquette'!C177</f>
        <v>0</v>
      </c>
      <c r="C177" s="39">
        <f>'[1]S1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'[1]S1 Maquette'!B178</f>
        <v>0</v>
      </c>
      <c r="B178" s="41">
        <f>'[1]S1 Maquette'!C178</f>
        <v>0</v>
      </c>
      <c r="C178" s="39">
        <f>'[1]S1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'[1]S1 Maquette'!B179</f>
        <v>0</v>
      </c>
      <c r="B179" s="41">
        <f>'[1]S1 Maquette'!C179</f>
        <v>0</v>
      </c>
      <c r="C179" s="39">
        <f>'[1]S1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'[1]S1 Maquette'!B180</f>
        <v>0</v>
      </c>
      <c r="B180" s="41">
        <f>'[1]S1 Maquette'!C180</f>
        <v>0</v>
      </c>
      <c r="C180" s="39">
        <f>'[1]S1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'[1]S1 Maquette'!B181</f>
        <v>0</v>
      </c>
      <c r="B181" s="41">
        <f>'[1]S1 Maquette'!C181</f>
        <v>0</v>
      </c>
      <c r="C181" s="39">
        <f>'[1]S1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'[1]S1 Maquette'!B182</f>
        <v>0</v>
      </c>
      <c r="B182" s="41">
        <f>'[1]S1 Maquette'!C182</f>
        <v>0</v>
      </c>
      <c r="C182" s="39">
        <f>'[1]S1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'[1]S1 Maquette'!B183</f>
        <v>0</v>
      </c>
      <c r="B183" s="41">
        <f>'[1]S1 Maquette'!C183</f>
        <v>0</v>
      </c>
      <c r="C183" s="39">
        <f>'[1]S1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'[1]S1 Maquette'!B184</f>
        <v>0</v>
      </c>
      <c r="B184" s="41">
        <f>'[1]S1 Maquette'!C184</f>
        <v>0</v>
      </c>
      <c r="C184" s="39">
        <f>'[1]S1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'[1]S1 Maquette'!B185</f>
        <v>0</v>
      </c>
      <c r="B185" s="41">
        <f>'[1]S1 Maquette'!C185</f>
        <v>0</v>
      </c>
      <c r="C185" s="39">
        <f>'[1]S1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'[1]S1 Maquette'!B186</f>
        <v>0</v>
      </c>
      <c r="B186" s="41">
        <f>'[1]S1 Maquette'!C186</f>
        <v>0</v>
      </c>
      <c r="C186" s="39">
        <f>'[1]S1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'[1]S1 Maquette'!B187</f>
        <v>0</v>
      </c>
      <c r="B187" s="41">
        <f>'[1]S1 Maquette'!C187</f>
        <v>0</v>
      </c>
      <c r="C187" s="39">
        <f>'[1]S1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'[1]S1 Maquette'!B188</f>
        <v>0</v>
      </c>
      <c r="B188" s="41">
        <f>'[1]S1 Maquette'!C188</f>
        <v>0</v>
      </c>
      <c r="C188" s="39">
        <f>'[1]S1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'[1]S1 Maquette'!B189</f>
        <v>0</v>
      </c>
      <c r="B189" s="41">
        <f>'[1]S1 Maquette'!C189</f>
        <v>0</v>
      </c>
      <c r="C189" s="39">
        <f>'[1]S1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'[1]S1 Maquette'!B190</f>
        <v>0</v>
      </c>
      <c r="B190" s="41">
        <f>'[1]S1 Maquette'!C190</f>
        <v>0</v>
      </c>
      <c r="C190" s="39">
        <f>'[1]S1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'[1]S1 Maquette'!B191</f>
        <v>0</v>
      </c>
      <c r="B191" s="41">
        <f>'[1]S1 Maquette'!C191</f>
        <v>0</v>
      </c>
      <c r="C191" s="39">
        <f>'[1]S1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'[1]S1 Maquette'!B192</f>
        <v>0</v>
      </c>
      <c r="B192" s="41">
        <f>'[1]S1 Maquette'!C192</f>
        <v>0</v>
      </c>
      <c r="C192" s="39">
        <f>'[1]S1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'[1]S1 Maquette'!B193</f>
        <v>0</v>
      </c>
      <c r="B193" s="41">
        <f>'[1]S1 Maquette'!C193</f>
        <v>0</v>
      </c>
      <c r="C193" s="39">
        <f>'[1]S1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'[1]S1 Maquette'!B194</f>
        <v>0</v>
      </c>
      <c r="B194" s="41">
        <f>'[1]S1 Maquette'!C194</f>
        <v>0</v>
      </c>
      <c r="C194" s="39">
        <f>'[1]S1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'[1]S1 Maquette'!B195</f>
        <v>0</v>
      </c>
      <c r="B195" s="41">
        <f>'[1]S1 Maquette'!C195</f>
        <v>0</v>
      </c>
      <c r="C195" s="39">
        <f>'[1]S1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'[1]S1 Maquette'!B196</f>
        <v>0</v>
      </c>
      <c r="B196" s="41">
        <f>'[1]S1 Maquette'!C196</f>
        <v>0</v>
      </c>
      <c r="C196" s="39">
        <f>'[1]S1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'[1]S1 Maquette'!B197</f>
        <v>0</v>
      </c>
      <c r="B197" s="41">
        <f>'[1]S1 Maquette'!C197</f>
        <v>0</v>
      </c>
      <c r="C197" s="39">
        <f>'[1]S1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'[1]S1 Maquette'!B198</f>
        <v>0</v>
      </c>
      <c r="B198" s="41">
        <f>'[1]S1 Maquette'!C198</f>
        <v>0</v>
      </c>
      <c r="C198" s="39">
        <f>'[1]S1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'[1]S1 Maquette'!B199</f>
        <v>0</v>
      </c>
      <c r="B199" s="41">
        <f>'[1]S1 Maquette'!C199</f>
        <v>0</v>
      </c>
      <c r="C199" s="39">
        <f>'[1]S1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'[1]S1 Maquette'!B200</f>
        <v>0</v>
      </c>
      <c r="B200" s="41">
        <f>'[1]S1 Maquette'!C200</f>
        <v>0</v>
      </c>
      <c r="C200" s="39">
        <f>'[1]S1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'[1]S1 Maquette'!B201</f>
        <v>0</v>
      </c>
      <c r="B201" s="41">
        <f>'[1]S1 Maquette'!C201</f>
        <v>0</v>
      </c>
      <c r="C201" s="39">
        <f>'[1]S1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'[1]S1 Maquette'!B202</f>
        <v>0</v>
      </c>
      <c r="B202" s="41">
        <f>'[1]S1 Maquette'!C202</f>
        <v>0</v>
      </c>
      <c r="C202" s="39">
        <f>'[1]S1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'[1]S1 Maquette'!B203</f>
        <v>0</v>
      </c>
      <c r="B203" s="41">
        <f>'[1]S1 Maquette'!C203</f>
        <v>0</v>
      </c>
      <c r="C203" s="39">
        <f>'[1]S1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'[1]S1 Maquette'!B204</f>
        <v>0</v>
      </c>
      <c r="B204" s="41">
        <f>'[1]S1 Maquette'!C204</f>
        <v>0</v>
      </c>
      <c r="C204" s="39">
        <f>'[1]S1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'[1]S1 Maquette'!B205</f>
        <v>0</v>
      </c>
      <c r="B205" s="41">
        <f>'[1]S1 Maquette'!C205</f>
        <v>0</v>
      </c>
      <c r="C205" s="39">
        <f>'[1]S1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'[1]S1 Maquette'!B206</f>
        <v>0</v>
      </c>
      <c r="B206" s="41">
        <f>'[1]S1 Maquette'!C206</f>
        <v>0</v>
      </c>
      <c r="C206" s="39">
        <f>'[1]S1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'[1]S1 Maquette'!B207</f>
        <v>0</v>
      </c>
      <c r="B207" s="41">
        <f>'[1]S1 Maquette'!C207</f>
        <v>0</v>
      </c>
      <c r="C207" s="39">
        <f>'[1]S1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'[1]S1 Maquette'!B208</f>
        <v>0</v>
      </c>
      <c r="B208" s="41">
        <f>'[1]S1 Maquette'!C208</f>
        <v>0</v>
      </c>
      <c r="C208" s="39">
        <f>'[1]S1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'[1]S1 Maquette'!B209</f>
        <v>0</v>
      </c>
      <c r="B209" s="41">
        <f>'[1]S1 Maquette'!C209</f>
        <v>0</v>
      </c>
      <c r="C209" s="39">
        <f>'[1]S1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'[1]S1 Maquette'!B210</f>
        <v>0</v>
      </c>
      <c r="B210" s="41">
        <f>'[1]S1 Maquette'!C210</f>
        <v>0</v>
      </c>
      <c r="C210" s="39">
        <f>'[1]S1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'[1]S1 Maquette'!B211</f>
        <v>0</v>
      </c>
      <c r="B211" s="41">
        <f>'[1]S1 Maquette'!C211</f>
        <v>0</v>
      </c>
      <c r="C211" s="39">
        <f>'[1]S1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'[1]S1 Maquette'!B212</f>
        <v>0</v>
      </c>
      <c r="B212" s="41">
        <f>'[1]S1 Maquette'!C212</f>
        <v>0</v>
      </c>
      <c r="C212" s="39">
        <f>'[1]S1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'[1]S1 Maquette'!B213</f>
        <v>0</v>
      </c>
      <c r="B213" s="41">
        <f>'[1]S1 Maquette'!C213</f>
        <v>0</v>
      </c>
      <c r="C213" s="39">
        <f>'[1]S1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'[1]S1 Maquette'!B214</f>
        <v>0</v>
      </c>
      <c r="B214" s="41">
        <f>'[1]S1 Maquette'!C214</f>
        <v>0</v>
      </c>
      <c r="C214" s="39">
        <f>'[1]S1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'[1]S1 Maquette'!B215</f>
        <v>0</v>
      </c>
      <c r="B215" s="41">
        <f>'[1]S1 Maquette'!C215</f>
        <v>0</v>
      </c>
      <c r="C215" s="39">
        <f>'[1]S1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'[1]S1 Maquette'!B216</f>
        <v>0</v>
      </c>
      <c r="B216" s="41">
        <f>'[1]S1 Maquette'!C216</f>
        <v>0</v>
      </c>
      <c r="C216" s="39">
        <f>'[1]S1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'[1]S1 Maquette'!B217</f>
        <v>0</v>
      </c>
      <c r="B217" s="41">
        <f>'[1]S1 Maquette'!C217</f>
        <v>0</v>
      </c>
      <c r="C217" s="39">
        <f>'[1]S1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'[1]S1 Maquette'!B218</f>
        <v>0</v>
      </c>
      <c r="B218" s="41">
        <f>'[1]S1 Maquette'!C218</f>
        <v>0</v>
      </c>
      <c r="C218" s="39">
        <f>'[1]S1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'[1]S1 Maquette'!B219</f>
        <v>0</v>
      </c>
      <c r="B219" s="41">
        <f>'[1]S1 Maquette'!C219</f>
        <v>0</v>
      </c>
      <c r="C219" s="39">
        <f>'[1]S1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'[1]S1 Maquette'!B220</f>
        <v>0</v>
      </c>
      <c r="B220" s="41">
        <f>'[1]S1 Maquette'!C220</f>
        <v>0</v>
      </c>
      <c r="C220" s="39">
        <f>'[1]S1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'[1]S1 Maquette'!B221</f>
        <v>0</v>
      </c>
      <c r="B221" s="41">
        <f>'[1]S1 Maquette'!C221</f>
        <v>0</v>
      </c>
      <c r="C221" s="39">
        <f>'[1]S1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'[1]S1 Maquette'!B222</f>
        <v>0</v>
      </c>
      <c r="B222" s="41">
        <f>'[1]S1 Maquette'!C222</f>
        <v>0</v>
      </c>
      <c r="C222" s="39">
        <f>'[1]S1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'[1]S1 Maquette'!B223</f>
        <v>0</v>
      </c>
      <c r="B223" s="41">
        <f>'[1]S1 Maquette'!C223</f>
        <v>0</v>
      </c>
      <c r="C223" s="39">
        <f>'[1]S1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'[1]S1 Maquette'!B224</f>
        <v>0</v>
      </c>
      <c r="B224" s="41">
        <f>'[1]S1 Maquette'!C224</f>
        <v>0</v>
      </c>
      <c r="C224" s="39">
        <f>'[1]S1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'[1]S1 Maquette'!B225</f>
        <v>0</v>
      </c>
      <c r="B225" s="41">
        <f>'[1]S1 Maquette'!C225</f>
        <v>0</v>
      </c>
      <c r="C225" s="39">
        <f>'[1]S1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'[1]S1 Maquette'!B226</f>
        <v>0</v>
      </c>
      <c r="B226" s="41">
        <f>'[1]S1 Maquette'!C226</f>
        <v>0</v>
      </c>
      <c r="C226" s="39">
        <f>'[1]S1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'[1]S1 Maquette'!B227</f>
        <v>0</v>
      </c>
      <c r="B227" s="41">
        <f>'[1]S1 Maquette'!C227</f>
        <v>0</v>
      </c>
      <c r="C227" s="39">
        <f>'[1]S1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'[1]S1 Maquette'!B228</f>
        <v>0</v>
      </c>
      <c r="B228" s="41">
        <f>'[1]S1 Maquette'!C228</f>
        <v>0</v>
      </c>
      <c r="C228" s="39">
        <f>'[1]S1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'[1]S1 Maquette'!B229</f>
        <v>0</v>
      </c>
      <c r="B229" s="41">
        <f>'[1]S1 Maquette'!C229</f>
        <v>0</v>
      </c>
      <c r="C229" s="39">
        <f>'[1]S1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'[1]S1 Maquette'!B230</f>
        <v>0</v>
      </c>
      <c r="B230" s="41">
        <f>'[1]S1 Maquette'!C230</f>
        <v>0</v>
      </c>
      <c r="C230" s="39">
        <f>'[1]S1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'[1]S1 Maquette'!B231</f>
        <v>0</v>
      </c>
      <c r="B231" s="41">
        <f>'[1]S1 Maquette'!C231</f>
        <v>0</v>
      </c>
      <c r="C231" s="39">
        <f>'[1]S1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'[1]S1 Maquette'!B232</f>
        <v>0</v>
      </c>
      <c r="B232" s="41">
        <f>'[1]S1 Maquette'!C232</f>
        <v>0</v>
      </c>
      <c r="C232" s="39">
        <f>'[1]S1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'[1]S1 Maquette'!B233</f>
        <v>0</v>
      </c>
      <c r="B233" s="41">
        <f>'[1]S1 Maquette'!C233</f>
        <v>0</v>
      </c>
      <c r="C233" s="39">
        <f>'[1]S1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'[1]S1 Maquette'!B234</f>
        <v>0</v>
      </c>
      <c r="B234" s="41">
        <f>'[1]S1 Maquette'!C234</f>
        <v>0</v>
      </c>
      <c r="C234" s="39">
        <f>'[1]S1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'[1]S1 Maquette'!B235</f>
        <v>0</v>
      </c>
      <c r="B235" s="41">
        <f>'[1]S1 Maquette'!C235</f>
        <v>0</v>
      </c>
      <c r="C235" s="39">
        <f>'[1]S1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'[1]S1 Maquette'!B236</f>
        <v>0</v>
      </c>
      <c r="B236" s="41">
        <f>'[1]S1 Maquette'!C236</f>
        <v>0</v>
      </c>
      <c r="C236" s="39">
        <f>'[1]S1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'[1]S1 Maquette'!B237</f>
        <v>0</v>
      </c>
      <c r="B237" s="41">
        <f>'[1]S1 Maquette'!C237</f>
        <v>0</v>
      </c>
      <c r="C237" s="39">
        <f>'[1]S1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'[1]S1 Maquette'!B238</f>
        <v>0</v>
      </c>
      <c r="B238" s="41">
        <f>'[1]S1 Maquette'!C238</f>
        <v>0</v>
      </c>
      <c r="C238" s="39">
        <f>'[1]S1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'[1]S1 Maquette'!B239</f>
        <v>0</v>
      </c>
      <c r="B239" s="41">
        <f>'[1]S1 Maquette'!C239</f>
        <v>0</v>
      </c>
      <c r="C239" s="39">
        <f>'[1]S1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'[1]S1 Maquette'!B240</f>
        <v>0</v>
      </c>
      <c r="B240" s="41">
        <f>'[1]S1 Maquette'!C240</f>
        <v>0</v>
      </c>
      <c r="C240" s="39">
        <f>'[1]S1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'[1]S1 Maquette'!B241</f>
        <v>0</v>
      </c>
      <c r="B241" s="41">
        <f>'[1]S1 Maquette'!C241</f>
        <v>0</v>
      </c>
      <c r="C241" s="39">
        <f>'[1]S1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'[1]S1 Maquette'!B242</f>
        <v>0</v>
      </c>
      <c r="B242" s="41">
        <f>'[1]S1 Maquette'!C242</f>
        <v>0</v>
      </c>
      <c r="C242" s="39">
        <f>'[1]S1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'[1]S1 Maquette'!B243</f>
        <v>0</v>
      </c>
      <c r="B243" s="41">
        <f>'[1]S1 Maquette'!C243</f>
        <v>0</v>
      </c>
      <c r="C243" s="39">
        <f>'[1]S1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'[1]S1 Maquette'!B244</f>
        <v>0</v>
      </c>
      <c r="B244" s="41">
        <f>'[1]S1 Maquette'!C244</f>
        <v>0</v>
      </c>
      <c r="C244" s="39">
        <f>'[1]S1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'[1]S1 Maquette'!B245</f>
        <v>0</v>
      </c>
      <c r="B245" s="41">
        <f>'[1]S1 Maquette'!C245</f>
        <v>0</v>
      </c>
      <c r="C245" s="39">
        <f>'[1]S1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'[1]S1 Maquette'!B246</f>
        <v>0</v>
      </c>
      <c r="B246" s="41">
        <f>'[1]S1 Maquette'!C246</f>
        <v>0</v>
      </c>
      <c r="C246" s="39">
        <f>'[1]S1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'[1]S1 Maquette'!B247</f>
        <v>0</v>
      </c>
      <c r="B247" s="41">
        <f>'[1]S1 Maquette'!C247</f>
        <v>0</v>
      </c>
      <c r="C247" s="39">
        <f>'[1]S1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'[1]S1 Maquette'!B248</f>
        <v>0</v>
      </c>
      <c r="B248" s="41">
        <f>'[1]S1 Maquette'!C248</f>
        <v>0</v>
      </c>
      <c r="C248" s="39">
        <f>'[1]S1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'[1]S1 Maquette'!B249</f>
        <v>0</v>
      </c>
      <c r="B249" s="41">
        <f>'[1]S1 Maquette'!C249</f>
        <v>0</v>
      </c>
      <c r="C249" s="39">
        <f>'[1]S1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'[1]S1 Maquette'!B250</f>
        <v>0</v>
      </c>
      <c r="B250" s="41">
        <f>'[1]S1 Maquette'!C250</f>
        <v>0</v>
      </c>
      <c r="C250" s="39">
        <f>'[1]S1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'[1]S1 Maquette'!B251</f>
        <v>0</v>
      </c>
      <c r="B251" s="41">
        <f>'[1]S1 Maquette'!C251</f>
        <v>0</v>
      </c>
      <c r="C251" s="39">
        <f>'[1]S1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'[1]S1 Maquette'!B252</f>
        <v>0</v>
      </c>
      <c r="B252" s="41">
        <f>'[1]S1 Maquette'!C252</f>
        <v>0</v>
      </c>
      <c r="C252" s="39">
        <f>'[1]S1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'[1]S1 Maquette'!B253</f>
        <v>0</v>
      </c>
      <c r="B253" s="41">
        <f>'[1]S1 Maquette'!C253</f>
        <v>0</v>
      </c>
      <c r="C253" s="39">
        <f>'[1]S1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'[1]S1 Maquette'!B254</f>
        <v>0</v>
      </c>
      <c r="B254" s="41">
        <f>'[1]S1 Maquette'!C254</f>
        <v>0</v>
      </c>
      <c r="C254" s="39">
        <f>'[1]S1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'[1]S1 Maquette'!B255</f>
        <v>0</v>
      </c>
      <c r="B255" s="41">
        <f>'[1]S1 Maquette'!C255</f>
        <v>0</v>
      </c>
      <c r="C255" s="39">
        <f>'[1]S1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'[1]S1 Maquette'!B256</f>
        <v>0</v>
      </c>
      <c r="B256" s="41">
        <f>'[1]S1 Maquette'!C256</f>
        <v>0</v>
      </c>
      <c r="C256" s="39">
        <f>'[1]S1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'[1]S1 Maquette'!B257</f>
        <v>0</v>
      </c>
      <c r="B257" s="41">
        <f>'[1]S1 Maquette'!C257</f>
        <v>0</v>
      </c>
      <c r="C257" s="39">
        <f>'[1]S1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'[1]S1 Maquette'!B258</f>
        <v>0</v>
      </c>
      <c r="B258" s="41">
        <f>'[1]S1 Maquette'!C258</f>
        <v>0</v>
      </c>
      <c r="C258" s="39">
        <f>'[1]S1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'[1]S1 Maquette'!B259</f>
        <v>0</v>
      </c>
      <c r="B259" s="41">
        <f>'[1]S1 Maquette'!C259</f>
        <v>0</v>
      </c>
      <c r="C259" s="39">
        <f>'[1]S1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'[1]S1 Maquette'!B260</f>
        <v>0</v>
      </c>
      <c r="B260" s="41">
        <f>'[1]S1 Maquette'!C260</f>
        <v>0</v>
      </c>
      <c r="C260" s="39">
        <f>'[1]S1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'[1]S1 Maquette'!B261</f>
        <v>0</v>
      </c>
      <c r="B261" s="41">
        <f>'[1]S1 Maquette'!C261</f>
        <v>0</v>
      </c>
      <c r="C261" s="39">
        <f>'[1]S1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'[1]S1 Maquette'!B262</f>
        <v>0</v>
      </c>
      <c r="B262" s="41">
        <f>'[1]S1 Maquette'!C262</f>
        <v>0</v>
      </c>
      <c r="C262" s="39">
        <f>'[1]S1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'[1]S1 Maquette'!B263</f>
        <v>0</v>
      </c>
      <c r="B263" s="41">
        <f>'[1]S1 Maquette'!C263</f>
        <v>0</v>
      </c>
      <c r="C263" s="39">
        <f>'[1]S1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'[1]S1 Maquette'!B264</f>
        <v>0</v>
      </c>
      <c r="B264" s="41">
        <f>'[1]S1 Maquette'!C264</f>
        <v>0</v>
      </c>
      <c r="C264" s="39">
        <f>'[1]S1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'[1]S1 Maquette'!B265</f>
        <v>0</v>
      </c>
      <c r="B265" s="41">
        <f>'[1]S1 Maquette'!C265</f>
        <v>0</v>
      </c>
      <c r="C265" s="39">
        <f>'[1]S1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'[1]S1 Maquette'!B266</f>
        <v>0</v>
      </c>
      <c r="B266" s="41">
        <f>'[1]S1 Maquette'!C266</f>
        <v>0</v>
      </c>
      <c r="C266" s="39">
        <f>'[1]S1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'[1]S1 Maquette'!B267</f>
        <v>0</v>
      </c>
      <c r="B267" s="41">
        <f>'[1]S1 Maquette'!C267</f>
        <v>0</v>
      </c>
      <c r="C267" s="39">
        <f>'[1]S1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'[1]S1 Maquette'!B268</f>
        <v>0</v>
      </c>
      <c r="B268" s="41">
        <f>'[1]S1 Maquette'!C268</f>
        <v>0</v>
      </c>
      <c r="C268" s="39">
        <f>'[1]S1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'[1]S1 Maquette'!B269</f>
        <v>0</v>
      </c>
      <c r="B269" s="41">
        <f>'[1]S1 Maquette'!C269</f>
        <v>0</v>
      </c>
      <c r="C269" s="39">
        <f>'[1]S1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'[1]S1 Maquette'!B270</f>
        <v>0</v>
      </c>
      <c r="B270" s="41">
        <f>'[1]S1 Maquette'!C270</f>
        <v>0</v>
      </c>
      <c r="C270" s="39">
        <f>'[1]S1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'[1]S1 Maquette'!B271</f>
        <v>0</v>
      </c>
      <c r="B271" s="41">
        <f>'[1]S1 Maquette'!C271</f>
        <v>0</v>
      </c>
      <c r="C271" s="39">
        <f>'[1]S1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'[1]S1 Maquette'!B272</f>
        <v>0</v>
      </c>
      <c r="B272" s="41">
        <f>'[1]S1 Maquette'!C272</f>
        <v>0</v>
      </c>
      <c r="C272" s="39">
        <f>'[1]S1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'[1]S1 Maquette'!B273</f>
        <v>0</v>
      </c>
      <c r="B273" s="41">
        <f>'[1]S1 Maquette'!C273</f>
        <v>0</v>
      </c>
      <c r="C273" s="39">
        <f>'[1]S1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'[1]S1 Maquette'!B274</f>
        <v>0</v>
      </c>
      <c r="B274" s="41">
        <f>'[1]S1 Maquette'!C274</f>
        <v>0</v>
      </c>
      <c r="C274" s="39">
        <f>'[1]S1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'[1]S1 Maquette'!B275</f>
        <v>0</v>
      </c>
      <c r="B275" s="41">
        <f>'[1]S1 Maquette'!C275</f>
        <v>0</v>
      </c>
      <c r="C275" s="39">
        <f>'[1]S1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'[1]S1 Maquette'!B276</f>
        <v>0</v>
      </c>
      <c r="B276" s="41">
        <f>'[1]S1 Maquette'!C276</f>
        <v>0</v>
      </c>
      <c r="C276" s="39">
        <f>'[1]S1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'[1]S1 Maquette'!B277</f>
        <v>0</v>
      </c>
      <c r="B277" s="41">
        <f>'[1]S1 Maquette'!C277</f>
        <v>0</v>
      </c>
      <c r="C277" s="39">
        <f>'[1]S1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'[1]S1 Maquette'!B278</f>
        <v>0</v>
      </c>
      <c r="B278" s="41">
        <f>'[1]S1 Maquette'!C278</f>
        <v>0</v>
      </c>
      <c r="C278" s="39">
        <f>'[1]S1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'[1]S1 Maquette'!B279</f>
        <v>0</v>
      </c>
      <c r="B279" s="41">
        <f>'[1]S1 Maquette'!C279</f>
        <v>0</v>
      </c>
      <c r="C279" s="39">
        <f>'[1]S1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'[1]S1 Maquette'!B280</f>
        <v>0</v>
      </c>
      <c r="B280" s="41">
        <f>'[1]S1 Maquette'!C280</f>
        <v>0</v>
      </c>
      <c r="C280" s="39">
        <f>'[1]S1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'[1]S1 Maquette'!B281</f>
        <v>0</v>
      </c>
      <c r="B281" s="41">
        <f>'[1]S1 Maquette'!C281</f>
        <v>0</v>
      </c>
      <c r="C281" s="39">
        <f>'[1]S1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'[1]S1 Maquette'!B282</f>
        <v>0</v>
      </c>
      <c r="B282" s="41">
        <f>'[1]S1 Maquette'!C282</f>
        <v>0</v>
      </c>
      <c r="C282" s="39">
        <f>'[1]S1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'[1]S1 Maquette'!B283</f>
        <v>0</v>
      </c>
      <c r="B283" s="41">
        <f>'[1]S1 Maquette'!C283</f>
        <v>0</v>
      </c>
      <c r="C283" s="39">
        <f>'[1]S1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'[1]S1 Maquette'!B284</f>
        <v>0</v>
      </c>
      <c r="B284" s="41">
        <f>'[1]S1 Maquette'!C284</f>
        <v>0</v>
      </c>
      <c r="C284" s="39">
        <f>'[1]S1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'[1]S1 Maquette'!B285</f>
        <v>0</v>
      </c>
      <c r="B285" s="41">
        <f>'[1]S1 Maquette'!C285</f>
        <v>0</v>
      </c>
      <c r="C285" s="39">
        <f>'[1]S1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'[1]S1 Maquette'!B286</f>
        <v>0</v>
      </c>
      <c r="B286" s="41">
        <f>'[1]S1 Maquette'!C286</f>
        <v>0</v>
      </c>
      <c r="C286" s="39">
        <f>'[1]S1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'[1]S1 Maquette'!B287</f>
        <v>0</v>
      </c>
      <c r="B287" s="41">
        <f>'[1]S1 Maquette'!C287</f>
        <v>0</v>
      </c>
      <c r="C287" s="39">
        <f>'[1]S1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'[1]S1 Maquette'!B288</f>
        <v>0</v>
      </c>
      <c r="B288" s="41">
        <f>'[1]S1 Maquette'!C288</f>
        <v>0</v>
      </c>
      <c r="C288" s="39">
        <f>'[1]S1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'[1]S1 Maquette'!B289</f>
        <v>0</v>
      </c>
      <c r="B289" s="41">
        <f>'[1]S1 Maquette'!C289</f>
        <v>0</v>
      </c>
      <c r="C289" s="39">
        <f>'[1]S1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'[1]S1 Maquette'!B290</f>
        <v>0</v>
      </c>
      <c r="B290" s="41">
        <f>'[1]S1 Maquette'!C290</f>
        <v>0</v>
      </c>
      <c r="C290" s="39">
        <f>'[1]S1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'[1]S1 Maquette'!B291</f>
        <v>0</v>
      </c>
      <c r="B291" s="41">
        <f>'[1]S1 Maquette'!C291</f>
        <v>0</v>
      </c>
      <c r="C291" s="39">
        <f>'[1]S1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'[1]S1 Maquette'!B292</f>
        <v>0</v>
      </c>
      <c r="B292" s="41">
        <f>'[1]S1 Maquette'!C292</f>
        <v>0</v>
      </c>
      <c r="C292" s="39">
        <f>'[1]S1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'[1]S1 Maquette'!B293</f>
        <v>0</v>
      </c>
      <c r="B293" s="41">
        <f>'[1]S1 Maquette'!C293</f>
        <v>0</v>
      </c>
      <c r="C293" s="39">
        <f>'[1]S1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'[1]S1 Maquette'!B294</f>
        <v>0</v>
      </c>
      <c r="B294" s="41">
        <f>'[1]S1 Maquette'!C294</f>
        <v>0</v>
      </c>
      <c r="C294" s="39">
        <f>'[1]S1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'[1]S1 Maquette'!B295</f>
        <v>0</v>
      </c>
      <c r="B295" s="41">
        <f>'[1]S1 Maquette'!C295</f>
        <v>0</v>
      </c>
      <c r="C295" s="39">
        <f>'[1]S1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'[1]S1 Maquette'!B296</f>
        <v>0</v>
      </c>
      <c r="B296" s="41">
        <f>'[1]S1 Maquette'!C296</f>
        <v>0</v>
      </c>
      <c r="C296" s="39">
        <f>'[1]S1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'[1]S1 Maquette'!B297</f>
        <v>0</v>
      </c>
      <c r="B297" s="41">
        <f>'[1]S1 Maquette'!C297</f>
        <v>0</v>
      </c>
      <c r="C297" s="39">
        <f>'[1]S1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'[1]S1 Maquette'!B298</f>
        <v>0</v>
      </c>
      <c r="B298" s="41">
        <f>'[1]S1 Maquette'!C298</f>
        <v>0</v>
      </c>
      <c r="C298" s="39">
        <f>'[1]S1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'[1]S1 Maquette'!B299</f>
        <v>0</v>
      </c>
      <c r="B299" s="41">
        <f>'[1]S1 Maquette'!C299</f>
        <v>0</v>
      </c>
      <c r="C299" s="39">
        <f>'[1]S1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'[1]S1 Maquette'!B300</f>
        <v>0</v>
      </c>
      <c r="B300" s="41">
        <f>'[1]S1 Maquette'!C300</f>
        <v>0</v>
      </c>
      <c r="C300" s="39">
        <f>'[1]S1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91" priority="6">
      <formula>$C1="Parcours Pédagogique"</formula>
    </cfRule>
    <cfRule type="expression" dxfId="690" priority="7">
      <formula>$C1="BLOC"</formula>
    </cfRule>
    <cfRule type="expression" dxfId="689" priority="8">
      <formula>$C1="OPTION"</formula>
    </cfRule>
  </conditionalFormatting>
  <conditionalFormatting sqref="A18:S300 T18">
    <cfRule type="expression" dxfId="688" priority="13">
      <formula>$C18="Modification MCC"</formula>
    </cfRule>
  </conditionalFormatting>
  <conditionalFormatting sqref="B1:S7 C8:S9 C10 E10 J10:S11 B12:M12 P12 B13:L13 B14:N14 P14:S17 B15:M17 B301:S999">
    <cfRule type="expression" dxfId="687" priority="10">
      <formula>$D1="Modification"</formula>
    </cfRule>
    <cfRule type="expression" dxfId="686" priority="11">
      <formula>$D1="Création"</formula>
    </cfRule>
    <cfRule type="expression" dxfId="685" priority="12">
      <formula>$D1="Fermeture"</formula>
    </cfRule>
  </conditionalFormatting>
  <conditionalFormatting sqref="B1:S7 C8:S9 J10:S11 B12:M12 B13:L13 B14:N14 B15:M17 B301:S999 P14:S17 C10 E10 P12">
    <cfRule type="expression" dxfId="684" priority="9">
      <formula>$D1="Modification MCC"</formula>
    </cfRule>
  </conditionalFormatting>
  <conditionalFormatting sqref="C1:S9 C10 E10 J10:S11 C12:S1001">
    <cfRule type="expression" dxfId="683" priority="1">
      <formula>$B1="Option"</formula>
    </cfRule>
  </conditionalFormatting>
  <conditionalFormatting sqref="J1:J1001">
    <cfRule type="expression" dxfId="682" priority="5">
      <formula>$I1="NON"</formula>
    </cfRule>
  </conditionalFormatting>
  <conditionalFormatting sqref="L18:L300">
    <cfRule type="expression" dxfId="681" priority="18">
      <formula>$K18="CCI (CC Intégral)"</formula>
    </cfRule>
  </conditionalFormatting>
  <conditionalFormatting sqref="M1:M1001 L18:L300">
    <cfRule type="expression" dxfId="680" priority="17">
      <formula>$K1="CT (Contrôle terminal)"</formula>
    </cfRule>
  </conditionalFormatting>
  <conditionalFormatting sqref="N1:O1001">
    <cfRule type="expression" dxfId="679" priority="4">
      <formula>$K1="CCI (CC Intégral)"</formula>
    </cfRule>
  </conditionalFormatting>
  <conditionalFormatting sqref="Q1:R1001">
    <cfRule type="expression" dxfId="678" priority="3">
      <formula>$P1="Autres"</formula>
    </cfRule>
  </conditionalFormatting>
  <conditionalFormatting sqref="S1:S1001 T18">
    <cfRule type="expression" dxfId="677" priority="2">
      <formula>$P1="CT (Contrôle terminal)"</formula>
    </cfRule>
  </conditionalFormatting>
  <conditionalFormatting sqref="T18 A18:S300">
    <cfRule type="expression" dxfId="676" priority="14">
      <formula>$C18="Modification"</formula>
    </cfRule>
    <cfRule type="expression" dxfId="675" priority="15">
      <formula>$C18="Création"</formula>
    </cfRule>
    <cfRule type="expression" dxfId="674" priority="16">
      <formula>$C18="Fermeture"</formula>
    </cfRule>
  </conditionalFormatting>
  <dataValidations count="6">
    <dataValidation type="list" allowBlank="1" showInputMessage="1" showErrorMessage="1" sqref="Q19:Q300 N19:N300" xr:uid="{850DE66C-81B4-4200-899D-EF1F9598B511}">
      <formula1>List_Controle</formula1>
    </dataValidation>
    <dataValidation type="list" allowBlank="1" showInputMessage="1" showErrorMessage="1" sqref="K19:K300" xr:uid="{60D87D1B-1AEB-429C-8AF5-E18E61EAD8E9}">
      <formula1>List_Controle2</formula1>
    </dataValidation>
    <dataValidation type="list" allowBlank="1" showInputMessage="1" showErrorMessage="1" sqref="C19:C300" xr:uid="{97ED98E0-18BA-4597-BE1D-EAA76AC7EACD}">
      <formula1>"Modification MCC"</formula1>
    </dataValidation>
    <dataValidation type="list" allowBlank="1" showInputMessage="1" showErrorMessage="1" sqref="D1:D6" xr:uid="{10FA4F20-13B6-4A7D-BC1B-A73B6D814A08}">
      <formula1>"Obligatoire, Facultatif, Complémentaire"</formula1>
    </dataValidation>
    <dataValidation type="list" allowBlank="1" showInputMessage="1" showErrorMessage="1" sqref="P19:P300" xr:uid="{286C5C79-E7AB-49CB-9148-4EE7D866B873}">
      <formula1>"CT (Contrôle terminal), Autres"</formula1>
    </dataValidation>
    <dataValidation type="list" allowBlank="1" showInputMessage="1" showErrorMessage="1" sqref="E19:I300" xr:uid="{30742752-0252-493C-BC44-7B7625D1A943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5"/>
  <sheetViews>
    <sheetView zoomScale="70" zoomScaleNormal="70" workbookViewId="0">
      <pane ySplit="18" topLeftCell="A19" activePane="bottomLeft" state="frozen"/>
      <selection pane="bottomLeft" activeCell="B40" sqref="B40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202</v>
      </c>
      <c r="B7" s="141" t="str">
        <f>'Fiche Générale'!B3</f>
        <v>Portail_SHS</v>
      </c>
      <c r="C7" s="166" t="s">
        <v>203</v>
      </c>
      <c r="D7" s="144"/>
      <c r="E7" s="151" t="str">
        <f>'Fiche Générale'!B4</f>
        <v>Géographie</v>
      </c>
      <c r="F7" s="152"/>
      <c r="G7" s="144" t="s">
        <v>385</v>
      </c>
      <c r="H7" s="186" t="str">
        <f>'Fiche Générale'!B5</f>
        <v>licence de géographie</v>
      </c>
      <c r="I7" s="186"/>
      <c r="J7" s="186"/>
    </row>
    <row r="8" spans="1:10" ht="18" customHeight="1">
      <c r="A8" s="144"/>
      <c r="B8" s="141"/>
      <c r="C8" s="166"/>
      <c r="D8" s="144"/>
      <c r="E8" s="153"/>
      <c r="F8" s="154"/>
      <c r="G8" s="144"/>
      <c r="H8" s="186"/>
      <c r="I8" s="186"/>
      <c r="J8" s="186"/>
    </row>
    <row r="9" spans="1:10" ht="18" customHeight="1">
      <c r="A9" s="144"/>
      <c r="B9" s="141"/>
      <c r="C9" s="166"/>
      <c r="D9" s="144"/>
      <c r="E9" s="155"/>
      <c r="F9" s="156"/>
      <c r="G9" s="144"/>
      <c r="H9" s="186"/>
      <c r="I9" s="186"/>
      <c r="J9" s="186"/>
    </row>
    <row r="10" spans="1:10" ht="18" customHeight="1">
      <c r="A10" s="144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167"/>
    </row>
    <row r="11" spans="1:10" ht="18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167"/>
    </row>
    <row r="13" spans="1:10">
      <c r="A13" s="136" t="s">
        <v>206</v>
      </c>
      <c r="B13" s="105" t="str">
        <f>'S1 Maquette'!B13</f>
        <v>1ère année de Portail</v>
      </c>
      <c r="C13" s="136" t="s">
        <v>208</v>
      </c>
      <c r="D13" s="136"/>
      <c r="E13" s="187">
        <f>'S1 Maquette'!E13</f>
        <v>0</v>
      </c>
      <c r="F13" s="187"/>
      <c r="G13" s="136" t="s">
        <v>412</v>
      </c>
      <c r="H13" s="101" t="e">
        <f>Calcul!D7</f>
        <v>#REF!</v>
      </c>
      <c r="I13" s="101"/>
    </row>
    <row r="14" spans="1:10">
      <c r="A14" s="136"/>
      <c r="B14" s="108"/>
      <c r="C14" s="136"/>
      <c r="D14" s="136"/>
      <c r="E14" s="187"/>
      <c r="F14" s="187"/>
      <c r="G14" s="136"/>
      <c r="H14" s="101"/>
      <c r="I14" s="101"/>
    </row>
    <row r="15" spans="1:10">
      <c r="A15" s="136" t="s">
        <v>210</v>
      </c>
      <c r="B15" s="105" t="s">
        <v>166</v>
      </c>
      <c r="C15" s="137" t="s">
        <v>211</v>
      </c>
      <c r="D15" s="138"/>
      <c r="E15" s="136"/>
      <c r="F15" s="136"/>
      <c r="G15" s="136" t="s">
        <v>413</v>
      </c>
      <c r="H15" s="101" t="e">
        <f>Calcul!D20</f>
        <v>#REF!</v>
      </c>
      <c r="I15" s="101"/>
    </row>
    <row r="16" spans="1:10">
      <c r="A16" s="136"/>
      <c r="B16" s="108"/>
      <c r="C16" s="139"/>
      <c r="D16" s="140"/>
      <c r="E16" s="136"/>
      <c r="F16" s="136"/>
      <c r="G16" s="136"/>
      <c r="H16" s="101"/>
      <c r="I16" s="101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213</v>
      </c>
      <c r="B18" s="3" t="s">
        <v>214</v>
      </c>
      <c r="C18" s="3" t="s">
        <v>3</v>
      </c>
      <c r="D18" s="3" t="s">
        <v>215</v>
      </c>
      <c r="E18" s="3" t="s">
        <v>6</v>
      </c>
      <c r="F18" s="3" t="s">
        <v>5</v>
      </c>
      <c r="G18" s="3" t="s">
        <v>216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217</v>
      </c>
      <c r="M18" s="3" t="s">
        <v>4</v>
      </c>
      <c r="N18" s="3" t="s">
        <v>218</v>
      </c>
      <c r="O18" s="4" t="s">
        <v>219</v>
      </c>
    </row>
    <row r="19" spans="1:15" ht="43.35" customHeight="1">
      <c r="A19" s="50">
        <v>0</v>
      </c>
      <c r="B19" s="48" t="s">
        <v>414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221</v>
      </c>
      <c r="B20" s="48" t="s">
        <v>415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223</v>
      </c>
      <c r="B21" s="48" t="s">
        <v>416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225</v>
      </c>
      <c r="B22" s="49" t="s">
        <v>417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227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228</v>
      </c>
      <c r="B24" s="49" t="s">
        <v>418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230</v>
      </c>
      <c r="B25" s="49" t="s">
        <v>231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232</v>
      </c>
      <c r="B26" s="49" t="s">
        <v>233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50"/>
      <c r="B27" s="49"/>
      <c r="C27" s="50"/>
      <c r="D27" s="60"/>
      <c r="E27" s="56"/>
      <c r="F27" s="56"/>
      <c r="G27" s="56"/>
      <c r="H27" s="60"/>
      <c r="I27" s="60"/>
      <c r="J27" s="60"/>
      <c r="K27" s="60"/>
      <c r="L27" s="60"/>
      <c r="M27" s="60"/>
      <c r="N27" s="56"/>
      <c r="O27" s="65"/>
    </row>
    <row r="28" spans="1:15" ht="43.35" customHeight="1">
      <c r="A28" s="50"/>
      <c r="B28" s="49"/>
      <c r="C28" s="50"/>
      <c r="D28" s="60"/>
      <c r="E28" s="56"/>
      <c r="F28" s="56"/>
      <c r="G28" s="56"/>
      <c r="H28" s="60"/>
      <c r="I28" s="60"/>
      <c r="J28" s="60"/>
      <c r="K28" s="60"/>
      <c r="L28" s="60"/>
      <c r="M28" s="60"/>
      <c r="N28" s="56"/>
      <c r="O28" s="65"/>
    </row>
    <row r="29" spans="1:15" ht="43.35" customHeight="1">
      <c r="A29" s="50"/>
      <c r="B29" s="49"/>
      <c r="C29" s="50"/>
      <c r="D29" s="60"/>
      <c r="E29" s="56"/>
      <c r="F29" s="56"/>
      <c r="G29" s="56"/>
      <c r="H29" s="60"/>
      <c r="I29" s="60"/>
      <c r="J29" s="60"/>
      <c r="K29" s="60"/>
      <c r="L29" s="60"/>
      <c r="M29" s="60"/>
      <c r="N29" s="56"/>
      <c r="O29" s="65"/>
    </row>
    <row r="30" spans="1:15" ht="43.35" customHeight="1">
      <c r="A30" s="50"/>
      <c r="B30" s="49"/>
      <c r="C30" s="50"/>
      <c r="D30" s="60"/>
      <c r="E30" s="56"/>
      <c r="F30" s="56"/>
      <c r="G30" s="56"/>
      <c r="H30" s="60"/>
      <c r="I30" s="60"/>
      <c r="J30" s="60"/>
      <c r="K30" s="60"/>
      <c r="L30" s="60"/>
      <c r="M30" s="60"/>
      <c r="N30" s="56"/>
      <c r="O30" s="65"/>
    </row>
    <row r="31" spans="1:15" ht="43.35" customHeight="1">
      <c r="A31" s="22">
        <v>1</v>
      </c>
      <c r="B31" s="74" t="s">
        <v>419</v>
      </c>
      <c r="C31" s="19" t="s">
        <v>11</v>
      </c>
      <c r="D31" s="19">
        <v>6</v>
      </c>
      <c r="E31" s="5"/>
      <c r="F31" s="5"/>
      <c r="G31" s="5"/>
      <c r="H31" s="19" t="s">
        <v>128</v>
      </c>
      <c r="I31" s="19"/>
      <c r="J31" s="19"/>
      <c r="K31" s="19"/>
      <c r="L31" s="19"/>
      <c r="M31" s="19" t="s">
        <v>12</v>
      </c>
      <c r="N31" s="5"/>
      <c r="O31" s="5"/>
    </row>
    <row r="32" spans="1:15" ht="43.35" customHeight="1">
      <c r="A32" s="22">
        <v>1.1000000000000001</v>
      </c>
      <c r="B32" s="75" t="s">
        <v>420</v>
      </c>
      <c r="C32" s="19" t="s">
        <v>19</v>
      </c>
      <c r="D32" s="19">
        <v>2</v>
      </c>
      <c r="E32" s="5"/>
      <c r="F32" s="5"/>
      <c r="G32" s="5"/>
      <c r="H32" s="19" t="s">
        <v>128</v>
      </c>
      <c r="I32" s="68">
        <v>8</v>
      </c>
      <c r="J32" s="68">
        <v>12</v>
      </c>
      <c r="K32" s="19"/>
      <c r="L32" s="19"/>
      <c r="M32" s="19" t="s">
        <v>12</v>
      </c>
      <c r="N32" s="5"/>
      <c r="O32" s="5" t="s">
        <v>421</v>
      </c>
    </row>
    <row r="33" spans="1:15" ht="43.35" customHeight="1">
      <c r="A33" s="22">
        <v>1.2</v>
      </c>
      <c r="B33" s="75" t="s">
        <v>422</v>
      </c>
      <c r="C33" s="19" t="s">
        <v>19</v>
      </c>
      <c r="D33" s="19">
        <v>2</v>
      </c>
      <c r="E33" s="5"/>
      <c r="F33" s="5"/>
      <c r="G33" s="5"/>
      <c r="H33" s="19" t="s">
        <v>128</v>
      </c>
      <c r="I33" s="67">
        <v>14</v>
      </c>
      <c r="J33" s="67">
        <v>7</v>
      </c>
      <c r="K33" s="19"/>
      <c r="L33" s="19"/>
      <c r="M33" s="19" t="s">
        <v>12</v>
      </c>
      <c r="N33" s="5"/>
      <c r="O33" s="5" t="s">
        <v>421</v>
      </c>
    </row>
    <row r="34" spans="1:15" ht="43.35" customHeight="1">
      <c r="A34" s="22">
        <v>1.3</v>
      </c>
      <c r="B34" s="75" t="s">
        <v>423</v>
      </c>
      <c r="C34" s="19" t="s">
        <v>19</v>
      </c>
      <c r="D34" s="19">
        <v>2</v>
      </c>
      <c r="E34" s="5"/>
      <c r="F34" s="5"/>
      <c r="G34" s="5"/>
      <c r="H34" s="19" t="s">
        <v>128</v>
      </c>
      <c r="I34" s="32">
        <v>6</v>
      </c>
      <c r="J34" s="67">
        <v>6</v>
      </c>
      <c r="K34" s="19"/>
      <c r="L34" s="19"/>
      <c r="M34" s="19" t="s">
        <v>12</v>
      </c>
      <c r="N34" s="5"/>
      <c r="O34" s="5" t="s">
        <v>421</v>
      </c>
    </row>
    <row r="35" spans="1:15" ht="43.35" customHeight="1">
      <c r="A35" s="22">
        <v>2</v>
      </c>
      <c r="B35" s="98" t="s">
        <v>424</v>
      </c>
      <c r="C35" s="19" t="s">
        <v>11</v>
      </c>
      <c r="D35" s="19">
        <v>6</v>
      </c>
      <c r="E35" s="5"/>
      <c r="F35" s="5"/>
      <c r="G35" s="5"/>
      <c r="H35" s="19" t="s">
        <v>128</v>
      </c>
      <c r="I35" s="19"/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>
        <v>2.1</v>
      </c>
      <c r="B36" s="76" t="s">
        <v>425</v>
      </c>
      <c r="C36" s="19" t="s">
        <v>19</v>
      </c>
      <c r="D36" s="19">
        <v>3</v>
      </c>
      <c r="E36" s="5"/>
      <c r="F36" s="5"/>
      <c r="G36" s="5"/>
      <c r="H36" s="19" t="s">
        <v>128</v>
      </c>
      <c r="I36" s="11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>
        <v>2.2000000000000002</v>
      </c>
      <c r="B37" s="76" t="s">
        <v>426</v>
      </c>
      <c r="C37" s="19" t="s">
        <v>19</v>
      </c>
      <c r="D37" s="19">
        <v>3</v>
      </c>
      <c r="E37" s="5"/>
      <c r="F37" s="5"/>
      <c r="G37" s="5"/>
      <c r="H37" s="19" t="s">
        <v>128</v>
      </c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35" customHeight="1">
      <c r="A38" s="87">
        <v>3</v>
      </c>
      <c r="B38" s="71" t="s">
        <v>427</v>
      </c>
      <c r="C38" s="19" t="s">
        <v>26</v>
      </c>
      <c r="D38" s="19">
        <v>6</v>
      </c>
      <c r="E38" s="5"/>
      <c r="F38" s="5"/>
      <c r="G38" s="5"/>
      <c r="H38" s="19" t="s">
        <v>129</v>
      </c>
      <c r="I38" s="19"/>
      <c r="J38" s="19"/>
      <c r="K38" s="19"/>
      <c r="L38" s="19"/>
      <c r="M38" s="19" t="s">
        <v>12</v>
      </c>
      <c r="N38" s="5"/>
      <c r="O38" s="5"/>
    </row>
    <row r="39" spans="1:15" ht="43.35" customHeight="1">
      <c r="A39" s="22"/>
      <c r="B39" s="24" t="s">
        <v>428</v>
      </c>
      <c r="C39" s="19" t="s">
        <v>29</v>
      </c>
      <c r="D39" s="19">
        <v>6</v>
      </c>
      <c r="E39" s="5"/>
      <c r="F39" s="5"/>
      <c r="G39" s="5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251</v>
      </c>
      <c r="B40" s="5" t="s">
        <v>429</v>
      </c>
      <c r="C40" s="19" t="s">
        <v>11</v>
      </c>
      <c r="D40" s="19">
        <v>6</v>
      </c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 t="s">
        <v>253</v>
      </c>
      <c r="B41" s="77" t="s">
        <v>430</v>
      </c>
      <c r="C41" s="19" t="s">
        <v>19</v>
      </c>
      <c r="D41" s="19">
        <v>3</v>
      </c>
      <c r="E41" s="5"/>
      <c r="F41" s="5"/>
      <c r="G41" s="5"/>
      <c r="H41" s="19" t="s">
        <v>129</v>
      </c>
      <c r="I41" s="19">
        <v>20</v>
      </c>
      <c r="J41" s="19"/>
      <c r="K41" s="19"/>
      <c r="L41" s="19"/>
      <c r="M41" s="19" t="s">
        <v>12</v>
      </c>
      <c r="N41" s="5"/>
      <c r="O41" s="5"/>
    </row>
    <row r="42" spans="1:15" ht="43.35" customHeight="1">
      <c r="A42" s="22" t="s">
        <v>255</v>
      </c>
      <c r="B42" s="77" t="s">
        <v>431</v>
      </c>
      <c r="C42" s="19" t="s">
        <v>19</v>
      </c>
      <c r="D42" s="19">
        <v>3</v>
      </c>
      <c r="E42" s="5"/>
      <c r="F42" s="5"/>
      <c r="G42" s="5"/>
      <c r="H42" s="19" t="s">
        <v>129</v>
      </c>
      <c r="I42" s="19">
        <v>20</v>
      </c>
      <c r="J42" s="19"/>
      <c r="K42" s="19"/>
      <c r="L42" s="19"/>
      <c r="M42" s="19" t="s">
        <v>12</v>
      </c>
      <c r="N42" s="70"/>
      <c r="O42" s="70"/>
    </row>
    <row r="43" spans="1:15" ht="43.35" customHeight="1">
      <c r="A43" s="22" t="s">
        <v>257</v>
      </c>
      <c r="B43" s="71" t="s">
        <v>258</v>
      </c>
      <c r="C43" s="19" t="s">
        <v>26</v>
      </c>
      <c r="D43" s="19"/>
      <c r="E43" s="5"/>
      <c r="F43" s="5"/>
      <c r="G43" s="5"/>
      <c r="H43" s="19"/>
      <c r="I43" s="19"/>
      <c r="J43" s="19"/>
      <c r="K43" s="19"/>
      <c r="L43" s="19"/>
      <c r="M43" s="19" t="s">
        <v>20</v>
      </c>
      <c r="N43" s="5"/>
      <c r="O43" s="70"/>
    </row>
    <row r="44" spans="1:15" ht="43.35" customHeight="1">
      <c r="A44" s="22"/>
      <c r="B44" s="24" t="s">
        <v>227</v>
      </c>
      <c r="C44" s="19" t="s">
        <v>29</v>
      </c>
      <c r="D44" s="19"/>
      <c r="E44" s="5"/>
      <c r="F44" s="5"/>
      <c r="G44" s="5"/>
      <c r="H44" s="19"/>
      <c r="I44" s="19"/>
      <c r="J44" s="19"/>
      <c r="K44" s="19"/>
      <c r="L44" s="19"/>
      <c r="M44" s="19"/>
      <c r="N44" s="5"/>
      <c r="O44" s="70"/>
    </row>
    <row r="45" spans="1:15" ht="43.35" customHeight="1">
      <c r="A45" s="22" t="s">
        <v>260</v>
      </c>
      <c r="B45" s="71" t="s">
        <v>432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5"/>
      <c r="O45" s="70"/>
    </row>
    <row r="46" spans="1:15" ht="43.35" customHeight="1">
      <c r="A46" s="22"/>
      <c r="B46" s="24" t="s">
        <v>227</v>
      </c>
      <c r="C46" s="19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5"/>
      <c r="O46" s="70"/>
    </row>
    <row r="47" spans="1:15" ht="43.35" customHeight="1">
      <c r="A47" s="22" t="s">
        <v>263</v>
      </c>
      <c r="B47" s="24" t="s">
        <v>433</v>
      </c>
      <c r="C47" s="19" t="s">
        <v>11</v>
      </c>
      <c r="D47" s="19">
        <v>6</v>
      </c>
      <c r="E47" s="19"/>
      <c r="F47" s="19" t="s">
        <v>21</v>
      </c>
      <c r="G47" s="19"/>
      <c r="H47" s="19" t="s">
        <v>125</v>
      </c>
      <c r="I47" s="19">
        <v>30</v>
      </c>
      <c r="J47" s="19"/>
      <c r="K47" s="19"/>
      <c r="L47" s="19"/>
      <c r="M47" s="19" t="s">
        <v>20</v>
      </c>
      <c r="N47" s="5" t="s">
        <v>434</v>
      </c>
      <c r="O47" s="70"/>
    </row>
    <row r="48" spans="1:15" ht="43.35" customHeight="1">
      <c r="A48" s="22" t="s">
        <v>265</v>
      </c>
      <c r="B48" s="24" t="s">
        <v>435</v>
      </c>
      <c r="C48" s="19" t="s">
        <v>11</v>
      </c>
      <c r="D48" s="19">
        <v>6</v>
      </c>
      <c r="E48" s="19"/>
      <c r="F48" s="19" t="s">
        <v>13</v>
      </c>
      <c r="G48" s="19"/>
      <c r="H48" s="19" t="s">
        <v>125</v>
      </c>
      <c r="I48" s="19">
        <v>30</v>
      </c>
      <c r="J48" s="19"/>
      <c r="K48" s="19"/>
      <c r="L48" s="19"/>
      <c r="M48" s="19" t="s">
        <v>20</v>
      </c>
      <c r="N48" s="5" t="s">
        <v>434</v>
      </c>
      <c r="O48" s="6"/>
    </row>
    <row r="49" spans="1:15" ht="43.35" customHeight="1">
      <c r="A49" s="87" t="s">
        <v>267</v>
      </c>
      <c r="B49" s="71" t="s">
        <v>436</v>
      </c>
      <c r="C49" s="19" t="s">
        <v>11</v>
      </c>
      <c r="D49" s="19">
        <v>6</v>
      </c>
      <c r="E49" s="5"/>
      <c r="F49" s="5"/>
      <c r="G49" s="5"/>
      <c r="H49" s="19"/>
      <c r="I49" s="19"/>
      <c r="J49" s="19"/>
      <c r="K49" s="19"/>
      <c r="L49" s="19"/>
      <c r="M49" s="19"/>
      <c r="N49" s="5"/>
      <c r="O49" s="6"/>
    </row>
    <row r="50" spans="1:15" ht="43.35" customHeight="1">
      <c r="A50" s="22"/>
      <c r="B50" s="24"/>
      <c r="C50" s="19" t="s">
        <v>29</v>
      </c>
      <c r="D50" s="19"/>
      <c r="E50" s="5"/>
      <c r="F50" s="5"/>
      <c r="G50" s="5"/>
      <c r="H50" s="19"/>
      <c r="I50" s="19"/>
      <c r="J50" s="19"/>
      <c r="K50" s="19"/>
      <c r="L50" s="19"/>
      <c r="M50" s="19"/>
      <c r="N50" s="5"/>
      <c r="O50" s="6"/>
    </row>
    <row r="51" spans="1:15" ht="43.35" customHeight="1">
      <c r="A51" s="87" t="s">
        <v>269</v>
      </c>
      <c r="B51" s="71" t="s">
        <v>437</v>
      </c>
      <c r="C51" s="90" t="s">
        <v>11</v>
      </c>
      <c r="D51" s="90">
        <v>6</v>
      </c>
      <c r="E51" s="5"/>
      <c r="F51" s="5"/>
      <c r="G51" s="5"/>
      <c r="H51" s="19" t="s">
        <v>124</v>
      </c>
      <c r="I51" s="19">
        <v>20</v>
      </c>
      <c r="J51" s="19"/>
      <c r="K51" s="19"/>
      <c r="L51" s="19"/>
      <c r="M51" s="19" t="s">
        <v>20</v>
      </c>
      <c r="N51" s="5" t="s">
        <v>81</v>
      </c>
      <c r="O51" s="6"/>
    </row>
    <row r="52" spans="1:15" ht="43.35" customHeight="1">
      <c r="A52" s="22" t="s">
        <v>271</v>
      </c>
      <c r="B52" s="24" t="s">
        <v>438</v>
      </c>
      <c r="C52" s="19" t="s">
        <v>19</v>
      </c>
      <c r="D52" s="19">
        <v>3</v>
      </c>
      <c r="E52" s="5"/>
      <c r="F52" s="5"/>
      <c r="G52" s="5"/>
      <c r="H52" s="19" t="s">
        <v>124</v>
      </c>
      <c r="I52" s="19">
        <v>20</v>
      </c>
      <c r="J52" s="19"/>
      <c r="K52" s="19"/>
      <c r="L52" s="19"/>
      <c r="M52" s="19" t="s">
        <v>20</v>
      </c>
      <c r="N52" s="5" t="s">
        <v>81</v>
      </c>
      <c r="O52" s="6"/>
    </row>
    <row r="53" spans="1:15" ht="43.35" customHeight="1">
      <c r="A53" s="22" t="s">
        <v>273</v>
      </c>
      <c r="B53" s="24" t="s">
        <v>439</v>
      </c>
      <c r="C53" s="19" t="s">
        <v>19</v>
      </c>
      <c r="D53" s="19">
        <v>3</v>
      </c>
      <c r="E53" s="5"/>
      <c r="F53" s="5"/>
      <c r="G53" s="5"/>
      <c r="H53" s="19" t="s">
        <v>124</v>
      </c>
      <c r="I53" s="19">
        <v>20</v>
      </c>
      <c r="J53" s="19"/>
      <c r="K53" s="19"/>
      <c r="L53" s="19"/>
      <c r="M53" s="19" t="s">
        <v>20</v>
      </c>
      <c r="N53" s="5" t="s">
        <v>81</v>
      </c>
      <c r="O53" s="6"/>
    </row>
    <row r="54" spans="1:15" ht="43.35" customHeight="1">
      <c r="A54" s="87" t="s">
        <v>275</v>
      </c>
      <c r="B54" s="71" t="s">
        <v>440</v>
      </c>
      <c r="C54" s="90" t="s">
        <v>11</v>
      </c>
      <c r="D54" s="90">
        <v>6</v>
      </c>
      <c r="E54" s="6"/>
      <c r="F54" s="6"/>
      <c r="G54" s="6"/>
      <c r="H54" s="10"/>
      <c r="I54" s="19"/>
      <c r="J54" s="19"/>
      <c r="K54" s="19"/>
      <c r="L54" s="19"/>
      <c r="M54" s="19"/>
      <c r="N54" s="6"/>
      <c r="O54" s="6"/>
    </row>
    <row r="55" spans="1:15" ht="43.35" customHeight="1">
      <c r="A55" s="22" t="s">
        <v>277</v>
      </c>
      <c r="B55" s="24" t="s">
        <v>441</v>
      </c>
      <c r="C55" s="19" t="s">
        <v>19</v>
      </c>
      <c r="D55" s="19">
        <v>3</v>
      </c>
      <c r="E55" s="5"/>
      <c r="F55" s="5" t="s">
        <v>13</v>
      </c>
      <c r="G55" s="5"/>
      <c r="H55" s="19" t="s">
        <v>124</v>
      </c>
      <c r="I55" s="19">
        <v>20</v>
      </c>
      <c r="J55" s="19"/>
      <c r="K55" s="19"/>
      <c r="L55" s="19"/>
      <c r="M55" s="19" t="s">
        <v>20</v>
      </c>
      <c r="N55" s="77" t="s">
        <v>81</v>
      </c>
      <c r="O55" s="6"/>
    </row>
    <row r="56" spans="1:15" ht="43.35" customHeight="1">
      <c r="A56" s="22" t="s">
        <v>279</v>
      </c>
      <c r="B56" s="24" t="s">
        <v>442</v>
      </c>
      <c r="C56" s="19" t="s">
        <v>19</v>
      </c>
      <c r="D56" s="19">
        <v>3</v>
      </c>
      <c r="E56" s="5"/>
      <c r="F56" s="5" t="s">
        <v>13</v>
      </c>
      <c r="G56" s="5"/>
      <c r="H56" s="19" t="s">
        <v>124</v>
      </c>
      <c r="I56" s="19"/>
      <c r="J56" s="19">
        <v>20</v>
      </c>
      <c r="K56" s="19"/>
      <c r="L56" s="19"/>
      <c r="M56" s="19" t="s">
        <v>20</v>
      </c>
      <c r="N56" s="77" t="s">
        <v>81</v>
      </c>
      <c r="O56" s="7"/>
    </row>
    <row r="57" spans="1:15" ht="43.35" customHeight="1">
      <c r="A57" s="87" t="s">
        <v>281</v>
      </c>
      <c r="B57" s="71" t="s">
        <v>282</v>
      </c>
      <c r="C57" s="19" t="s">
        <v>11</v>
      </c>
      <c r="D57" s="10"/>
      <c r="E57" s="6"/>
      <c r="F57" s="6"/>
      <c r="G57" s="6"/>
      <c r="H57" s="10"/>
      <c r="I57" s="19"/>
      <c r="J57" s="19"/>
      <c r="K57" s="19"/>
      <c r="L57" s="19"/>
      <c r="M57" s="19"/>
      <c r="N57" s="6"/>
      <c r="O57" s="6"/>
    </row>
    <row r="58" spans="1:15" ht="43.35" customHeight="1">
      <c r="A58" s="23"/>
      <c r="B58" s="24" t="s">
        <v>227</v>
      </c>
      <c r="C58" s="19" t="s">
        <v>29</v>
      </c>
      <c r="D58" s="10"/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35" customHeight="1">
      <c r="A59" s="22" t="s">
        <v>283</v>
      </c>
      <c r="B59" s="24" t="s">
        <v>443</v>
      </c>
      <c r="C59" s="19" t="s">
        <v>11</v>
      </c>
      <c r="D59" s="19">
        <v>6</v>
      </c>
      <c r="E59" s="5"/>
      <c r="F59" s="5"/>
      <c r="G59" s="5"/>
      <c r="H59" s="19" t="s">
        <v>153</v>
      </c>
      <c r="I59" s="19"/>
      <c r="J59" s="19"/>
      <c r="K59" s="19"/>
      <c r="L59" s="19"/>
      <c r="M59" s="19" t="s">
        <v>20</v>
      </c>
      <c r="N59" s="5" t="s">
        <v>285</v>
      </c>
      <c r="O59" s="6"/>
    </row>
    <row r="60" spans="1:15" ht="43.35" customHeight="1">
      <c r="A60" s="22" t="s">
        <v>286</v>
      </c>
      <c r="B60" s="24" t="s">
        <v>444</v>
      </c>
      <c r="C60" s="19" t="s">
        <v>19</v>
      </c>
      <c r="D60" s="19">
        <v>3</v>
      </c>
      <c r="E60" s="5"/>
      <c r="F60" s="5"/>
      <c r="G60" s="5"/>
      <c r="H60" s="19"/>
      <c r="I60" s="19">
        <v>10</v>
      </c>
      <c r="J60" s="19">
        <v>20</v>
      </c>
      <c r="K60" s="19"/>
      <c r="L60" s="19"/>
      <c r="M60" s="19" t="s">
        <v>20</v>
      </c>
      <c r="N60" s="5" t="s">
        <v>285</v>
      </c>
      <c r="O60" s="6"/>
    </row>
    <row r="61" spans="1:15" ht="43.35" customHeight="1">
      <c r="A61" s="22" t="s">
        <v>288</v>
      </c>
      <c r="B61" s="24" t="s">
        <v>445</v>
      </c>
      <c r="C61" s="19" t="s">
        <v>19</v>
      </c>
      <c r="D61" s="19">
        <v>3</v>
      </c>
      <c r="E61" s="5"/>
      <c r="F61" s="5"/>
      <c r="G61" s="5"/>
      <c r="H61" s="19"/>
      <c r="I61" s="19">
        <v>10</v>
      </c>
      <c r="J61" s="19">
        <v>20</v>
      </c>
      <c r="K61" s="19"/>
      <c r="L61" s="19"/>
      <c r="M61" s="19" t="s">
        <v>20</v>
      </c>
      <c r="N61" s="5" t="s">
        <v>285</v>
      </c>
      <c r="O61" s="6"/>
    </row>
    <row r="62" spans="1:15" ht="43.35" customHeight="1">
      <c r="A62" s="22" t="s">
        <v>290</v>
      </c>
      <c r="B62" s="24" t="s">
        <v>446</v>
      </c>
      <c r="C62" s="19" t="s">
        <v>11</v>
      </c>
      <c r="D62" s="19">
        <v>6</v>
      </c>
      <c r="E62" s="5"/>
      <c r="F62" s="5"/>
      <c r="G62" s="5"/>
      <c r="H62" s="19" t="s">
        <v>153</v>
      </c>
      <c r="I62" s="19"/>
      <c r="J62" s="19"/>
      <c r="K62" s="19"/>
      <c r="L62" s="19"/>
      <c r="M62" s="19" t="s">
        <v>20</v>
      </c>
      <c r="N62" s="5" t="s">
        <v>285</v>
      </c>
      <c r="O62" s="6"/>
    </row>
    <row r="63" spans="1:15" ht="43.35" customHeight="1">
      <c r="A63" s="22" t="s">
        <v>292</v>
      </c>
      <c r="B63" s="24" t="s">
        <v>447</v>
      </c>
      <c r="C63" s="19" t="s">
        <v>19</v>
      </c>
      <c r="D63" s="19">
        <v>2</v>
      </c>
      <c r="E63" s="5"/>
      <c r="F63" s="5"/>
      <c r="G63" s="5"/>
      <c r="H63" s="19"/>
      <c r="I63" s="19">
        <v>20</v>
      </c>
      <c r="J63" s="19"/>
      <c r="K63" s="19"/>
      <c r="L63" s="19"/>
      <c r="M63" s="19" t="s">
        <v>20</v>
      </c>
      <c r="N63" s="5" t="s">
        <v>285</v>
      </c>
      <c r="O63" s="6"/>
    </row>
    <row r="64" spans="1:15" ht="43.35" customHeight="1">
      <c r="A64" s="22" t="s">
        <v>294</v>
      </c>
      <c r="B64" s="24" t="s">
        <v>448</v>
      </c>
      <c r="C64" s="19" t="s">
        <v>19</v>
      </c>
      <c r="D64" s="19">
        <v>2</v>
      </c>
      <c r="E64" s="5"/>
      <c r="F64" s="5"/>
      <c r="G64" s="5"/>
      <c r="H64" s="19"/>
      <c r="I64" s="19">
        <v>20</v>
      </c>
      <c r="J64" s="19"/>
      <c r="K64" s="19"/>
      <c r="L64" s="19"/>
      <c r="M64" s="19" t="s">
        <v>20</v>
      </c>
      <c r="N64" s="5" t="s">
        <v>285</v>
      </c>
      <c r="O64" s="6"/>
    </row>
    <row r="65" spans="1:15" ht="43.35" customHeight="1">
      <c r="A65" s="22" t="s">
        <v>296</v>
      </c>
      <c r="B65" s="24" t="s">
        <v>449</v>
      </c>
      <c r="C65" s="19" t="s">
        <v>19</v>
      </c>
      <c r="D65" s="19">
        <v>2</v>
      </c>
      <c r="E65" s="5"/>
      <c r="F65" s="5"/>
      <c r="G65" s="5"/>
      <c r="H65" s="19"/>
      <c r="I65" s="19">
        <v>20</v>
      </c>
      <c r="J65" s="19"/>
      <c r="K65" s="19"/>
      <c r="L65" s="19"/>
      <c r="M65" s="19" t="s">
        <v>20</v>
      </c>
      <c r="N65" s="5" t="s">
        <v>285</v>
      </c>
      <c r="O65" s="6"/>
    </row>
    <row r="66" spans="1:15" ht="43.35" customHeight="1">
      <c r="A66" s="87" t="s">
        <v>298</v>
      </c>
      <c r="B66" s="71" t="s">
        <v>299</v>
      </c>
      <c r="C66" s="19" t="s">
        <v>11</v>
      </c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2" t="s">
        <v>300</v>
      </c>
      <c r="B67" s="24" t="s">
        <v>450</v>
      </c>
      <c r="C67" s="19" t="s">
        <v>26</v>
      </c>
      <c r="D67" s="19"/>
      <c r="E67" s="19"/>
      <c r="F67" s="19" t="s">
        <v>13</v>
      </c>
      <c r="G67" s="19"/>
      <c r="H67" s="19"/>
      <c r="I67" s="19"/>
      <c r="J67" s="19"/>
      <c r="K67" s="19"/>
      <c r="L67" s="19"/>
      <c r="M67" s="19" t="s">
        <v>20</v>
      </c>
      <c r="N67" s="5" t="s">
        <v>80</v>
      </c>
      <c r="O67" s="6"/>
    </row>
    <row r="68" spans="1:15" ht="43.35" customHeight="1">
      <c r="A68" s="22"/>
      <c r="B68" s="24" t="s">
        <v>227</v>
      </c>
      <c r="C68" s="19" t="s">
        <v>29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5"/>
      <c r="O68" s="6"/>
    </row>
    <row r="69" spans="1:15" ht="43.35" customHeight="1">
      <c r="A69" s="22" t="s">
        <v>302</v>
      </c>
      <c r="B69" s="24" t="s">
        <v>451</v>
      </c>
      <c r="C69" s="19" t="s">
        <v>19</v>
      </c>
      <c r="D69" s="19"/>
      <c r="E69" s="19"/>
      <c r="F69" s="19" t="s">
        <v>13</v>
      </c>
      <c r="G69" s="19"/>
      <c r="H69" s="19"/>
      <c r="I69" s="19">
        <v>20</v>
      </c>
      <c r="J69" s="19"/>
      <c r="K69" s="19"/>
      <c r="L69" s="19"/>
      <c r="M69" s="19" t="s">
        <v>20</v>
      </c>
      <c r="N69" s="5" t="s">
        <v>80</v>
      </c>
      <c r="O69" s="6"/>
    </row>
    <row r="70" spans="1:15" ht="43.35" customHeight="1">
      <c r="A70" s="22" t="s">
        <v>304</v>
      </c>
      <c r="B70" s="24" t="s">
        <v>452</v>
      </c>
      <c r="C70" s="19" t="s">
        <v>19</v>
      </c>
      <c r="D70" s="19"/>
      <c r="E70" s="19"/>
      <c r="F70" s="19" t="s">
        <v>13</v>
      </c>
      <c r="G70" s="19"/>
      <c r="H70" s="19"/>
      <c r="I70" s="19">
        <v>20</v>
      </c>
      <c r="J70" s="19"/>
      <c r="K70" s="19"/>
      <c r="L70" s="19"/>
      <c r="M70" s="19" t="s">
        <v>20</v>
      </c>
      <c r="N70" s="5" t="s">
        <v>80</v>
      </c>
      <c r="O70" s="6"/>
    </row>
    <row r="71" spans="1:15" ht="43.35" customHeight="1">
      <c r="A71" s="22" t="s">
        <v>306</v>
      </c>
      <c r="B71" s="24" t="s">
        <v>453</v>
      </c>
      <c r="C71" s="19" t="s">
        <v>26</v>
      </c>
      <c r="D71" s="19"/>
      <c r="E71" s="19"/>
      <c r="F71" s="19" t="s">
        <v>21</v>
      </c>
      <c r="G71" s="19"/>
      <c r="H71" s="19"/>
      <c r="I71" s="19"/>
      <c r="J71" s="19"/>
      <c r="K71" s="19"/>
      <c r="L71" s="19"/>
      <c r="M71" s="19" t="s">
        <v>20</v>
      </c>
      <c r="N71" s="5" t="s">
        <v>80</v>
      </c>
      <c r="O71" s="6"/>
    </row>
    <row r="72" spans="1:15" ht="43.35" customHeight="1">
      <c r="A72" s="23"/>
      <c r="B72" s="24" t="s">
        <v>227</v>
      </c>
      <c r="C72" s="19" t="s">
        <v>29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5"/>
      <c r="O72" s="6"/>
    </row>
    <row r="73" spans="1:15" ht="43.35" customHeight="1">
      <c r="A73" s="22" t="s">
        <v>308</v>
      </c>
      <c r="B73" s="24" t="s">
        <v>454</v>
      </c>
      <c r="C73" s="19" t="s">
        <v>19</v>
      </c>
      <c r="D73" s="19"/>
      <c r="E73" s="19"/>
      <c r="F73" s="19"/>
      <c r="G73" s="91" t="s">
        <v>455</v>
      </c>
      <c r="H73" s="19"/>
      <c r="I73" s="19"/>
      <c r="J73" s="19">
        <v>30</v>
      </c>
      <c r="K73" s="19"/>
      <c r="L73" s="19"/>
      <c r="M73" s="19" t="s">
        <v>20</v>
      </c>
      <c r="N73" s="5" t="s">
        <v>80</v>
      </c>
      <c r="O73" s="6"/>
    </row>
    <row r="74" spans="1:15" ht="43.35" customHeight="1">
      <c r="A74" s="22" t="s">
        <v>311</v>
      </c>
      <c r="B74" s="24" t="s">
        <v>456</v>
      </c>
      <c r="C74" s="19" t="s">
        <v>19</v>
      </c>
      <c r="D74" s="19"/>
      <c r="E74" s="19"/>
      <c r="F74" s="19"/>
      <c r="G74" s="19" t="s">
        <v>457</v>
      </c>
      <c r="H74" s="19"/>
      <c r="I74" s="19"/>
      <c r="J74" s="19">
        <v>30</v>
      </c>
      <c r="K74" s="19"/>
      <c r="L74" s="19"/>
      <c r="M74" s="19" t="s">
        <v>20</v>
      </c>
      <c r="N74" s="5" t="s">
        <v>80</v>
      </c>
      <c r="O74" s="6"/>
    </row>
    <row r="75" spans="1:15" ht="43.35" customHeight="1">
      <c r="A75" s="22" t="s">
        <v>314</v>
      </c>
      <c r="B75" s="24" t="s">
        <v>458</v>
      </c>
      <c r="C75" s="19" t="s">
        <v>19</v>
      </c>
      <c r="D75" s="19"/>
      <c r="E75" s="19"/>
      <c r="F75" s="19"/>
      <c r="G75" s="19" t="s">
        <v>459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35" customHeight="1">
      <c r="A76" s="22" t="s">
        <v>317</v>
      </c>
      <c r="B76" s="24" t="s">
        <v>460</v>
      </c>
      <c r="C76" s="19" t="s">
        <v>19</v>
      </c>
      <c r="D76" s="19"/>
      <c r="E76" s="19"/>
      <c r="F76" s="19"/>
      <c r="G76" s="19" t="s">
        <v>461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35" customHeight="1">
      <c r="A77" s="22" t="s">
        <v>320</v>
      </c>
      <c r="B77" s="24" t="s">
        <v>462</v>
      </c>
      <c r="C77" s="19" t="s">
        <v>19</v>
      </c>
      <c r="D77" s="19"/>
      <c r="E77" s="19"/>
      <c r="F77" s="19"/>
      <c r="G77" s="19" t="s">
        <v>463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35" customHeight="1">
      <c r="A78" s="22" t="s">
        <v>323</v>
      </c>
      <c r="B78" s="24" t="s">
        <v>464</v>
      </c>
      <c r="C78" s="19" t="s">
        <v>19</v>
      </c>
      <c r="D78" s="19"/>
      <c r="E78" s="19"/>
      <c r="F78" s="19"/>
      <c r="G78" s="19" t="s">
        <v>465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35" customHeight="1">
      <c r="A79" s="22" t="s">
        <v>326</v>
      </c>
      <c r="B79" s="24" t="s">
        <v>466</v>
      </c>
      <c r="C79" s="19" t="s">
        <v>19</v>
      </c>
      <c r="D79" s="19"/>
      <c r="E79" s="19"/>
      <c r="F79" s="19"/>
      <c r="G79" s="19" t="s">
        <v>467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35" customHeight="1">
      <c r="A80" s="22" t="s">
        <v>329</v>
      </c>
      <c r="B80" s="24" t="s">
        <v>468</v>
      </c>
      <c r="C80" s="19" t="s">
        <v>19</v>
      </c>
      <c r="D80" s="19"/>
      <c r="E80" s="19"/>
      <c r="F80" s="19"/>
      <c r="G80" s="19" t="s">
        <v>469</v>
      </c>
      <c r="H80" s="19"/>
      <c r="I80" s="19"/>
      <c r="J80" s="19">
        <v>30</v>
      </c>
      <c r="K80" s="19"/>
      <c r="L80" s="19"/>
      <c r="M80" s="19" t="s">
        <v>20</v>
      </c>
      <c r="N80" s="5" t="s">
        <v>80</v>
      </c>
      <c r="O80" s="6"/>
    </row>
    <row r="81" spans="1:15" ht="43.35" customHeight="1">
      <c r="A81" s="22" t="s">
        <v>332</v>
      </c>
      <c r="B81" s="24" t="s">
        <v>470</v>
      </c>
      <c r="C81" s="19" t="s">
        <v>19</v>
      </c>
      <c r="D81" s="19"/>
      <c r="E81" s="19"/>
      <c r="F81" s="19"/>
      <c r="G81" s="19" t="s">
        <v>471</v>
      </c>
      <c r="H81" s="19"/>
      <c r="I81" s="19"/>
      <c r="J81" s="19">
        <v>30</v>
      </c>
      <c r="K81" s="19"/>
      <c r="L81" s="19"/>
      <c r="M81" s="19" t="s">
        <v>20</v>
      </c>
      <c r="N81" s="5" t="s">
        <v>80</v>
      </c>
      <c r="O81" s="6"/>
    </row>
    <row r="82" spans="1:15" ht="43.35" customHeight="1">
      <c r="A82" s="22" t="s">
        <v>335</v>
      </c>
      <c r="B82" s="24" t="s">
        <v>472</v>
      </c>
      <c r="C82" s="19" t="s">
        <v>19</v>
      </c>
      <c r="D82" s="19"/>
      <c r="E82" s="19"/>
      <c r="F82" s="19"/>
      <c r="G82" s="19" t="s">
        <v>473</v>
      </c>
      <c r="H82" s="19"/>
      <c r="I82" s="19"/>
      <c r="J82" s="19">
        <v>30</v>
      </c>
      <c r="K82" s="19"/>
      <c r="L82" s="19"/>
      <c r="M82" s="19" t="s">
        <v>20</v>
      </c>
      <c r="N82" s="5" t="s">
        <v>80</v>
      </c>
      <c r="O82" s="6"/>
    </row>
    <row r="83" spans="1:15" ht="43.35" customHeight="1">
      <c r="A83" s="22" t="s">
        <v>338</v>
      </c>
      <c r="B83" s="24" t="s">
        <v>474</v>
      </c>
      <c r="C83" s="19" t="s">
        <v>19</v>
      </c>
      <c r="D83" s="19"/>
      <c r="E83" s="19"/>
      <c r="F83" s="19"/>
      <c r="G83" s="19" t="s">
        <v>475</v>
      </c>
      <c r="H83" s="19"/>
      <c r="I83" s="19"/>
      <c r="J83" s="19">
        <v>30</v>
      </c>
      <c r="K83" s="19"/>
      <c r="L83" s="19"/>
      <c r="M83" s="19" t="s">
        <v>20</v>
      </c>
      <c r="N83" s="5" t="s">
        <v>80</v>
      </c>
      <c r="O83" s="6"/>
    </row>
    <row r="84" spans="1:15" ht="43.35" customHeight="1">
      <c r="A84" s="22" t="s">
        <v>341</v>
      </c>
      <c r="B84" s="24" t="s">
        <v>476</v>
      </c>
      <c r="C84" s="19" t="s">
        <v>19</v>
      </c>
      <c r="D84" s="19"/>
      <c r="E84" s="19"/>
      <c r="F84" s="19"/>
      <c r="G84" s="19" t="s">
        <v>477</v>
      </c>
      <c r="H84" s="19"/>
      <c r="I84" s="19"/>
      <c r="J84" s="19">
        <v>30</v>
      </c>
      <c r="K84" s="19"/>
      <c r="L84" s="19"/>
      <c r="M84" s="19" t="s">
        <v>20</v>
      </c>
      <c r="N84" s="5" t="s">
        <v>80</v>
      </c>
      <c r="O84" s="6"/>
    </row>
    <row r="85" spans="1:15" ht="43.35" customHeight="1">
      <c r="A85" s="22" t="s">
        <v>344</v>
      </c>
      <c r="B85" s="24" t="s">
        <v>478</v>
      </c>
      <c r="C85" s="19" t="s">
        <v>19</v>
      </c>
      <c r="D85" s="19"/>
      <c r="E85" s="19"/>
      <c r="F85" s="19"/>
      <c r="G85" s="19" t="s">
        <v>479</v>
      </c>
      <c r="H85" s="19"/>
      <c r="I85" s="19"/>
      <c r="J85" s="19">
        <v>30</v>
      </c>
      <c r="K85" s="19"/>
      <c r="L85" s="19"/>
      <c r="M85" s="19" t="s">
        <v>20</v>
      </c>
      <c r="N85" s="5" t="s">
        <v>80</v>
      </c>
      <c r="O85" s="6"/>
    </row>
    <row r="86" spans="1:15" ht="43.35" customHeight="1">
      <c r="A86" s="87">
        <v>4</v>
      </c>
      <c r="B86" s="71" t="s">
        <v>258</v>
      </c>
      <c r="C86" s="19" t="s">
        <v>11</v>
      </c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4" t="s">
        <v>428</v>
      </c>
      <c r="C87" s="19" t="s">
        <v>29</v>
      </c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2" t="s">
        <v>347</v>
      </c>
      <c r="B88" s="71" t="s">
        <v>432</v>
      </c>
      <c r="C88" s="19" t="s">
        <v>11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"/>
      <c r="O88" s="6"/>
    </row>
    <row r="89" spans="1:15" ht="43.35" customHeight="1">
      <c r="A89" s="22"/>
      <c r="B89" s="24" t="s">
        <v>227</v>
      </c>
      <c r="C89" s="19" t="s">
        <v>29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35" customHeight="1">
      <c r="A90" s="22" t="s">
        <v>348</v>
      </c>
      <c r="B90" s="24" t="s">
        <v>433</v>
      </c>
      <c r="C90" s="19" t="s">
        <v>11</v>
      </c>
      <c r="D90" s="19">
        <v>6</v>
      </c>
      <c r="E90" s="19"/>
      <c r="F90" s="19" t="s">
        <v>21</v>
      </c>
      <c r="G90" s="19"/>
      <c r="H90" s="19" t="s">
        <v>125</v>
      </c>
      <c r="I90" s="19">
        <v>30</v>
      </c>
      <c r="J90" s="19"/>
      <c r="K90" s="19"/>
      <c r="L90" s="19"/>
      <c r="M90" s="19" t="s">
        <v>20</v>
      </c>
      <c r="N90" s="5" t="s">
        <v>434</v>
      </c>
      <c r="O90" s="6"/>
    </row>
    <row r="91" spans="1:15" ht="43.35" customHeight="1">
      <c r="A91" s="22" t="s">
        <v>349</v>
      </c>
      <c r="B91" s="24" t="s">
        <v>435</v>
      </c>
      <c r="C91" s="19" t="s">
        <v>11</v>
      </c>
      <c r="D91" s="19">
        <v>6</v>
      </c>
      <c r="E91" s="19"/>
      <c r="F91" s="19" t="s">
        <v>13</v>
      </c>
      <c r="G91" s="19"/>
      <c r="H91" s="19" t="s">
        <v>125</v>
      </c>
      <c r="I91" s="19">
        <v>30</v>
      </c>
      <c r="J91" s="19"/>
      <c r="K91" s="19"/>
      <c r="L91" s="19"/>
      <c r="M91" s="19" t="s">
        <v>20</v>
      </c>
      <c r="N91" s="5" t="s">
        <v>434</v>
      </c>
      <c r="O91" s="6"/>
    </row>
    <row r="92" spans="1:15" ht="43.35" customHeight="1">
      <c r="A92" s="87" t="s">
        <v>350</v>
      </c>
      <c r="B92" s="71" t="s">
        <v>436</v>
      </c>
      <c r="C92" s="19" t="s">
        <v>11</v>
      </c>
      <c r="D92" s="19">
        <v>6</v>
      </c>
      <c r="E92" s="5"/>
      <c r="F92" s="5"/>
      <c r="G92" s="5"/>
      <c r="H92" s="19"/>
      <c r="I92" s="19"/>
      <c r="J92" s="19"/>
      <c r="K92" s="19"/>
      <c r="L92" s="19"/>
      <c r="M92" s="19"/>
      <c r="N92" s="5"/>
      <c r="O92" s="6"/>
    </row>
    <row r="93" spans="1:15" ht="43.35" customHeight="1">
      <c r="A93" s="22"/>
      <c r="B93" s="24"/>
      <c r="C93" s="19" t="s">
        <v>29</v>
      </c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35" customHeight="1">
      <c r="A94" s="87" t="s">
        <v>351</v>
      </c>
      <c r="B94" s="71" t="s">
        <v>437</v>
      </c>
      <c r="C94" s="90" t="s">
        <v>11</v>
      </c>
      <c r="D94" s="90">
        <v>6</v>
      </c>
      <c r="E94" s="5"/>
      <c r="F94" s="5"/>
      <c r="G94" s="5"/>
      <c r="H94" s="19" t="s">
        <v>124</v>
      </c>
      <c r="I94" s="19">
        <v>20</v>
      </c>
      <c r="J94" s="19"/>
      <c r="K94" s="19"/>
      <c r="L94" s="19"/>
      <c r="M94" s="19" t="s">
        <v>20</v>
      </c>
      <c r="N94" s="5" t="s">
        <v>81</v>
      </c>
      <c r="O94" s="6"/>
    </row>
    <row r="95" spans="1:15" ht="43.35" customHeight="1">
      <c r="A95" s="22" t="s">
        <v>352</v>
      </c>
      <c r="B95" s="24" t="s">
        <v>438</v>
      </c>
      <c r="C95" s="19" t="s">
        <v>19</v>
      </c>
      <c r="D95" s="19">
        <v>3</v>
      </c>
      <c r="E95" s="5"/>
      <c r="F95" s="5"/>
      <c r="G95" s="5"/>
      <c r="H95" s="19" t="s">
        <v>124</v>
      </c>
      <c r="I95" s="19">
        <v>20</v>
      </c>
      <c r="J95" s="19"/>
      <c r="K95" s="19"/>
      <c r="L95" s="19"/>
      <c r="M95" s="19" t="s">
        <v>20</v>
      </c>
      <c r="N95" s="5" t="s">
        <v>81</v>
      </c>
      <c r="O95" s="6"/>
    </row>
    <row r="96" spans="1:15" ht="43.35" customHeight="1">
      <c r="A96" s="22" t="s">
        <v>353</v>
      </c>
      <c r="B96" s="24" t="s">
        <v>439</v>
      </c>
      <c r="C96" s="19" t="s">
        <v>19</v>
      </c>
      <c r="D96" s="19">
        <v>3</v>
      </c>
      <c r="E96" s="5"/>
      <c r="F96" s="5"/>
      <c r="G96" s="5"/>
      <c r="H96" s="19" t="s">
        <v>124</v>
      </c>
      <c r="I96" s="19">
        <v>20</v>
      </c>
      <c r="J96" s="19"/>
      <c r="K96" s="19"/>
      <c r="L96" s="19"/>
      <c r="M96" s="19" t="s">
        <v>20</v>
      </c>
      <c r="N96" s="5" t="s">
        <v>81</v>
      </c>
      <c r="O96" s="6"/>
    </row>
    <row r="97" spans="1:15" ht="43.35" customHeight="1">
      <c r="A97" s="87" t="s">
        <v>354</v>
      </c>
      <c r="B97" s="71" t="s">
        <v>440</v>
      </c>
      <c r="C97" s="90" t="s">
        <v>11</v>
      </c>
      <c r="D97" s="90">
        <v>6</v>
      </c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2" t="s">
        <v>355</v>
      </c>
      <c r="B98" s="24" t="s">
        <v>441</v>
      </c>
      <c r="C98" s="19" t="s">
        <v>19</v>
      </c>
      <c r="D98" s="19">
        <v>3</v>
      </c>
      <c r="E98" s="5"/>
      <c r="F98" s="5" t="s">
        <v>13</v>
      </c>
      <c r="G98" s="5"/>
      <c r="H98" s="19" t="s">
        <v>124</v>
      </c>
      <c r="I98" s="19">
        <v>20</v>
      </c>
      <c r="J98" s="19"/>
      <c r="K98" s="19"/>
      <c r="L98" s="19"/>
      <c r="M98" s="19" t="s">
        <v>20</v>
      </c>
      <c r="N98" s="77" t="s">
        <v>81</v>
      </c>
      <c r="O98" s="6"/>
    </row>
    <row r="99" spans="1:15" ht="43.35" customHeight="1">
      <c r="A99" s="22" t="s">
        <v>356</v>
      </c>
      <c r="B99" s="24" t="s">
        <v>442</v>
      </c>
      <c r="C99" s="19" t="s">
        <v>19</v>
      </c>
      <c r="D99" s="19">
        <v>3</v>
      </c>
      <c r="E99" s="5"/>
      <c r="F99" s="5" t="s">
        <v>13</v>
      </c>
      <c r="G99" s="5"/>
      <c r="H99" s="19" t="s">
        <v>124</v>
      </c>
      <c r="I99" s="19"/>
      <c r="J99" s="19">
        <v>20</v>
      </c>
      <c r="K99" s="19"/>
      <c r="L99" s="19"/>
      <c r="M99" s="19" t="s">
        <v>20</v>
      </c>
      <c r="N99" s="77" t="s">
        <v>81</v>
      </c>
      <c r="O99" s="6"/>
    </row>
    <row r="100" spans="1:15" ht="43.35" customHeight="1">
      <c r="A100" s="87" t="s">
        <v>357</v>
      </c>
      <c r="B100" s="71" t="s">
        <v>282</v>
      </c>
      <c r="C100" s="19" t="s">
        <v>11</v>
      </c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4" t="s">
        <v>227</v>
      </c>
      <c r="C101" s="19" t="s">
        <v>29</v>
      </c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2" t="s">
        <v>358</v>
      </c>
      <c r="B102" s="24" t="s">
        <v>443</v>
      </c>
      <c r="C102" s="19" t="s">
        <v>11</v>
      </c>
      <c r="D102" s="19">
        <v>6</v>
      </c>
      <c r="E102" s="5"/>
      <c r="F102" s="5"/>
      <c r="G102" s="5"/>
      <c r="H102" s="19" t="s">
        <v>153</v>
      </c>
      <c r="I102" s="19"/>
      <c r="J102" s="19"/>
      <c r="K102" s="19"/>
      <c r="L102" s="19"/>
      <c r="M102" s="19" t="s">
        <v>20</v>
      </c>
      <c r="N102" s="5" t="s">
        <v>285</v>
      </c>
      <c r="O102" s="6"/>
    </row>
    <row r="103" spans="1:15" ht="43.35" customHeight="1">
      <c r="A103" s="22" t="s">
        <v>359</v>
      </c>
      <c r="B103" s="24" t="s">
        <v>444</v>
      </c>
      <c r="C103" s="19" t="s">
        <v>19</v>
      </c>
      <c r="D103" s="19">
        <v>3</v>
      </c>
      <c r="E103" s="5"/>
      <c r="F103" s="5"/>
      <c r="G103" s="5"/>
      <c r="H103" s="19"/>
      <c r="I103" s="19">
        <v>10</v>
      </c>
      <c r="J103" s="19">
        <v>20</v>
      </c>
      <c r="K103" s="19"/>
      <c r="L103" s="19"/>
      <c r="M103" s="19" t="s">
        <v>20</v>
      </c>
      <c r="N103" s="5" t="s">
        <v>285</v>
      </c>
      <c r="O103" s="6"/>
    </row>
    <row r="104" spans="1:15" ht="43.35" customHeight="1">
      <c r="A104" s="22" t="s">
        <v>360</v>
      </c>
      <c r="B104" s="24" t="s">
        <v>445</v>
      </c>
      <c r="C104" s="19" t="s">
        <v>19</v>
      </c>
      <c r="D104" s="19">
        <v>3</v>
      </c>
      <c r="E104" s="5"/>
      <c r="F104" s="5"/>
      <c r="G104" s="5"/>
      <c r="H104" s="19"/>
      <c r="I104" s="19">
        <v>10</v>
      </c>
      <c r="J104" s="19">
        <v>20</v>
      </c>
      <c r="K104" s="19"/>
      <c r="L104" s="19"/>
      <c r="M104" s="19" t="s">
        <v>20</v>
      </c>
      <c r="N104" s="5" t="s">
        <v>285</v>
      </c>
      <c r="O104" s="6"/>
    </row>
    <row r="105" spans="1:15" ht="43.35" customHeight="1">
      <c r="A105" s="22" t="s">
        <v>361</v>
      </c>
      <c r="B105" s="24" t="s">
        <v>446</v>
      </c>
      <c r="C105" s="19" t="s">
        <v>11</v>
      </c>
      <c r="D105" s="19">
        <v>6</v>
      </c>
      <c r="E105" s="5"/>
      <c r="F105" s="5"/>
      <c r="G105" s="5"/>
      <c r="H105" s="19" t="s">
        <v>153</v>
      </c>
      <c r="I105" s="19"/>
      <c r="J105" s="19"/>
      <c r="K105" s="19"/>
      <c r="L105" s="19"/>
      <c r="M105" s="19" t="s">
        <v>20</v>
      </c>
      <c r="N105" s="5" t="s">
        <v>285</v>
      </c>
      <c r="O105" s="6"/>
    </row>
    <row r="106" spans="1:15" ht="43.35" customHeight="1">
      <c r="A106" s="22" t="s">
        <v>362</v>
      </c>
      <c r="B106" s="24" t="s">
        <v>447</v>
      </c>
      <c r="C106" s="19" t="s">
        <v>19</v>
      </c>
      <c r="D106" s="19">
        <v>2</v>
      </c>
      <c r="E106" s="5"/>
      <c r="F106" s="5"/>
      <c r="G106" s="5"/>
      <c r="H106" s="19"/>
      <c r="I106" s="19">
        <v>20</v>
      </c>
      <c r="J106" s="19"/>
      <c r="K106" s="19"/>
      <c r="L106" s="19"/>
      <c r="M106" s="19" t="s">
        <v>20</v>
      </c>
      <c r="N106" s="5" t="s">
        <v>285</v>
      </c>
      <c r="O106" s="6"/>
    </row>
    <row r="107" spans="1:15" ht="43.35" customHeight="1">
      <c r="A107" s="22" t="s">
        <v>363</v>
      </c>
      <c r="B107" s="24" t="s">
        <v>448</v>
      </c>
      <c r="C107" s="19" t="s">
        <v>19</v>
      </c>
      <c r="D107" s="19">
        <v>2</v>
      </c>
      <c r="E107" s="5"/>
      <c r="F107" s="5"/>
      <c r="G107" s="5"/>
      <c r="H107" s="19"/>
      <c r="I107" s="19">
        <v>20</v>
      </c>
      <c r="J107" s="19"/>
      <c r="K107" s="19"/>
      <c r="L107" s="19"/>
      <c r="M107" s="19" t="s">
        <v>20</v>
      </c>
      <c r="N107" s="5" t="s">
        <v>285</v>
      </c>
      <c r="O107" s="6"/>
    </row>
    <row r="108" spans="1:15" ht="43.35" customHeight="1">
      <c r="A108" s="22" t="s">
        <v>364</v>
      </c>
      <c r="B108" s="24" t="s">
        <v>449</v>
      </c>
      <c r="C108" s="19" t="s">
        <v>19</v>
      </c>
      <c r="D108" s="19">
        <v>2</v>
      </c>
      <c r="E108" s="5"/>
      <c r="F108" s="5"/>
      <c r="G108" s="5"/>
      <c r="H108" s="19"/>
      <c r="I108" s="19">
        <v>20</v>
      </c>
      <c r="J108" s="19"/>
      <c r="K108" s="19"/>
      <c r="L108" s="19"/>
      <c r="M108" s="19" t="s">
        <v>20</v>
      </c>
      <c r="N108" s="5" t="s">
        <v>285</v>
      </c>
      <c r="O108" s="6"/>
    </row>
    <row r="109" spans="1:15" ht="43.35" customHeight="1">
      <c r="A109" s="87" t="s">
        <v>365</v>
      </c>
      <c r="B109" s="71" t="s">
        <v>299</v>
      </c>
      <c r="C109" s="19" t="s">
        <v>11</v>
      </c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2" t="s">
        <v>366</v>
      </c>
      <c r="B110" s="24" t="s">
        <v>450</v>
      </c>
      <c r="C110" s="19" t="s">
        <v>26</v>
      </c>
      <c r="D110" s="19"/>
      <c r="E110" s="19"/>
      <c r="F110" s="19" t="s">
        <v>13</v>
      </c>
      <c r="G110" s="19"/>
      <c r="H110" s="19"/>
      <c r="I110" s="19"/>
      <c r="J110" s="19"/>
      <c r="K110" s="19"/>
      <c r="L110" s="19"/>
      <c r="M110" s="19" t="s">
        <v>20</v>
      </c>
      <c r="N110" s="5" t="s">
        <v>80</v>
      </c>
      <c r="O110" s="6"/>
    </row>
    <row r="111" spans="1:15" ht="43.35" customHeight="1">
      <c r="A111" s="23"/>
      <c r="B111" s="24" t="s">
        <v>227</v>
      </c>
      <c r="C111" s="19" t="s">
        <v>29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5"/>
      <c r="O111" s="6"/>
    </row>
    <row r="112" spans="1:15" ht="43.35" customHeight="1">
      <c r="A112" s="22" t="s">
        <v>367</v>
      </c>
      <c r="B112" s="24" t="s">
        <v>451</v>
      </c>
      <c r="C112" s="19" t="s">
        <v>19</v>
      </c>
      <c r="D112" s="19"/>
      <c r="E112" s="19"/>
      <c r="F112" s="19" t="s">
        <v>13</v>
      </c>
      <c r="G112" s="19"/>
      <c r="H112" s="19"/>
      <c r="I112" s="19">
        <v>20</v>
      </c>
      <c r="J112" s="19"/>
      <c r="K112" s="19"/>
      <c r="L112" s="19"/>
      <c r="M112" s="19" t="s">
        <v>20</v>
      </c>
      <c r="N112" s="5" t="s">
        <v>80</v>
      </c>
      <c r="O112" s="6"/>
    </row>
    <row r="113" spans="1:15" ht="43.35" customHeight="1">
      <c r="A113" s="22" t="s">
        <v>368</v>
      </c>
      <c r="B113" s="24" t="s">
        <v>452</v>
      </c>
      <c r="C113" s="19" t="s">
        <v>19</v>
      </c>
      <c r="D113" s="19"/>
      <c r="E113" s="19"/>
      <c r="F113" s="19" t="s">
        <v>13</v>
      </c>
      <c r="G113" s="19"/>
      <c r="H113" s="19"/>
      <c r="I113" s="19">
        <v>20</v>
      </c>
      <c r="J113" s="19"/>
      <c r="K113" s="19"/>
      <c r="L113" s="19"/>
      <c r="M113" s="19" t="s">
        <v>20</v>
      </c>
      <c r="N113" s="5" t="s">
        <v>80</v>
      </c>
      <c r="O113" s="6"/>
    </row>
    <row r="114" spans="1:15" ht="43.35" customHeight="1">
      <c r="A114" s="22" t="s">
        <v>369</v>
      </c>
      <c r="B114" s="24" t="s">
        <v>453</v>
      </c>
      <c r="C114" s="19" t="s">
        <v>26</v>
      </c>
      <c r="D114" s="19"/>
      <c r="E114" s="19"/>
      <c r="F114" s="19" t="s">
        <v>21</v>
      </c>
      <c r="G114" s="19"/>
      <c r="H114" s="19"/>
      <c r="I114" s="19"/>
      <c r="J114" s="19"/>
      <c r="K114" s="19"/>
      <c r="L114" s="19"/>
      <c r="M114" s="19" t="s">
        <v>20</v>
      </c>
      <c r="N114" s="5" t="s">
        <v>80</v>
      </c>
      <c r="O114" s="6"/>
    </row>
    <row r="115" spans="1:15" ht="43.35" customHeight="1">
      <c r="A115" s="23"/>
      <c r="B115" s="24" t="s">
        <v>227</v>
      </c>
      <c r="C115" s="19" t="s">
        <v>29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35" customHeight="1">
      <c r="A116" s="22" t="s">
        <v>370</v>
      </c>
      <c r="B116" s="24" t="s">
        <v>454</v>
      </c>
      <c r="C116" s="19" t="s">
        <v>19</v>
      </c>
      <c r="D116" s="19"/>
      <c r="E116" s="19"/>
      <c r="F116" s="19"/>
      <c r="G116" s="91" t="s">
        <v>455</v>
      </c>
      <c r="H116" s="19"/>
      <c r="I116" s="19"/>
      <c r="J116" s="19">
        <v>30</v>
      </c>
      <c r="K116" s="19"/>
      <c r="L116" s="19"/>
      <c r="M116" s="19" t="s">
        <v>20</v>
      </c>
      <c r="N116" s="5" t="s">
        <v>80</v>
      </c>
      <c r="O116" s="6"/>
    </row>
    <row r="117" spans="1:15" ht="43.35" customHeight="1">
      <c r="A117" s="22" t="s">
        <v>371</v>
      </c>
      <c r="B117" s="24" t="s">
        <v>456</v>
      </c>
      <c r="C117" s="19" t="s">
        <v>19</v>
      </c>
      <c r="D117" s="19"/>
      <c r="E117" s="19"/>
      <c r="F117" s="19"/>
      <c r="G117" s="19" t="s">
        <v>457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80</v>
      </c>
      <c r="O117" s="6"/>
    </row>
    <row r="118" spans="1:15" ht="43.35" customHeight="1">
      <c r="A118" s="22" t="s">
        <v>372</v>
      </c>
      <c r="B118" s="24" t="s">
        <v>458</v>
      </c>
      <c r="C118" s="19" t="s">
        <v>19</v>
      </c>
      <c r="D118" s="19"/>
      <c r="E118" s="19"/>
      <c r="F118" s="19"/>
      <c r="G118" s="19" t="s">
        <v>459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80</v>
      </c>
      <c r="O118" s="6"/>
    </row>
    <row r="119" spans="1:15" ht="43.35" customHeight="1">
      <c r="A119" s="22" t="s">
        <v>373</v>
      </c>
      <c r="B119" s="24" t="s">
        <v>460</v>
      </c>
      <c r="C119" s="19" t="s">
        <v>19</v>
      </c>
      <c r="D119" s="19"/>
      <c r="E119" s="19"/>
      <c r="F119" s="19"/>
      <c r="G119" s="19" t="s">
        <v>461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80</v>
      </c>
      <c r="O119" s="6"/>
    </row>
    <row r="120" spans="1:15" ht="43.35" customHeight="1">
      <c r="A120" s="22" t="s">
        <v>374</v>
      </c>
      <c r="B120" s="24" t="s">
        <v>462</v>
      </c>
      <c r="C120" s="19" t="s">
        <v>19</v>
      </c>
      <c r="D120" s="19"/>
      <c r="E120" s="19"/>
      <c r="F120" s="19"/>
      <c r="G120" s="19" t="s">
        <v>463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80</v>
      </c>
      <c r="O120" s="6"/>
    </row>
    <row r="121" spans="1:15" ht="43.35" customHeight="1">
      <c r="A121" s="22" t="s">
        <v>375</v>
      </c>
      <c r="B121" s="24" t="s">
        <v>464</v>
      </c>
      <c r="C121" s="19" t="s">
        <v>19</v>
      </c>
      <c r="D121" s="19"/>
      <c r="E121" s="19"/>
      <c r="F121" s="19"/>
      <c r="G121" s="19" t="s">
        <v>465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80</v>
      </c>
      <c r="O121" s="6"/>
    </row>
    <row r="122" spans="1:15" ht="43.35" customHeight="1">
      <c r="A122" s="22" t="s">
        <v>376</v>
      </c>
      <c r="B122" s="24" t="s">
        <v>466</v>
      </c>
      <c r="C122" s="19" t="s">
        <v>19</v>
      </c>
      <c r="D122" s="19"/>
      <c r="E122" s="19"/>
      <c r="F122" s="19"/>
      <c r="G122" s="19" t="s">
        <v>467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80</v>
      </c>
      <c r="O122" s="6"/>
    </row>
    <row r="123" spans="1:15" ht="43.35" customHeight="1">
      <c r="A123" s="22" t="s">
        <v>377</v>
      </c>
      <c r="B123" s="24" t="s">
        <v>468</v>
      </c>
      <c r="C123" s="19" t="s">
        <v>19</v>
      </c>
      <c r="D123" s="19"/>
      <c r="E123" s="19"/>
      <c r="F123" s="19"/>
      <c r="G123" s="19" t="s">
        <v>469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80</v>
      </c>
      <c r="O123" s="6"/>
    </row>
    <row r="124" spans="1:15" ht="43.35" customHeight="1">
      <c r="A124" s="22" t="s">
        <v>378</v>
      </c>
      <c r="B124" s="24" t="s">
        <v>470</v>
      </c>
      <c r="C124" s="19" t="s">
        <v>19</v>
      </c>
      <c r="D124" s="19"/>
      <c r="E124" s="19"/>
      <c r="F124" s="19"/>
      <c r="G124" s="19" t="s">
        <v>471</v>
      </c>
      <c r="H124" s="19"/>
      <c r="I124" s="19"/>
      <c r="J124" s="19">
        <v>30</v>
      </c>
      <c r="K124" s="19"/>
      <c r="L124" s="19"/>
      <c r="M124" s="19" t="s">
        <v>20</v>
      </c>
      <c r="N124" s="5" t="s">
        <v>80</v>
      </c>
      <c r="O124" s="6"/>
    </row>
    <row r="125" spans="1:15" ht="43.35" customHeight="1">
      <c r="A125" s="22" t="s">
        <v>379</v>
      </c>
      <c r="B125" s="24" t="s">
        <v>472</v>
      </c>
      <c r="C125" s="19" t="s">
        <v>19</v>
      </c>
      <c r="D125" s="19"/>
      <c r="E125" s="19"/>
      <c r="F125" s="19"/>
      <c r="G125" s="19" t="s">
        <v>473</v>
      </c>
      <c r="H125" s="19"/>
      <c r="I125" s="19"/>
      <c r="J125" s="19">
        <v>30</v>
      </c>
      <c r="K125" s="19"/>
      <c r="L125" s="19"/>
      <c r="M125" s="19" t="s">
        <v>20</v>
      </c>
      <c r="N125" s="5" t="s">
        <v>80</v>
      </c>
      <c r="O125" s="6"/>
    </row>
    <row r="126" spans="1:15" ht="43.35" customHeight="1">
      <c r="A126" s="22" t="s">
        <v>380</v>
      </c>
      <c r="B126" s="24" t="s">
        <v>474</v>
      </c>
      <c r="C126" s="19" t="s">
        <v>19</v>
      </c>
      <c r="D126" s="19"/>
      <c r="E126" s="19"/>
      <c r="F126" s="19"/>
      <c r="G126" s="19" t="s">
        <v>475</v>
      </c>
      <c r="H126" s="19"/>
      <c r="I126" s="19"/>
      <c r="J126" s="19">
        <v>30</v>
      </c>
      <c r="K126" s="19"/>
      <c r="L126" s="19"/>
      <c r="M126" s="19" t="s">
        <v>20</v>
      </c>
      <c r="N126" s="5" t="s">
        <v>80</v>
      </c>
      <c r="O126" s="6"/>
    </row>
    <row r="127" spans="1:15" ht="43.35" customHeight="1">
      <c r="A127" s="22" t="s">
        <v>381</v>
      </c>
      <c r="B127" s="24" t="s">
        <v>476</v>
      </c>
      <c r="C127" s="19" t="s">
        <v>19</v>
      </c>
      <c r="D127" s="19"/>
      <c r="E127" s="19"/>
      <c r="F127" s="19"/>
      <c r="G127" s="19" t="s">
        <v>477</v>
      </c>
      <c r="H127" s="19"/>
      <c r="I127" s="19"/>
      <c r="J127" s="19">
        <v>30</v>
      </c>
      <c r="K127" s="19"/>
      <c r="L127" s="19"/>
      <c r="M127" s="19" t="s">
        <v>20</v>
      </c>
      <c r="N127" s="5" t="s">
        <v>80</v>
      </c>
      <c r="O127" s="6"/>
    </row>
    <row r="128" spans="1:15" ht="43.35" customHeight="1">
      <c r="A128" s="22" t="s">
        <v>382</v>
      </c>
      <c r="B128" s="24" t="s">
        <v>478</v>
      </c>
      <c r="C128" s="19" t="s">
        <v>19</v>
      </c>
      <c r="D128" s="19"/>
      <c r="E128" s="19"/>
      <c r="F128" s="19"/>
      <c r="G128" s="19" t="s">
        <v>479</v>
      </c>
      <c r="H128" s="19"/>
      <c r="I128" s="19"/>
      <c r="J128" s="19">
        <v>30</v>
      </c>
      <c r="K128" s="19"/>
      <c r="L128" s="19"/>
      <c r="M128" s="19" t="s">
        <v>20</v>
      </c>
      <c r="N128" s="5" t="s">
        <v>80</v>
      </c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10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10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10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10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0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0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0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35" customHeight="1">
      <c r="A301" s="23"/>
      <c r="B301" s="25"/>
      <c r="C301" s="19"/>
      <c r="D301" s="10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  <row r="302" spans="1:15" ht="43.35" customHeight="1">
      <c r="A302" s="23"/>
      <c r="B302" s="25"/>
      <c r="C302" s="19"/>
      <c r="D302" s="19"/>
      <c r="E302" s="6"/>
      <c r="F302" s="6"/>
      <c r="G302" s="6"/>
      <c r="H302" s="6"/>
      <c r="I302" s="19"/>
      <c r="J302" s="19"/>
      <c r="K302" s="19"/>
      <c r="L302" s="19"/>
      <c r="M302" s="19"/>
      <c r="N302" s="6"/>
      <c r="O302" s="6"/>
    </row>
    <row r="303" spans="1:15" ht="43.35" customHeight="1">
      <c r="A303" s="23"/>
      <c r="B303" s="25"/>
      <c r="C303" s="19"/>
      <c r="D303" s="19"/>
      <c r="E303" s="6"/>
      <c r="F303" s="6"/>
      <c r="G303" s="6"/>
      <c r="H303" s="6"/>
      <c r="I303" s="19"/>
      <c r="J303" s="19"/>
      <c r="K303" s="19"/>
      <c r="L303" s="19"/>
      <c r="M303" s="19"/>
      <c r="N303" s="6"/>
      <c r="O303" s="6"/>
    </row>
    <row r="304" spans="1:15" ht="43.35" customHeight="1">
      <c r="A304" s="23"/>
      <c r="B304" s="25"/>
      <c r="C304" s="19"/>
      <c r="D304" s="19"/>
      <c r="E304" s="6"/>
      <c r="F304" s="6"/>
      <c r="G304" s="6"/>
      <c r="H304" s="6"/>
      <c r="I304" s="19"/>
      <c r="J304" s="19"/>
      <c r="K304" s="19"/>
      <c r="L304" s="19"/>
      <c r="M304" s="19"/>
      <c r="N304" s="6"/>
      <c r="O304" s="6"/>
    </row>
    <row r="305" spans="1:15" ht="43.35" customHeight="1">
      <c r="A305" s="23"/>
      <c r="B305" s="25"/>
      <c r="C305" s="19"/>
      <c r="D305" s="19"/>
      <c r="E305" s="6"/>
      <c r="F305" s="6"/>
      <c r="G305" s="6"/>
      <c r="H305" s="6"/>
      <c r="I305" s="19"/>
      <c r="J305" s="19"/>
      <c r="K305" s="19"/>
      <c r="L305" s="19"/>
      <c r="M305" s="19"/>
      <c r="N305" s="6"/>
      <c r="O305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37 A1:A7 D1:E9 G1:N9 E10 K10:N11 G12:N39 N40:N41">
    <cfRule type="expression" dxfId="673" priority="237">
      <formula>$C1="Option"</formula>
    </cfRule>
  </conditionalFormatting>
  <conditionalFormatting sqref="A38:A42">
    <cfRule type="expression" dxfId="672" priority="167">
      <formula>$C38="Option"</formula>
    </cfRule>
  </conditionalFormatting>
  <conditionalFormatting sqref="A43:A56">
    <cfRule type="expression" dxfId="671" priority="132">
      <formula>$C43="Option"</formula>
    </cfRule>
  </conditionalFormatting>
  <conditionalFormatting sqref="A52:A53">
    <cfRule type="expression" dxfId="670" priority="138">
      <formula>$C52="Option"</formula>
    </cfRule>
  </conditionalFormatting>
  <conditionalFormatting sqref="A57:A91">
    <cfRule type="expression" dxfId="669" priority="63">
      <formula>$C57="Option"</formula>
    </cfRule>
  </conditionalFormatting>
  <conditionalFormatting sqref="A59:A65">
    <cfRule type="expression" dxfId="668" priority="110">
      <formula>$F59="Modification"</formula>
    </cfRule>
    <cfRule type="expression" dxfId="667" priority="109">
      <formula>$F59="Fermeture"</formula>
    </cfRule>
    <cfRule type="expression" dxfId="666" priority="111">
      <formula>$F59="Création"</formula>
    </cfRule>
  </conditionalFormatting>
  <conditionalFormatting sqref="A67">
    <cfRule type="expression" dxfId="665" priority="90">
      <formula>$F67="Fermeture"</formula>
    </cfRule>
    <cfRule type="expression" dxfId="664" priority="91">
      <formula>$F67="Modification"</formula>
    </cfRule>
    <cfRule type="expression" dxfId="663" priority="92">
      <formula>$F67="Création"</formula>
    </cfRule>
  </conditionalFormatting>
  <conditionalFormatting sqref="A69:A85">
    <cfRule type="expression" dxfId="662" priority="87">
      <formula>$F69="Fermeture"</formula>
    </cfRule>
    <cfRule type="expression" dxfId="661" priority="88">
      <formula>$F69="Modification"</formula>
    </cfRule>
    <cfRule type="expression" dxfId="660" priority="89">
      <formula>$F69="Création"</formula>
    </cfRule>
  </conditionalFormatting>
  <conditionalFormatting sqref="A88:A89">
    <cfRule type="expression" dxfId="659" priority="64">
      <formula>$F88="Fermeture"</formula>
    </cfRule>
    <cfRule type="expression" dxfId="658" priority="66">
      <formula>$F88="Création"</formula>
    </cfRule>
    <cfRule type="expression" dxfId="657" priority="65">
      <formula>$F88="Modification"</formula>
    </cfRule>
  </conditionalFormatting>
  <conditionalFormatting sqref="A90:A91">
    <cfRule type="expression" dxfId="656" priority="59">
      <formula>$F90="Création"</formula>
    </cfRule>
    <cfRule type="expression" dxfId="655" priority="58">
      <formula>$F90="Modification"</formula>
    </cfRule>
    <cfRule type="expression" dxfId="654" priority="57">
      <formula>$F90="Fermeture"</formula>
    </cfRule>
  </conditionalFormatting>
  <conditionalFormatting sqref="A92:A99">
    <cfRule type="expression" dxfId="653" priority="47">
      <formula>$C92="Option"</formula>
    </cfRule>
  </conditionalFormatting>
  <conditionalFormatting sqref="A95:A96">
    <cfRule type="expression" dxfId="652" priority="53">
      <formula>$C95="Option"</formula>
    </cfRule>
  </conditionalFormatting>
  <conditionalFormatting sqref="A97:A128">
    <cfRule type="expression" dxfId="651" priority="4">
      <formula>$F97="Création"</formula>
    </cfRule>
    <cfRule type="expression" dxfId="650" priority="3">
      <formula>$F97="Modification"</formula>
    </cfRule>
    <cfRule type="expression" dxfId="649" priority="2">
      <formula>$F97="Fermeture"</formula>
    </cfRule>
  </conditionalFormatting>
  <conditionalFormatting sqref="A98:A99">
    <cfRule type="expression" dxfId="648" priority="37">
      <formula>$F98="Fermeture"</formula>
    </cfRule>
    <cfRule type="expression" dxfId="647" priority="38">
      <formula>$F98="Modification"</formula>
    </cfRule>
    <cfRule type="expression" dxfId="646" priority="39">
      <formula>$F98="Création"</formula>
    </cfRule>
  </conditionalFormatting>
  <conditionalFormatting sqref="A100:A1006">
    <cfRule type="expression" dxfId="645" priority="1">
      <formula>$C100="Option"</formula>
    </cfRule>
  </conditionalFormatting>
  <conditionalFormatting sqref="A22:B30">
    <cfRule type="expression" dxfId="644" priority="231">
      <formula>$F22="Fermeture"</formula>
    </cfRule>
    <cfRule type="expression" dxfId="643" priority="232">
      <formula>$F22="Modification"</formula>
    </cfRule>
    <cfRule type="expression" dxfId="642" priority="233">
      <formula>$F22="Création"</formula>
    </cfRule>
  </conditionalFormatting>
  <conditionalFormatting sqref="A43:B43">
    <cfRule type="expression" dxfId="641" priority="154">
      <formula>$F43="Création"</formula>
    </cfRule>
    <cfRule type="expression" dxfId="640" priority="152">
      <formula>$F43="Fermeture"</formula>
    </cfRule>
    <cfRule type="expression" dxfId="639" priority="153">
      <formula>$F43="Modification"</formula>
    </cfRule>
  </conditionalFormatting>
  <conditionalFormatting sqref="A66:B66">
    <cfRule type="expression" dxfId="638" priority="102">
      <formula>$F66="Fermeture"</formula>
    </cfRule>
    <cfRule type="expression" dxfId="637" priority="103">
      <formula>$F66="Modification"</formula>
    </cfRule>
    <cfRule type="expression" dxfId="636" priority="104">
      <formula>$F66="Création"</formula>
    </cfRule>
  </conditionalFormatting>
  <conditionalFormatting sqref="A38:C39">
    <cfRule type="expression" dxfId="635" priority="170">
      <formula>$F38="Création"</formula>
    </cfRule>
    <cfRule type="expression" dxfId="634" priority="168">
      <formula>$F38="Fermeture"</formula>
    </cfRule>
    <cfRule type="expression" dxfId="633" priority="169">
      <formula>$F38="Modification"</formula>
    </cfRule>
  </conditionalFormatting>
  <conditionalFormatting sqref="A86:C87">
    <cfRule type="expression" dxfId="632" priority="77">
      <formula>$F86="Fermeture"</formula>
    </cfRule>
    <cfRule type="expression" dxfId="631" priority="78">
      <formula>$F86="Modification"</formula>
    </cfRule>
    <cfRule type="expression" dxfId="630" priority="79">
      <formula>$F86="Création"</formula>
    </cfRule>
  </conditionalFormatting>
  <conditionalFormatting sqref="A54:D54">
    <cfRule type="expression" dxfId="629" priority="130">
      <formula>$F54="Création"</formula>
    </cfRule>
    <cfRule type="expression" dxfId="628" priority="129">
      <formula>$F54="Modification"</formula>
    </cfRule>
    <cfRule type="expression" dxfId="627" priority="128">
      <formula>$F54="Fermeture"</formula>
    </cfRule>
  </conditionalFormatting>
  <conditionalFormatting sqref="A97:D97">
    <cfRule type="expression" dxfId="626" priority="44">
      <formula>$F97="Modification"</formula>
    </cfRule>
    <cfRule type="expression" dxfId="625" priority="45">
      <formula>$F97="Création"</formula>
    </cfRule>
    <cfRule type="expression" dxfId="624" priority="43">
      <formula>$F97="Fermeture"</formula>
    </cfRule>
  </conditionalFormatting>
  <conditionalFormatting sqref="A49:I53">
    <cfRule type="expression" dxfId="623" priority="135">
      <formula>$F49="Création"</formula>
    </cfRule>
    <cfRule type="expression" dxfId="622" priority="134">
      <formula>$F49="Modification"</formula>
    </cfRule>
    <cfRule type="expression" dxfId="621" priority="133">
      <formula>$F49="Fermeture"</formula>
    </cfRule>
  </conditionalFormatting>
  <conditionalFormatting sqref="A92:I96">
    <cfRule type="expression" dxfId="620" priority="48">
      <formula>$F92="Fermeture"</formula>
    </cfRule>
    <cfRule type="expression" dxfId="619" priority="50">
      <formula>$F92="Création"</formula>
    </cfRule>
    <cfRule type="expression" dxfId="618" priority="49">
      <formula>$F92="Modification"</formula>
    </cfRule>
  </conditionalFormatting>
  <conditionalFormatting sqref="A55:J56">
    <cfRule type="expression" dxfId="617" priority="125">
      <formula>$F55="Fermeture"</formula>
    </cfRule>
    <cfRule type="expression" dxfId="616" priority="127">
      <formula>$F55="Création"</formula>
    </cfRule>
    <cfRule type="expression" dxfId="615" priority="126">
      <formula>$F55="Modification"</formula>
    </cfRule>
  </conditionalFormatting>
  <conditionalFormatting sqref="A98:J99">
    <cfRule type="expression" dxfId="614" priority="42">
      <formula>$F98="Création"</formula>
    </cfRule>
    <cfRule type="expression" dxfId="613" priority="41">
      <formula>$F98="Modification"</formula>
    </cfRule>
    <cfRule type="expression" dxfId="612" priority="40">
      <formula>$F98="Fermeture"</formula>
    </cfRule>
  </conditionalFormatting>
  <conditionalFormatting sqref="A40:M42">
    <cfRule type="expression" dxfId="611" priority="161">
      <formula>$F40="Fermeture"</formula>
    </cfRule>
    <cfRule type="expression" dxfId="610" priority="163">
      <formula>$F40="Création"</formula>
    </cfRule>
    <cfRule type="expression" dxfId="609" priority="162">
      <formula>$F40="Modification"</formula>
    </cfRule>
  </conditionalFormatting>
  <conditionalFormatting sqref="A45:N48">
    <cfRule type="expression" dxfId="608" priority="145">
      <formula>$F45="Fermeture"</formula>
    </cfRule>
    <cfRule type="expression" dxfId="607" priority="147">
      <formula>$F45="Création"</formula>
    </cfRule>
    <cfRule type="expression" dxfId="606" priority="146">
      <formula>$F45="Modification"</formula>
    </cfRule>
  </conditionalFormatting>
  <conditionalFormatting sqref="A52:N53 J49:N51 E54:N54 K55:N56">
    <cfRule type="expression" dxfId="605" priority="139">
      <formula>$F49="Fermeture"</formula>
    </cfRule>
  </conditionalFormatting>
  <conditionalFormatting sqref="A57:N58">
    <cfRule type="expression" dxfId="604" priority="116">
      <formula>$F57="Fermeture"</formula>
    </cfRule>
    <cfRule type="expression" dxfId="603" priority="117">
      <formula>$F57="Modification"</formula>
    </cfRule>
    <cfRule type="expression" dxfId="602" priority="118">
      <formula>$F57="Création"</formula>
    </cfRule>
  </conditionalFormatting>
  <conditionalFormatting sqref="A88:N88">
    <cfRule type="expression" dxfId="601" priority="62">
      <formula>$F88="Création"</formula>
    </cfRule>
    <cfRule type="expression" dxfId="600" priority="61">
      <formula>$F88="Modification"</formula>
    </cfRule>
    <cfRule type="expression" dxfId="599" priority="60">
      <formula>$F88="Fermeture"</formula>
    </cfRule>
  </conditionalFormatting>
  <conditionalFormatting sqref="A95:N96 J92:N94 E97:N97 K98:N99">
    <cfRule type="expression" dxfId="598" priority="54">
      <formula>$F92="Fermeture"</formula>
    </cfRule>
  </conditionalFormatting>
  <conditionalFormatting sqref="A1:O7 C8:O9 C10 E10 K10:O11 A12:O12 A13:H13 J13:O16 A14:F14 A15:H15 A16:F16 A17:O21 C22:O30 A31:O34 A35 C35:O35 A36:O37 D38:O39 N40:O41 O48:O85 D86:O87 O88:O128 A129:O1004">
    <cfRule type="expression" dxfId="597" priority="242">
      <formula>$F1="Création"</formula>
    </cfRule>
    <cfRule type="expression" dxfId="596" priority="241">
      <formula>$F1="Modification"</formula>
    </cfRule>
  </conditionalFormatting>
  <conditionalFormatting sqref="A1:O7 C8:O9 K10:O11 A12:O12 J13:O16 A17:O21 C22:O30 A31:O34 C35:O35 A36:O37 D38:O39 N40:O41 E10 A13:H13 A14:F14 A15:H15 A16:F16 A35 D86:O87 A129:O1004 C10 O48:O85 O88:O128">
    <cfRule type="expression" dxfId="595" priority="240">
      <formula>$F1="Fermeture"</formula>
    </cfRule>
  </conditionalFormatting>
  <conditionalFormatting sqref="B35">
    <cfRule type="expression" dxfId="594" priority="184">
      <formula>$F35="Fermeture"</formula>
    </cfRule>
    <cfRule type="expression" dxfId="593" priority="185">
      <formula>$F35="Modification"</formula>
    </cfRule>
    <cfRule type="expression" dxfId="592" priority="186">
      <formula>$F35="Création"</formula>
    </cfRule>
  </conditionalFormatting>
  <conditionalFormatting sqref="B109">
    <cfRule type="expression" dxfId="591" priority="16">
      <formula>$F109="Création"</formula>
    </cfRule>
    <cfRule type="expression" dxfId="590" priority="15">
      <formula>$F109="Modification"</formula>
    </cfRule>
    <cfRule type="expression" dxfId="589" priority="14">
      <formula>$F109="Fermeture"</formula>
    </cfRule>
  </conditionalFormatting>
  <conditionalFormatting sqref="B60:M65">
    <cfRule type="expression" dxfId="588" priority="106">
      <formula>$F60="Fermeture"</formula>
    </cfRule>
    <cfRule type="expression" dxfId="587" priority="108">
      <formula>$F60="Création"</formula>
    </cfRule>
    <cfRule type="expression" dxfId="586" priority="107">
      <formula>$F60="Modification"</formula>
    </cfRule>
  </conditionalFormatting>
  <conditionalFormatting sqref="B67:M67 A68:M68 B69:M72 B73:F73 H73:M73 B74:M85">
    <cfRule type="expression" dxfId="585" priority="94">
      <formula>$F67="Fermeture"</formula>
    </cfRule>
    <cfRule type="expression" dxfId="584" priority="96">
      <formula>$F67="Création"</formula>
    </cfRule>
    <cfRule type="expression" dxfId="583" priority="95">
      <formula>$F67="Modification"</formula>
    </cfRule>
  </conditionalFormatting>
  <conditionalFormatting sqref="B103:M108">
    <cfRule type="expression" dxfId="582" priority="19">
      <formula>$F103="Modification"</formula>
    </cfRule>
    <cfRule type="expression" dxfId="581" priority="18">
      <formula>$F103="Fermeture"</formula>
    </cfRule>
    <cfRule type="expression" dxfId="580" priority="20">
      <formula>$F103="Création"</formula>
    </cfRule>
  </conditionalFormatting>
  <conditionalFormatting sqref="B110:M115 B116:F116 H116:M116 B117:M128">
    <cfRule type="expression" dxfId="579" priority="8">
      <formula>$F110="Création"</formula>
    </cfRule>
    <cfRule type="expression" dxfId="578" priority="7">
      <formula>$F110="Modification"</formula>
    </cfRule>
    <cfRule type="expression" dxfId="577" priority="6">
      <formula>$F110="Fermeture"</formula>
    </cfRule>
  </conditionalFormatting>
  <conditionalFormatting sqref="B59:N59 N60:N65">
    <cfRule type="expression" dxfId="576" priority="115">
      <formula>$F59="Création"</formula>
    </cfRule>
    <cfRule type="expression" dxfId="575" priority="114">
      <formula>$F59="Modification"</formula>
    </cfRule>
    <cfRule type="expression" dxfId="574" priority="113">
      <formula>$F59="Fermeture"</formula>
    </cfRule>
  </conditionalFormatting>
  <conditionalFormatting sqref="B89:N91">
    <cfRule type="expression" dxfId="573" priority="72">
      <formula>$F89="Création"</formula>
    </cfRule>
    <cfRule type="expression" dxfId="572" priority="70">
      <formula>$F89="Fermeture"</formula>
    </cfRule>
    <cfRule type="expression" dxfId="571" priority="71">
      <formula>$F89="Modification"</formula>
    </cfRule>
  </conditionalFormatting>
  <conditionalFormatting sqref="B100:N102 N103:N108">
    <cfRule type="expression" dxfId="570" priority="22">
      <formula>$F100="Fermeture"</formula>
    </cfRule>
    <cfRule type="expression" dxfId="569" priority="24">
      <formula>$F100="Création"</formula>
    </cfRule>
    <cfRule type="expression" dxfId="568" priority="23">
      <formula>$F100="Modification"</formula>
    </cfRule>
  </conditionalFormatting>
  <conditionalFormatting sqref="C43:N43 A44:N44">
    <cfRule type="expression" dxfId="567" priority="159">
      <formula>$F43="Modification"</formula>
    </cfRule>
    <cfRule type="expression" dxfId="566" priority="158">
      <formula>$F43="Fermeture"</formula>
    </cfRule>
    <cfRule type="expression" dxfId="565" priority="160">
      <formula>$F43="Création"</formula>
    </cfRule>
  </conditionalFormatting>
  <conditionalFormatting sqref="C66:N66">
    <cfRule type="expression" dxfId="564" priority="120">
      <formula>$F66="Fermeture"</formula>
    </cfRule>
    <cfRule type="expression" dxfId="563" priority="121">
      <formula>$F66="Modification"</formula>
    </cfRule>
    <cfRule type="expression" dxfId="562" priority="122">
      <formula>$F66="Création"</formula>
    </cfRule>
  </conditionalFormatting>
  <conditionalFormatting sqref="C109:N109">
    <cfRule type="expression" dxfId="561" priority="29">
      <formula>$F109="Fermeture"</formula>
    </cfRule>
    <cfRule type="expression" dxfId="560" priority="30">
      <formula>$F109="Modification"</formula>
    </cfRule>
    <cfRule type="expression" dxfId="559" priority="31">
      <formula>$F109="Création"</formula>
    </cfRule>
  </conditionalFormatting>
  <conditionalFormatting sqref="D12:E42 G40:M42">
    <cfRule type="expression" dxfId="558" priority="177">
      <formula>$C12="Option"</formula>
    </cfRule>
  </conditionalFormatting>
  <conditionalFormatting sqref="D43:E85 G67:M72 H73:M73 G74:M85">
    <cfRule type="expression" dxfId="557" priority="93">
      <formula>$C43="Option"</formula>
    </cfRule>
  </conditionalFormatting>
  <conditionalFormatting sqref="D52:E53 G52:N54">
    <cfRule type="expression" dxfId="556" priority="136">
      <formula>$C52="Option"</formula>
    </cfRule>
  </conditionalFormatting>
  <conditionalFormatting sqref="D85:E87 G85:N87 N67:N84">
    <cfRule type="expression" dxfId="555" priority="97">
      <formula>$C67="Option"</formula>
    </cfRule>
  </conditionalFormatting>
  <conditionalFormatting sqref="D88:E128 G110:M115 H116:M116 G117:M128">
    <cfRule type="expression" dxfId="554" priority="5">
      <formula>$C88="Option"</formula>
    </cfRule>
  </conditionalFormatting>
  <conditionalFormatting sqref="D95:E96 G95:N97">
    <cfRule type="expression" dxfId="553" priority="51">
      <formula>$C95="Option"</formula>
    </cfRule>
  </conditionalFormatting>
  <conditionalFormatting sqref="D128:E1006 G128:N1006 N110:N127">
    <cfRule type="expression" dxfId="552" priority="9">
      <formula>$C110="Option"</formula>
    </cfRule>
  </conditionalFormatting>
  <conditionalFormatting sqref="G43:N53">
    <cfRule type="expression" dxfId="551" priority="131">
      <formula>$C43="Option"</formula>
    </cfRule>
  </conditionalFormatting>
  <conditionalFormatting sqref="G55:N66">
    <cfRule type="expression" dxfId="550" priority="105">
      <formula>$C55="Option"</formula>
    </cfRule>
  </conditionalFormatting>
  <conditionalFormatting sqref="G88:N96">
    <cfRule type="expression" dxfId="549" priority="46">
      <formula>$C88="Option"</formula>
    </cfRule>
  </conditionalFormatting>
  <conditionalFormatting sqref="G98:N109">
    <cfRule type="expression" dxfId="548" priority="17">
      <formula>$C98="Option"</formula>
    </cfRule>
  </conditionalFormatting>
  <conditionalFormatting sqref="J49:N51 A52:N53 E54:N54 K55:N56">
    <cfRule type="expression" dxfId="547" priority="141">
      <formula>$F49="Création"</formula>
    </cfRule>
    <cfRule type="expression" dxfId="546" priority="140">
      <formula>$F49="Modification"</formula>
    </cfRule>
  </conditionalFormatting>
  <conditionalFormatting sqref="J92:N96 A95:I96 E97:N97 K98:N99">
    <cfRule type="expression" dxfId="545" priority="56">
      <formula>$F92="Création"</formula>
    </cfRule>
    <cfRule type="expression" dxfId="544" priority="55">
      <formula>$F92="Modification"</formula>
    </cfRule>
  </conditionalFormatting>
  <conditionalFormatting sqref="N1:N41">
    <cfRule type="expression" dxfId="543" priority="239">
      <formula>$M1="Porteuse"</formula>
    </cfRule>
  </conditionalFormatting>
  <conditionalFormatting sqref="N43:N44">
    <cfRule type="expression" dxfId="542" priority="155">
      <formula>$F43="Fermeture"</formula>
    </cfRule>
    <cfRule type="expression" dxfId="541" priority="156">
      <formula>$F43="Modification"</formula>
    </cfRule>
    <cfRule type="expression" dxfId="540" priority="157">
      <formula>$F43="Création"</formula>
    </cfRule>
  </conditionalFormatting>
  <conditionalFormatting sqref="N43:N56">
    <cfRule type="expression" dxfId="539" priority="137">
      <formula>$M43="Porteuse"</formula>
    </cfRule>
  </conditionalFormatting>
  <conditionalFormatting sqref="N57:N66">
    <cfRule type="expression" dxfId="538" priority="112">
      <formula>$M57="Porteuse"</formula>
    </cfRule>
  </conditionalFormatting>
  <conditionalFormatting sqref="N67:N84 B85:N85">
    <cfRule type="expression" dxfId="537" priority="101">
      <formula>$F67="Création"</formula>
    </cfRule>
    <cfRule type="expression" dxfId="536" priority="100">
      <formula>$F67="Modification"</formula>
    </cfRule>
    <cfRule type="expression" dxfId="535" priority="99">
      <formula>$F67="Fermeture"</formula>
    </cfRule>
  </conditionalFormatting>
  <conditionalFormatting sqref="N67:N87">
    <cfRule type="expression" dxfId="534" priority="98">
      <formula>$M67="Porteuse"</formula>
    </cfRule>
  </conditionalFormatting>
  <conditionalFormatting sqref="N88:N99">
    <cfRule type="expression" dxfId="533" priority="52">
      <formula>$M88="Porteuse"</formula>
    </cfRule>
  </conditionalFormatting>
  <conditionalFormatting sqref="N100:N109">
    <cfRule type="expression" dxfId="532" priority="21">
      <formula>$M100="Porteuse"</formula>
    </cfRule>
  </conditionalFormatting>
  <conditionalFormatting sqref="N110:N127 B128:N128">
    <cfRule type="expression" dxfId="531" priority="13">
      <formula>$F110="Création"</formula>
    </cfRule>
    <cfRule type="expression" dxfId="530" priority="11">
      <formula>$F110="Fermeture"</formula>
    </cfRule>
    <cfRule type="expression" dxfId="529" priority="12">
      <formula>$F110="Modification"</formula>
    </cfRule>
  </conditionalFormatting>
  <conditionalFormatting sqref="N110:N1004">
    <cfRule type="expression" dxfId="528" priority="10">
      <formula>$M110="Porteuse"</formula>
    </cfRule>
  </conditionalFormatting>
  <dataValidations count="6">
    <dataValidation type="list" allowBlank="1" showInputMessage="1" showErrorMessage="1" sqref="M48:M305 M19:M41" xr:uid="{479795C5-909B-4AE2-9881-EFE3319EB9D1}">
      <formula1>List_Mutualisation</formula1>
    </dataValidation>
    <dataValidation type="list" allowBlank="1" showInputMessage="1" showErrorMessage="1" sqref="H48:H305 H19:H41" xr:uid="{A3DDB933-5170-4C31-A89C-0731F28E5A87}">
      <formula1>List_CNU</formula1>
    </dataValidation>
    <dataValidation type="list" allowBlank="1" showInputMessage="1" showErrorMessage="1" sqref="C48:C305 C19:C41" xr:uid="{1BB5132C-B000-4A3F-A03B-07FE670CF54E}">
      <formula1>"UE, ECUE, BLOC, OPTION, Parcours Pédagogique"</formula1>
    </dataValidation>
    <dataValidation type="list" allowBlank="1" showInputMessage="1" showErrorMessage="1" sqref="F48:F305 F19:F41" xr:uid="{5AE22C65-C596-4422-A99D-54C42B97053E}">
      <formula1>List_Statut</formula1>
    </dataValidation>
    <dataValidation type="list" allowBlank="1" showInputMessage="1" showErrorMessage="1" sqref="E48:E305 E19:E41" xr:uid="{BB0019CC-A090-4B55-B19B-528DE39AE908}">
      <formula1>List_Type</formula1>
    </dataValidation>
    <dataValidation type="list" allowBlank="1" showInputMessage="1" showErrorMessage="1" sqref="L48:L305 L19:L41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I1" zoomScale="55" zoomScaleNormal="55" workbookViewId="0">
      <pane ySplit="18" topLeftCell="A35" activePane="bottomLeft" state="frozen"/>
      <selection pane="bottomLeft" activeCell="A27" sqref="A27:B32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44" t="s">
        <v>383</v>
      </c>
      <c r="B7" s="141" t="str">
        <f>'Fiche Générale'!B3</f>
        <v>Portail_SHS</v>
      </c>
      <c r="C7" s="166" t="s">
        <v>384</v>
      </c>
      <c r="D7" s="144"/>
      <c r="E7" s="164" t="str">
        <f>'Fiche Générale'!B4</f>
        <v>Géographie</v>
      </c>
      <c r="F7" s="141"/>
      <c r="G7" s="144" t="s">
        <v>385</v>
      </c>
      <c r="H7" s="165" t="str">
        <f>'Fiche Générale'!B5</f>
        <v>licence de géographie</v>
      </c>
      <c r="I7" s="165"/>
      <c r="J7" s="33"/>
      <c r="K7" s="18"/>
    </row>
    <row r="8" spans="1:19" ht="14.45" customHeight="1">
      <c r="A8" s="144"/>
      <c r="B8" s="141"/>
      <c r="C8" s="166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44"/>
      <c r="B9" s="141"/>
      <c r="C9" s="166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44"/>
      <c r="B10" s="141"/>
      <c r="C10" s="157" t="s">
        <v>205</v>
      </c>
      <c r="D10" s="157"/>
      <c r="E10" s="167">
        <f>'Fiche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'S2 Maquette'!B13</f>
        <v>1ère année de Portail</v>
      </c>
      <c r="C13" s="101"/>
      <c r="D13" s="174" t="s">
        <v>388</v>
      </c>
      <c r="E13" s="187">
        <f>'S2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'S2 Maquette'!B15</f>
        <v>Semestre 2</v>
      </c>
      <c r="C15" s="105"/>
      <c r="D15" s="174" t="s">
        <v>392</v>
      </c>
      <c r="E15" s="187">
        <f>'S2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e">
        <f>'S2 Maquette'!#REF!</f>
        <v>#REF!</v>
      </c>
      <c r="B27" s="41" t="e">
        <f>'S2 Maquette'!#REF!</f>
        <v>#REF!</v>
      </c>
      <c r="C27" s="39"/>
      <c r="D27" s="19"/>
      <c r="E27" s="19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e">
        <f>'S2 Maquette'!#REF!</f>
        <v>#REF!</v>
      </c>
      <c r="B28" s="41" t="e">
        <f>'S2 Maquette'!#REF!</f>
        <v>#REF!</v>
      </c>
      <c r="C28" s="39"/>
      <c r="D28" s="19"/>
      <c r="E28" s="37"/>
      <c r="F28" s="37"/>
      <c r="G28" s="37"/>
      <c r="H28" s="37"/>
      <c r="I28" s="37"/>
      <c r="J28" s="37"/>
      <c r="K28" s="37"/>
      <c r="L28" s="37"/>
      <c r="M28" s="37">
        <v>2</v>
      </c>
      <c r="N28" s="37"/>
      <c r="O28" s="37"/>
      <c r="P28" s="37"/>
      <c r="Q28" s="37"/>
      <c r="R28" s="37"/>
      <c r="S28" s="37"/>
      <c r="T28" s="42"/>
      <c r="W28"/>
    </row>
    <row r="29" spans="1:23" ht="30.6" customHeight="1">
      <c r="A29" s="41" t="e">
        <f>'S2 Maquette'!#REF!</f>
        <v>#REF!</v>
      </c>
      <c r="B29" s="41" t="e">
        <f>'S2 Maquette'!#REF!</f>
        <v>#REF!</v>
      </c>
      <c r="C29" s="39"/>
      <c r="D29" s="19"/>
      <c r="E29" s="37"/>
      <c r="F29" s="37"/>
      <c r="G29" s="37"/>
      <c r="H29" s="37"/>
      <c r="I29" s="37"/>
      <c r="J29" s="37"/>
      <c r="K29" s="37"/>
      <c r="L29" s="37"/>
      <c r="M29" s="37">
        <v>2</v>
      </c>
      <c r="N29" s="37"/>
      <c r="O29" s="37"/>
      <c r="P29" s="37"/>
      <c r="Q29" s="37"/>
      <c r="R29" s="37"/>
      <c r="S29" s="9"/>
      <c r="T29" s="42"/>
      <c r="W29"/>
    </row>
    <row r="30" spans="1:23" ht="30.6" customHeight="1">
      <c r="A30" s="41" t="e">
        <f>'S2 Maquette'!#REF!</f>
        <v>#REF!</v>
      </c>
      <c r="B30" s="41" t="e">
        <f>'S2 Maquette'!#REF!</f>
        <v>#REF!</v>
      </c>
      <c r="C30" s="39"/>
      <c r="D30" s="19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e">
        <f>'S2 Maquette'!#REF!</f>
        <v>#REF!</v>
      </c>
      <c r="B31" s="41" t="e">
        <f>'S2 Maquette'!#REF!</f>
        <v>#REF!</v>
      </c>
      <c r="C31" s="39"/>
      <c r="D31" s="19"/>
      <c r="E31" s="37"/>
      <c r="F31" s="37"/>
      <c r="G31" s="37"/>
      <c r="H31" s="37"/>
      <c r="I31" s="37"/>
      <c r="J31" s="37"/>
      <c r="K31" s="37"/>
      <c r="L31" s="37"/>
      <c r="M31" s="37">
        <v>2</v>
      </c>
      <c r="N31" s="37"/>
      <c r="O31" s="37"/>
      <c r="P31" s="37"/>
      <c r="Q31" s="37"/>
      <c r="R31" s="37"/>
      <c r="S31" s="37"/>
      <c r="T31" s="42"/>
      <c r="W31"/>
    </row>
    <row r="32" spans="1:23" ht="30.6" customHeight="1">
      <c r="A32" s="41" t="e">
        <f>'S2 Maquette'!#REF!</f>
        <v>#REF!</v>
      </c>
      <c r="B32" s="41" t="e">
        <f>'S2 Maquette'!#REF!</f>
        <v>#REF!</v>
      </c>
      <c r="C32" s="39"/>
      <c r="D32" s="19"/>
      <c r="E32" s="37"/>
      <c r="F32" s="37"/>
      <c r="G32" s="37"/>
      <c r="H32" s="37"/>
      <c r="I32" s="37"/>
      <c r="J32" s="37"/>
      <c r="K32" s="37"/>
      <c r="L32" s="37"/>
      <c r="M32" s="37">
        <v>2</v>
      </c>
      <c r="N32" s="37"/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'S2 Maquette'!B31</f>
        <v>UE disciplinaire Outils géographie 2</v>
      </c>
      <c r="B33" s="41" t="str">
        <f>'S2 Maquette'!C31</f>
        <v>UE</v>
      </c>
      <c r="C33" s="39" t="s">
        <v>409</v>
      </c>
      <c r="D33" s="19">
        <v>3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8</v>
      </c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'S2 Maquette'!B32</f>
        <v>Sémiologie graphique</v>
      </c>
      <c r="B34" s="41" t="str">
        <f>'S2 Maquette'!C32</f>
        <v>ECUE</v>
      </c>
      <c r="C34" s="39" t="s">
        <v>409</v>
      </c>
      <c r="D34" s="19">
        <v>1</v>
      </c>
      <c r="E34" s="37" t="s">
        <v>410</v>
      </c>
      <c r="F34" s="37" t="s">
        <v>410</v>
      </c>
      <c r="G34" s="37" t="s">
        <v>410</v>
      </c>
      <c r="H34" s="37" t="s">
        <v>410</v>
      </c>
      <c r="I34" s="37" t="s">
        <v>410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17</v>
      </c>
      <c r="R34" s="37"/>
      <c r="S34" s="37"/>
      <c r="T34" s="42"/>
      <c r="W34"/>
    </row>
    <row r="35" spans="1:23" ht="30.6" customHeight="1">
      <c r="A35" s="41" t="str">
        <f>'S2 Maquette'!B33</f>
        <v>Statistique univariée</v>
      </c>
      <c r="B35" s="41" t="str">
        <f>'S2 Maquette'!C33</f>
        <v>ECUE</v>
      </c>
      <c r="C35" s="39" t="s">
        <v>409</v>
      </c>
      <c r="D35" s="19">
        <v>1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17</v>
      </c>
      <c r="R35" s="37"/>
      <c r="S35" s="37"/>
      <c r="T35" s="42"/>
      <c r="W35"/>
    </row>
    <row r="36" spans="1:23" ht="30.6" customHeight="1">
      <c r="A36" s="41" t="str">
        <f>'S2 Maquette'!B34</f>
        <v>Intro bdd Projet tutoré (îlot naturel vs. îlot littoral urbain)</v>
      </c>
      <c r="B36" s="41" t="str">
        <f>'S2 Maquette'!C34</f>
        <v>ECUE</v>
      </c>
      <c r="C36" s="39" t="s">
        <v>409</v>
      </c>
      <c r="D36" s="19">
        <v>1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17</v>
      </c>
      <c r="R36" s="37"/>
      <c r="S36" s="37"/>
      <c r="T36" s="42"/>
      <c r="W36"/>
    </row>
    <row r="37" spans="1:23" ht="30.6" customHeight="1">
      <c r="A37" s="41" t="str">
        <f>'S2 Maquette'!B35</f>
        <v>UE découverte dans la mention (UED Géographie 3)</v>
      </c>
      <c r="B37" s="41" t="str">
        <f>'S2 Maquette'!C35</f>
        <v>UE</v>
      </c>
      <c r="C37" s="39" t="s">
        <v>409</v>
      </c>
      <c r="D37" s="19">
        <v>2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'S2 Maquette'!B36</f>
        <v>Géographie humaine (urbaine et rurale)</v>
      </c>
      <c r="B38" s="41" t="str">
        <f>'S2 Maquette'!C36</f>
        <v>ECUE</v>
      </c>
      <c r="C38" s="39" t="s">
        <v>409</v>
      </c>
      <c r="D38" s="19">
        <v>1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6" customHeight="1">
      <c r="A39" s="41" t="str">
        <f>'S2 Maquette'!B37</f>
        <v>Climatologie générale</v>
      </c>
      <c r="B39" s="41" t="str">
        <f>'S2 Maquette'!C37</f>
        <v>ECUE</v>
      </c>
      <c r="C39" s="39" t="s">
        <v>409</v>
      </c>
      <c r="D39" s="19">
        <v>1</v>
      </c>
      <c r="E39" s="37" t="s">
        <v>410</v>
      </c>
      <c r="F39" s="37" t="s">
        <v>410</v>
      </c>
      <c r="G39" s="37" t="s">
        <v>410</v>
      </c>
      <c r="H39" s="37" t="s">
        <v>410</v>
      </c>
      <c r="I39" s="37" t="s">
        <v>410</v>
      </c>
      <c r="J39" s="37"/>
      <c r="K39" s="37" t="s">
        <v>8</v>
      </c>
      <c r="L39" s="37"/>
      <c r="M39" s="37">
        <v>2</v>
      </c>
      <c r="N39" s="37"/>
      <c r="O39" s="37"/>
      <c r="P39" s="37" t="s">
        <v>16</v>
      </c>
      <c r="Q39" s="37" t="s">
        <v>28</v>
      </c>
      <c r="R39" s="37"/>
      <c r="S39" s="37"/>
      <c r="T39" s="42"/>
      <c r="W39"/>
    </row>
    <row r="40" spans="1:23" ht="30.6" customHeight="1">
      <c r="A40" s="41" t="str">
        <f>'S2 Maquette'!B38</f>
        <v xml:space="preserve">UE Découverte dans la mention (sociologie) ou dans le Portail </v>
      </c>
      <c r="B40" s="41" t="str">
        <f>'S2 Maquette'!C38</f>
        <v>BLOC</v>
      </c>
      <c r="C40" s="39" t="s">
        <v>409</v>
      </c>
      <c r="D40" s="19">
        <v>2</v>
      </c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'S2 Maquette'!B40</f>
        <v>UE découverte dans la mention : UED géographie 4 : géographie appliquée aménagement 2</v>
      </c>
      <c r="B41" s="41" t="str">
        <f>'S2 Maquette'!C40</f>
        <v>UE</v>
      </c>
      <c r="C41" s="39" t="s">
        <v>409</v>
      </c>
      <c r="D41" s="19">
        <v>1</v>
      </c>
      <c r="E41" s="37" t="s">
        <v>410</v>
      </c>
      <c r="F41" s="37" t="s">
        <v>410</v>
      </c>
      <c r="G41" s="37" t="s">
        <v>410</v>
      </c>
      <c r="H41" s="37" t="s">
        <v>410</v>
      </c>
      <c r="I41" s="37" t="s">
        <v>410</v>
      </c>
      <c r="J41" s="37"/>
      <c r="K41" s="37" t="s">
        <v>8</v>
      </c>
      <c r="L41" s="37"/>
      <c r="M41" s="37">
        <v>2</v>
      </c>
      <c r="N41" s="37"/>
      <c r="O41" s="37"/>
      <c r="P41" s="37" t="s">
        <v>16</v>
      </c>
      <c r="Q41" s="37" t="s">
        <v>28</v>
      </c>
      <c r="R41" s="37"/>
      <c r="S41" s="37"/>
      <c r="T41" s="42"/>
      <c r="W41"/>
    </row>
    <row r="42" spans="1:23" ht="30.6" customHeight="1">
      <c r="A42" s="41" t="str">
        <f>'S2 Maquette'!B41</f>
        <v>Biogeographie</v>
      </c>
      <c r="B42" s="41" t="str">
        <f>'S2 Maquette'!C41</f>
        <v>ECUE</v>
      </c>
      <c r="C42" s="39" t="s">
        <v>409</v>
      </c>
      <c r="D42" s="19">
        <v>1</v>
      </c>
      <c r="E42" s="37" t="s">
        <v>410</v>
      </c>
      <c r="F42" s="37" t="s">
        <v>410</v>
      </c>
      <c r="G42" s="37" t="s">
        <v>410</v>
      </c>
      <c r="H42" s="37" t="s">
        <v>410</v>
      </c>
      <c r="I42" s="37" t="s">
        <v>410</v>
      </c>
      <c r="J42" s="37"/>
      <c r="K42" s="37" t="s">
        <v>8</v>
      </c>
      <c r="L42" s="37"/>
      <c r="M42" s="37">
        <v>2</v>
      </c>
      <c r="N42" s="37"/>
      <c r="O42" s="37"/>
      <c r="P42" s="37" t="s">
        <v>16</v>
      </c>
      <c r="Q42" s="37" t="s">
        <v>28</v>
      </c>
      <c r="R42" s="37"/>
      <c r="S42" s="37"/>
      <c r="T42" s="42"/>
      <c r="W42"/>
    </row>
    <row r="43" spans="1:23" ht="30.6" customHeight="1">
      <c r="A43" s="41" t="str">
        <f>'S2 Maquette'!B48</f>
        <v>UED Ethnologie 4 : Interculturalité : Regards croisés 2</v>
      </c>
      <c r="B43" s="41" t="str">
        <f>'S2 Maquette'!C48</f>
        <v>UE</v>
      </c>
      <c r="C43" s="39" t="str">
        <f>'S2 Maquette'!F48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'S2 Maquette'!B49</f>
        <v>UE Découverte Sociologie</v>
      </c>
      <c r="B44" s="41" t="str">
        <f>'S2 Maquette'!C49</f>
        <v>UE</v>
      </c>
      <c r="C44" s="39">
        <f>'S2 Maquette'!F49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>
        <f>'S2 Maquette'!B50</f>
        <v>0</v>
      </c>
      <c r="B45" s="41" t="str">
        <f>'S2 Maquette'!C50</f>
        <v>OPTION</v>
      </c>
      <c r="C45" s="39">
        <f>'S2 Maquette'!F50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'S2 Maquette'!B51</f>
        <v>UED Sociologie 3</v>
      </c>
      <c r="B46" s="41" t="str">
        <f>'S2 Maquette'!C51</f>
        <v>UE</v>
      </c>
      <c r="C46" s="39">
        <f>'S2 Maquette'!F51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'S2 Maquette'!B52</f>
        <v>Genre et sociétés</v>
      </c>
      <c r="B47" s="41" t="str">
        <f>'S2 Maquette'!C52</f>
        <v>ECUE</v>
      </c>
      <c r="C47" s="39">
        <f>'S2 Maquette'!F52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'S2 Maquette'!B53</f>
        <v>Environnement et sociétés</v>
      </c>
      <c r="B48" s="41" t="str">
        <f>'S2 Maquette'!C53</f>
        <v>ECUE</v>
      </c>
      <c r="C48" s="39">
        <f>'S2 Maquette'!F53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'S2 Maquette'!B54</f>
        <v>UED Sociologie 4</v>
      </c>
      <c r="B49" s="41" t="str">
        <f>'S2 Maquette'!C54</f>
        <v>UE</v>
      </c>
      <c r="C49" s="39">
        <f>'S2 Maquette'!F54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'S2 Maquette'!B55</f>
        <v>Grands ouvrages 2</v>
      </c>
      <c r="B50" s="41" t="str">
        <f>'S2 Maquette'!C55</f>
        <v>ECUE</v>
      </c>
      <c r="C50" s="39" t="str">
        <f>'S2 Maquette'!F55</f>
        <v>Création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'S2 Maquette'!B56</f>
        <v>Méthodologies sociologiques 2</v>
      </c>
      <c r="B51" s="41" t="str">
        <f>'S2 Maquette'!C56</f>
        <v>ECUE</v>
      </c>
      <c r="C51" s="39" t="str">
        <f>'S2 Maquette'!F56</f>
        <v>Création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'S2 Maquette'!B57</f>
        <v>UE découverte SEF</v>
      </c>
      <c r="B52" s="41" t="str">
        <f>'S2 Maquette'!C57</f>
        <v>UE</v>
      </c>
      <c r="C52" s="39">
        <f>'S2 Maquette'!F57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'S2 Maquette'!B58</f>
        <v>Min 1 Max 1</v>
      </c>
      <c r="B53" s="41" t="str">
        <f>'S2 Maquette'!C58</f>
        <v>OPTION</v>
      </c>
      <c r="C53" s="39">
        <f>'S2 Maquette'!F58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'S2 Maquette'!B59</f>
        <v>UED SEF 3 : Découverte du champ des SEF (2)</v>
      </c>
      <c r="B54" s="41" t="str">
        <f>'S2 Maquette'!C59</f>
        <v>UE</v>
      </c>
      <c r="C54" s="39">
        <f>'S2 Maquette'!F59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'S2 Maquette'!B60</f>
        <v xml:space="preserve">Méthodes d'enquête quantitatives en SEF </v>
      </c>
      <c r="B55" s="41" t="str">
        <f>'S2 Maquette'!C60</f>
        <v>ECUE</v>
      </c>
      <c r="C55" s="39">
        <f>'S2 Maquette'!F60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'S2 Maquette'!B61</f>
        <v xml:space="preserve">Méthodes d'enquête qualitatives en SEF </v>
      </c>
      <c r="B56" s="41" t="str">
        <f>'S2 Maquette'!C61</f>
        <v>ECUE</v>
      </c>
      <c r="C56" s="39">
        <f>'S2 Maquette'!F61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'S2 Maquette'!B62</f>
        <v>UED SEF 4 : Culture et Éducation</v>
      </c>
      <c r="B57" s="41" t="str">
        <f>'S2 Maquette'!C62</f>
        <v>UE</v>
      </c>
      <c r="C57" s="39">
        <f>'S2 Maquette'!F62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'S2 Maquette'!B63</f>
        <v>Culture scientifique et technologique 1</v>
      </c>
      <c r="B58" s="41" t="str">
        <f>'S2 Maquette'!C63</f>
        <v>ECUE</v>
      </c>
      <c r="C58" s="39">
        <f>'S2 Maquette'!F63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'S2 Maquette'!B64</f>
        <v>Éducation artistique et culturelle</v>
      </c>
      <c r="B59" s="41" t="str">
        <f>'S2 Maquette'!C64</f>
        <v>ECUE</v>
      </c>
      <c r="C59" s="39">
        <f>'S2 Maquette'!F64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'S2 Maquette'!B65</f>
        <v>Les éducations à (numérique, santé, développement durable, etc.) 1</v>
      </c>
      <c r="B60" s="41" t="str">
        <f>'S2 Maquette'!C65</f>
        <v>ECUE</v>
      </c>
      <c r="C60" s="39">
        <f>'S2 Maquette'!F65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'S2 Maquette'!B66</f>
        <v>UE découverte Histoire</v>
      </c>
      <c r="B61" s="41" t="str">
        <f>'S2 Maquette'!C66</f>
        <v>UE</v>
      </c>
      <c r="C61" s="39">
        <f>'S2 Maquette'!F66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'S2 Maquette'!B67</f>
        <v>ECUE Découverte Histoire 5 : la cité et l'historien 1</v>
      </c>
      <c r="B62" s="41" t="str">
        <f>'S2 Maquette'!C67</f>
        <v>BLOC</v>
      </c>
      <c r="C62" s="39" t="str">
        <f>'S2 Maquette'!F67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'S2 Maquette'!B68</f>
        <v>Min 1 Max 1</v>
      </c>
      <c r="B63" s="41" t="str">
        <f>'S2 Maquette'!C68</f>
        <v>OPTION</v>
      </c>
      <c r="C63" s="39">
        <f>'S2 Maquette'!F68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'S2 Maquette'!B69</f>
        <v>la cité et l'historien (histoire ancienne et médiévale)</v>
      </c>
      <c r="B64" s="41" t="str">
        <f>'S2 Maquette'!C69</f>
        <v>ECUE</v>
      </c>
      <c r="C64" s="39" t="str">
        <f>'S2 Maquette'!F69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'S2 Maquette'!B70</f>
        <v>la cité et l'historien (histoire moderne et contemporaine)</v>
      </c>
      <c r="B65" s="41" t="str">
        <f>'S2 Maquette'!C70</f>
        <v>ECUE</v>
      </c>
      <c r="C65" s="39" t="str">
        <f>'S2 Maquette'!F70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'S2 Maquette'!B71</f>
        <v>ECUE Découverte Histoire 6 : thématiques périodiques 3</v>
      </c>
      <c r="B66" s="41" t="str">
        <f>'S2 Maquette'!C71</f>
        <v>BLOC</v>
      </c>
      <c r="C66" s="39" t="str">
        <f>'S2 Maquette'!F71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'S2 Maquette'!B72</f>
        <v>Min 1 Max 1</v>
      </c>
      <c r="B67" s="41" t="str">
        <f>'S2 Maquette'!C72</f>
        <v>OPTION</v>
      </c>
      <c r="C67" s="39">
        <f>'S2 Maquette'!F72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'S2 Maquette'!B73</f>
        <v>UED14 Préhistoire</v>
      </c>
      <c r="B68" s="41" t="str">
        <f>'S2 Maquette'!C73</f>
        <v>ECUE</v>
      </c>
      <c r="C68" s="39">
        <f>'S2 Maquette'!F73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'S2 Maquette'!B74</f>
        <v>UED15 Histoire ancienne</v>
      </c>
      <c r="B69" s="41" t="str">
        <f>'S2 Maquette'!C74</f>
        <v>ECUE</v>
      </c>
      <c r="C69" s="39">
        <f>'S2 Maquette'!F74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'S2 Maquette'!B75</f>
        <v>UED16 Histoire ancienne</v>
      </c>
      <c r="B70" s="41" t="str">
        <f>'S2 Maquette'!C75</f>
        <v>ECUE</v>
      </c>
      <c r="C70" s="39">
        <f>'S2 Maquette'!F75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'S2 Maquette'!B76</f>
        <v>UED17 Histoire ancienne</v>
      </c>
      <c r="B71" s="41" t="str">
        <f>'S2 Maquette'!C76</f>
        <v>ECUE</v>
      </c>
      <c r="C71" s="39">
        <f>'S2 Maquette'!F76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'S2 Maquette'!B77</f>
        <v>UED18 Histoire médiévale</v>
      </c>
      <c r="B72" s="41" t="str">
        <f>'S2 Maquette'!C77</f>
        <v>ECUE</v>
      </c>
      <c r="C72" s="39">
        <f>'S2 Maquette'!F77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'S2 Maquette'!B78</f>
        <v>UED19 Histoire médiévale</v>
      </c>
      <c r="B73" s="41" t="str">
        <f>'S2 Maquette'!C78</f>
        <v>ECUE</v>
      </c>
      <c r="C73" s="39">
        <f>'S2 Maquette'!F78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'S2 Maquette'!B79</f>
        <v>UED20 Histoire médiévale</v>
      </c>
      <c r="B74" s="41" t="str">
        <f>'S2 Maquette'!C79</f>
        <v>ECUE</v>
      </c>
      <c r="C74" s="39">
        <f>'S2 Maquette'!F79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'S2 Maquette'!B80</f>
        <v xml:space="preserve">UED21 Histoire moderne </v>
      </c>
      <c r="B75" s="41" t="str">
        <f>'S2 Maquette'!C80</f>
        <v>ECUE</v>
      </c>
      <c r="C75" s="39">
        <f>'S2 Maquette'!F80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'S2 Maquette'!B81</f>
        <v xml:space="preserve">UED22 Histoire moderne </v>
      </c>
      <c r="B76" s="41" t="str">
        <f>'S2 Maquette'!C81</f>
        <v>ECUE</v>
      </c>
      <c r="C76" s="39">
        <f>'S2 Maquette'!F81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'S2 Maquette'!B82</f>
        <v>UED23 Histoire moderne</v>
      </c>
      <c r="B77" s="41" t="str">
        <f>'S2 Maquette'!C82</f>
        <v>ECUE</v>
      </c>
      <c r="C77" s="39">
        <f>'S2 Maquette'!F82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'S2 Maquette'!B83</f>
        <v>UED24  Histoire contemporaine</v>
      </c>
      <c r="B78" s="41" t="str">
        <f>'S2 Maquette'!C83</f>
        <v>ECUE</v>
      </c>
      <c r="C78" s="39">
        <f>'S2 Maquette'!F83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'S2 Maquette'!B84</f>
        <v>UED25 Histoire contemporaine</v>
      </c>
      <c r="B79" s="41" t="str">
        <f>'S2 Maquette'!C84</f>
        <v>ECUE</v>
      </c>
      <c r="C79" s="39">
        <f>'S2 Maquette'!F84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'S2 Maquette'!B85</f>
        <v>UED26 Histoire contemporaine</v>
      </c>
      <c r="B80" s="41" t="str">
        <f>'S2 Maquette'!C85</f>
        <v>ECUE</v>
      </c>
      <c r="C80" s="39">
        <f>'S2 Maquette'!F85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'S2 Maquette'!B86</f>
        <v xml:space="preserve">UE Découverte dans le Portail </v>
      </c>
      <c r="B81" s="41" t="str">
        <f>'S2 Maquette'!C86</f>
        <v>UE</v>
      </c>
      <c r="C81" s="39">
        <f>'S2 Maquette'!F86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'S2 Maquette'!B87</f>
        <v>Min1 max1</v>
      </c>
      <c r="B82" s="41" t="str">
        <f>'S2 Maquette'!C87</f>
        <v>OPTION</v>
      </c>
      <c r="C82" s="39">
        <f>'S2 Maquette'!F87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'S2 Maquette'!B88</f>
        <v>UE découverte SHAE</v>
      </c>
      <c r="B83" s="41" t="str">
        <f>'S2 Maquette'!C88</f>
        <v>UE</v>
      </c>
      <c r="C83" s="39">
        <f>'S2 Maquette'!F88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'S2 Maquette'!B89</f>
        <v>Min 1 Max 1</v>
      </c>
      <c r="B84" s="41" t="str">
        <f>'S2 Maquette'!C89</f>
        <v>OPTION</v>
      </c>
      <c r="C84" s="39">
        <f>'S2 Maquette'!F89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'S2 Maquette'!B90</f>
        <v>UED Ethnologie 3 : Notions et concepts clés 2</v>
      </c>
      <c r="B85" s="41" t="str">
        <f>'S2 Maquette'!C90</f>
        <v>UE</v>
      </c>
      <c r="C85" s="39" t="str">
        <f>'S2 Maquette'!F90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'S2 Maquette'!B91</f>
        <v>UED Ethnologie 4 : Interculturalité : Regards croisés 2</v>
      </c>
      <c r="B86" s="41" t="str">
        <f>'S2 Maquette'!C91</f>
        <v>UE</v>
      </c>
      <c r="C86" s="39" t="str">
        <f>'S2 Maquette'!F91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'S2 Maquette'!B92</f>
        <v>UE Découverte Sociologie</v>
      </c>
      <c r="B87" s="41" t="str">
        <f>'S2 Maquette'!C92</f>
        <v>UE</v>
      </c>
      <c r="C87" s="39">
        <f>'S2 Maquette'!F92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'S2 Maquette'!B93</f>
        <v>0</v>
      </c>
      <c r="B88" s="41" t="str">
        <f>'S2 Maquette'!C93</f>
        <v>OPTION</v>
      </c>
      <c r="C88" s="39">
        <f>'S2 Maquette'!F93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'S2 Maquette'!B94</f>
        <v>UED Sociologie 3</v>
      </c>
      <c r="B89" s="41" t="str">
        <f>'S2 Maquette'!C94</f>
        <v>UE</v>
      </c>
      <c r="C89" s="39">
        <f>'S2 Maquette'!F94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'S2 Maquette'!B95</f>
        <v>Genre et sociétés</v>
      </c>
      <c r="B90" s="41" t="str">
        <f>'S2 Maquette'!C95</f>
        <v>ECUE</v>
      </c>
      <c r="C90" s="39">
        <f>'S2 Maquette'!F95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'S2 Maquette'!B96</f>
        <v>Environnement et sociétés</v>
      </c>
      <c r="B91" s="41" t="str">
        <f>'S2 Maquette'!C96</f>
        <v>ECUE</v>
      </c>
      <c r="C91" s="39">
        <f>'S2 Maquette'!F96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'S2 Maquette'!B97</f>
        <v>UED Sociologie 4</v>
      </c>
      <c r="B92" s="41" t="str">
        <f>'S2 Maquette'!C97</f>
        <v>UE</v>
      </c>
      <c r="C92" s="39">
        <f>'S2 Maquette'!F97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'S2 Maquette'!B98</f>
        <v>Grands ouvrages 2</v>
      </c>
      <c r="B93" s="41" t="str">
        <f>'S2 Maquette'!C98</f>
        <v>ECUE</v>
      </c>
      <c r="C93" s="39" t="str">
        <f>'S2 Maquette'!F98</f>
        <v>Création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'S2 Maquette'!B99</f>
        <v>Méthodologies sociologiques 2</v>
      </c>
      <c r="B94" s="41" t="str">
        <f>'S2 Maquette'!C99</f>
        <v>ECUE</v>
      </c>
      <c r="C94" s="39" t="str">
        <f>'S2 Maquette'!F99</f>
        <v>Création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'S2 Maquette'!B100</f>
        <v>UE découverte SEF</v>
      </c>
      <c r="B95" s="41" t="str">
        <f>'S2 Maquette'!C100</f>
        <v>UE</v>
      </c>
      <c r="C95" s="39">
        <f>'S2 Maquette'!F100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'S2 Maquette'!B101</f>
        <v>Min 1 Max 1</v>
      </c>
      <c r="B96" s="41" t="str">
        <f>'S2 Maquette'!C101</f>
        <v>OPTION</v>
      </c>
      <c r="C96" s="39">
        <f>'S2 Maquette'!F101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'S2 Maquette'!B102</f>
        <v>UED SEF 3 : Découverte du champ des SEF (2)</v>
      </c>
      <c r="B97" s="41" t="str">
        <f>'S2 Maquette'!C102</f>
        <v>UE</v>
      </c>
      <c r="C97" s="39">
        <f>'S2 Maquette'!F102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'S2 Maquette'!B103</f>
        <v xml:space="preserve">Méthodes d'enquête quantitatives en SEF </v>
      </c>
      <c r="B98" s="41" t="str">
        <f>'S2 Maquette'!C103</f>
        <v>ECUE</v>
      </c>
      <c r="C98" s="39">
        <f>'S2 Maquette'!F103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'S2 Maquette'!B104</f>
        <v xml:space="preserve">Méthodes d'enquête qualitatives en SEF </v>
      </c>
      <c r="B99" s="41" t="str">
        <f>'S2 Maquette'!C104</f>
        <v>ECUE</v>
      </c>
      <c r="C99" s="39">
        <f>'S2 Maquette'!F104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'S2 Maquette'!B105</f>
        <v>UED SEF 4 : Culture et Éducation</v>
      </c>
      <c r="B100" s="41" t="str">
        <f>'S2 Maquette'!C105</f>
        <v>UE</v>
      </c>
      <c r="C100" s="39">
        <f>'S2 Maquette'!F105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'S2 Maquette'!B106</f>
        <v>Culture scientifique et technologique 1</v>
      </c>
      <c r="B101" s="41" t="str">
        <f>'S2 Maquette'!C106</f>
        <v>ECUE</v>
      </c>
      <c r="C101" s="39">
        <f>'S2 Maquette'!F106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'S2 Maquette'!B107</f>
        <v>Éducation artistique et culturelle</v>
      </c>
      <c r="B102" s="41" t="str">
        <f>'S2 Maquette'!C107</f>
        <v>ECUE</v>
      </c>
      <c r="C102" s="39">
        <f>'S2 Maquette'!F107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'S2 Maquette'!B108</f>
        <v>Les éducations à (numérique, santé, développement durable, etc.) 1</v>
      </c>
      <c r="B103" s="41" t="str">
        <f>'S2 Maquette'!C108</f>
        <v>ECUE</v>
      </c>
      <c r="C103" s="39">
        <f>'S2 Maquette'!F108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'S2 Maquette'!B109</f>
        <v>UE découverte Histoire</v>
      </c>
      <c r="B104" s="41" t="str">
        <f>'S2 Maquette'!C109</f>
        <v>UE</v>
      </c>
      <c r="C104" s="39">
        <f>'S2 Maquette'!F109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'S2 Maquette'!B110</f>
        <v>ECUE Découverte Histoire 5 : la cité et l'historien 1</v>
      </c>
      <c r="B105" s="41" t="str">
        <f>'S2 Maquette'!C110</f>
        <v>BLOC</v>
      </c>
      <c r="C105" s="39" t="str">
        <f>'S2 Maquette'!F110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'S2 Maquette'!B111</f>
        <v>Min 1 Max 1</v>
      </c>
      <c r="B106" s="41" t="str">
        <f>'S2 Maquette'!C111</f>
        <v>OPTION</v>
      </c>
      <c r="C106" s="39">
        <f>'S2 Maquette'!F111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'S2 Maquette'!B112</f>
        <v>la cité et l'historien (histoire ancienne et médiévale)</v>
      </c>
      <c r="B107" s="41" t="str">
        <f>'S2 Maquette'!C112</f>
        <v>ECUE</v>
      </c>
      <c r="C107" s="39" t="str">
        <f>'S2 Maquette'!F112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'S2 Maquette'!B113</f>
        <v>la cité et l'historien (histoire moderne et contemporaine)</v>
      </c>
      <c r="B108" s="41" t="str">
        <f>'S2 Maquette'!C113</f>
        <v>ECUE</v>
      </c>
      <c r="C108" s="39" t="str">
        <f>'S2 Maquette'!F113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'S2 Maquette'!B114</f>
        <v>ECUE Découverte Histoire 6 : thématiques périodiques 3</v>
      </c>
      <c r="B109" s="41" t="str">
        <f>'S2 Maquette'!C114</f>
        <v>BLOC</v>
      </c>
      <c r="C109" s="39" t="str">
        <f>'S2 Maquette'!F114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'S2 Maquette'!B115</f>
        <v>Min 1 Max 1</v>
      </c>
      <c r="B110" s="41" t="str">
        <f>'S2 Maquette'!C115</f>
        <v>OPTION</v>
      </c>
      <c r="C110" s="39">
        <f>'S2 Maquette'!F115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'S2 Maquette'!B116</f>
        <v>UED14 Préhistoire</v>
      </c>
      <c r="B111" s="41" t="str">
        <f>'S2 Maquette'!C116</f>
        <v>ECUE</v>
      </c>
      <c r="C111" s="39">
        <f>'S2 Maquette'!F116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'S2 Maquette'!B117</f>
        <v>UED15 Histoire ancienne</v>
      </c>
      <c r="B112" s="41" t="str">
        <f>'S2 Maquette'!C117</f>
        <v>ECUE</v>
      </c>
      <c r="C112" s="39">
        <f>'S2 Maquette'!F117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'S2 Maquette'!B118</f>
        <v>UED16 Histoire ancienne</v>
      </c>
      <c r="B113" s="41" t="str">
        <f>'S2 Maquette'!C118</f>
        <v>ECUE</v>
      </c>
      <c r="C113" s="39">
        <f>'S2 Maquette'!F118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'S2 Maquette'!B119</f>
        <v>UED17 Histoire ancienne</v>
      </c>
      <c r="B114" s="41" t="str">
        <f>'S2 Maquette'!C119</f>
        <v>ECUE</v>
      </c>
      <c r="C114" s="39">
        <f>'S2 Maquette'!F119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'S2 Maquette'!B120</f>
        <v>UED18 Histoire médiévale</v>
      </c>
      <c r="B115" s="41" t="str">
        <f>'S2 Maquette'!C120</f>
        <v>ECUE</v>
      </c>
      <c r="C115" s="39">
        <f>'S2 Maquette'!F120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'S2 Maquette'!B121</f>
        <v>UED19 Histoire médiévale</v>
      </c>
      <c r="B116" s="41" t="str">
        <f>'S2 Maquette'!C121</f>
        <v>ECUE</v>
      </c>
      <c r="C116" s="39">
        <f>'S2 Maquette'!F121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'S2 Maquette'!B122</f>
        <v>UED20 Histoire médiévale</v>
      </c>
      <c r="B117" s="41" t="str">
        <f>'S2 Maquette'!C122</f>
        <v>ECUE</v>
      </c>
      <c r="C117" s="39">
        <f>'S2 Maquette'!F122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'S2 Maquette'!B123</f>
        <v xml:space="preserve">UED21 Histoire moderne </v>
      </c>
      <c r="B118" s="41" t="str">
        <f>'S2 Maquette'!C123</f>
        <v>ECUE</v>
      </c>
      <c r="C118" s="39">
        <f>'S2 Maquette'!F123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'S2 Maquette'!B124</f>
        <v xml:space="preserve">UED22 Histoire moderne </v>
      </c>
      <c r="B119" s="41" t="str">
        <f>'S2 Maquette'!C124</f>
        <v>ECUE</v>
      </c>
      <c r="C119" s="39">
        <f>'S2 Maquette'!F124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'S2 Maquette'!B125</f>
        <v>UED23 Histoire moderne</v>
      </c>
      <c r="B120" s="41" t="str">
        <f>'S2 Maquette'!C125</f>
        <v>ECUE</v>
      </c>
      <c r="C120" s="39">
        <f>'S2 Maquette'!F125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'S2 Maquette'!B126</f>
        <v>UED24  Histoire contemporaine</v>
      </c>
      <c r="B121" s="41" t="str">
        <f>'S2 Maquette'!C126</f>
        <v>ECUE</v>
      </c>
      <c r="C121" s="39">
        <f>'S2 Maquette'!F126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'S2 Maquette'!B127</f>
        <v>UED25 Histoire contemporaine</v>
      </c>
      <c r="B122" s="41" t="str">
        <f>'S2 Maquette'!C127</f>
        <v>ECUE</v>
      </c>
      <c r="C122" s="39">
        <f>'S2 Maquette'!F127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'S2 Maquette'!B128</f>
        <v>UED26 Histoire contemporaine</v>
      </c>
      <c r="B123" s="41" t="str">
        <f>'S2 Maquette'!C128</f>
        <v>ECUE</v>
      </c>
      <c r="C123" s="39">
        <f>'S2 Maquette'!F128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'S2 Maquette'!B129</f>
        <v>0</v>
      </c>
      <c r="B124" s="41">
        <f>'S2 Maquette'!C129</f>
        <v>0</v>
      </c>
      <c r="C124" s="39">
        <f>'S2 Maquette'!F129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'S2 Maquette'!B130</f>
        <v>0</v>
      </c>
      <c r="B125" s="41">
        <f>'S2 Maquette'!C130</f>
        <v>0</v>
      </c>
      <c r="C125" s="39">
        <f>'S2 Maquette'!F130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'S2 Maquette'!B131</f>
        <v>0</v>
      </c>
      <c r="B126" s="41">
        <f>'S2 Maquette'!C131</f>
        <v>0</v>
      </c>
      <c r="C126" s="39">
        <f>'S2 Maquette'!F131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'S2 Maquette'!B132</f>
        <v>0</v>
      </c>
      <c r="B127" s="41">
        <f>'S2 Maquette'!C132</f>
        <v>0</v>
      </c>
      <c r="C127" s="39">
        <f>'S2 Maquette'!F132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'S2 Maquette'!B133</f>
        <v>0</v>
      </c>
      <c r="B128" s="41">
        <f>'S2 Maquette'!C133</f>
        <v>0</v>
      </c>
      <c r="C128" s="39">
        <f>'S2 Maquette'!F133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'S2 Maquette'!B134</f>
        <v>0</v>
      </c>
      <c r="B129" s="41">
        <f>'S2 Maquette'!C134</f>
        <v>0</v>
      </c>
      <c r="C129" s="39">
        <f>'S2 Maquette'!F134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'S2 Maquette'!B135</f>
        <v>0</v>
      </c>
      <c r="B130" s="41">
        <f>'S2 Maquette'!C135</f>
        <v>0</v>
      </c>
      <c r="C130" s="39">
        <f>'S2 Maquette'!F135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'S2 Maquette'!B136</f>
        <v>0</v>
      </c>
      <c r="B131" s="41">
        <f>'S2 Maquette'!C136</f>
        <v>0</v>
      </c>
      <c r="C131" s="39">
        <f>'S2 Maquette'!F136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'S2 Maquette'!B137</f>
        <v>0</v>
      </c>
      <c r="B132" s="41">
        <f>'S2 Maquette'!C137</f>
        <v>0</v>
      </c>
      <c r="C132" s="39">
        <f>'S2 Maquette'!F137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'S2 Maquette'!B138</f>
        <v>0</v>
      </c>
      <c r="B133" s="41">
        <f>'S2 Maquette'!C138</f>
        <v>0</v>
      </c>
      <c r="C133" s="39">
        <f>'S2 Maquette'!F138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'S2 Maquette'!B139</f>
        <v>0</v>
      </c>
      <c r="B134" s="41">
        <f>'S2 Maquette'!C139</f>
        <v>0</v>
      </c>
      <c r="C134" s="39">
        <f>'S2 Maquette'!F139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'S2 Maquette'!B140</f>
        <v>0</v>
      </c>
      <c r="B135" s="41">
        <f>'S2 Maquette'!C140</f>
        <v>0</v>
      </c>
      <c r="C135" s="39">
        <f>'S2 Maquette'!F140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'S2 Maquette'!B141</f>
        <v>0</v>
      </c>
      <c r="B136" s="41">
        <f>'S2 Maquette'!C141</f>
        <v>0</v>
      </c>
      <c r="C136" s="39">
        <f>'S2 Maquette'!F141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'S2 Maquette'!B142</f>
        <v>0</v>
      </c>
      <c r="B137" s="41">
        <f>'S2 Maquette'!C142</f>
        <v>0</v>
      </c>
      <c r="C137" s="39">
        <f>'S2 Maquette'!F142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'S2 Maquette'!B143</f>
        <v>0</v>
      </c>
      <c r="B138" s="41">
        <f>'S2 Maquette'!C143</f>
        <v>0</v>
      </c>
      <c r="C138" s="39">
        <f>'S2 Maquette'!F143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'S2 Maquette'!B144</f>
        <v>0</v>
      </c>
      <c r="B139" s="41">
        <f>'S2 Maquette'!C144</f>
        <v>0</v>
      </c>
      <c r="C139" s="39">
        <f>'S2 Maquette'!F144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'S2 Maquette'!B145</f>
        <v>0</v>
      </c>
      <c r="B140" s="41">
        <f>'S2 Maquette'!C145</f>
        <v>0</v>
      </c>
      <c r="C140" s="39">
        <f>'S2 Maquette'!F145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'S2 Maquette'!B146</f>
        <v>0</v>
      </c>
      <c r="B141" s="41">
        <f>'S2 Maquette'!C146</f>
        <v>0</v>
      </c>
      <c r="C141" s="39">
        <f>'S2 Maquette'!F146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'S2 Maquette'!B147</f>
        <v>0</v>
      </c>
      <c r="B142" s="41">
        <f>'S2 Maquette'!C147</f>
        <v>0</v>
      </c>
      <c r="C142" s="39">
        <f>'S2 Maquette'!F147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'S2 Maquette'!B148</f>
        <v>0</v>
      </c>
      <c r="B143" s="41">
        <f>'S2 Maquette'!C148</f>
        <v>0</v>
      </c>
      <c r="C143" s="39">
        <f>'S2 Maquette'!F148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'S2 Maquette'!B149</f>
        <v>0</v>
      </c>
      <c r="B144" s="41">
        <f>'S2 Maquette'!C149</f>
        <v>0</v>
      </c>
      <c r="C144" s="39">
        <f>'S2 Maquette'!F149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'S2 Maquette'!B150</f>
        <v>0</v>
      </c>
      <c r="B145" s="41">
        <f>'S2 Maquette'!C150</f>
        <v>0</v>
      </c>
      <c r="C145" s="39">
        <f>'S2 Maquette'!F150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'S2 Maquette'!B151</f>
        <v>0</v>
      </c>
      <c r="B146" s="41">
        <f>'S2 Maquette'!C151</f>
        <v>0</v>
      </c>
      <c r="C146" s="39">
        <f>'S2 Maquette'!F151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'S2 Maquette'!B152</f>
        <v>0</v>
      </c>
      <c r="B147" s="41">
        <f>'S2 Maquette'!C152</f>
        <v>0</v>
      </c>
      <c r="C147" s="39">
        <f>'S2 Maquette'!F152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'S2 Maquette'!B153</f>
        <v>0</v>
      </c>
      <c r="B148" s="41">
        <f>'S2 Maquette'!C153</f>
        <v>0</v>
      </c>
      <c r="C148" s="39">
        <f>'S2 Maquette'!F153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'S2 Maquette'!B154</f>
        <v>0</v>
      </c>
      <c r="B149" s="41">
        <f>'S2 Maquette'!C154</f>
        <v>0</v>
      </c>
      <c r="C149" s="39">
        <f>'S2 Maquette'!F154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'S2 Maquette'!B155</f>
        <v>0</v>
      </c>
      <c r="B150" s="41">
        <f>'S2 Maquette'!C155</f>
        <v>0</v>
      </c>
      <c r="C150" s="39">
        <f>'S2 Maquette'!F155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'S2 Maquette'!B156</f>
        <v>0</v>
      </c>
      <c r="B151" s="41">
        <f>'S2 Maquette'!C156</f>
        <v>0</v>
      </c>
      <c r="C151" s="39">
        <f>'S2 Maquette'!F156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'S2 Maquette'!B157</f>
        <v>0</v>
      </c>
      <c r="B152" s="41">
        <f>'S2 Maquette'!C157</f>
        <v>0</v>
      </c>
      <c r="C152" s="39">
        <f>'S2 Maquette'!F157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'S2 Maquette'!B158</f>
        <v>0</v>
      </c>
      <c r="B153" s="41">
        <f>'S2 Maquette'!C158</f>
        <v>0</v>
      </c>
      <c r="C153" s="39">
        <f>'S2 Maquette'!F158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'S2 Maquette'!B159</f>
        <v>0</v>
      </c>
      <c r="B154" s="41">
        <f>'S2 Maquette'!C159</f>
        <v>0</v>
      </c>
      <c r="C154" s="39">
        <f>'S2 Maquette'!F159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'S2 Maquette'!B160</f>
        <v>0</v>
      </c>
      <c r="B155" s="41">
        <f>'S2 Maquette'!C160</f>
        <v>0</v>
      </c>
      <c r="C155" s="39">
        <f>'S2 Maquette'!F160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'S2 Maquette'!B161</f>
        <v>0</v>
      </c>
      <c r="B156" s="41">
        <f>'S2 Maquette'!C161</f>
        <v>0</v>
      </c>
      <c r="C156" s="39">
        <f>'S2 Maquette'!F161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'S2 Maquette'!B162</f>
        <v>0</v>
      </c>
      <c r="B157" s="41">
        <f>'S2 Maquette'!C162</f>
        <v>0</v>
      </c>
      <c r="C157" s="39">
        <f>'S2 Maquette'!F162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'S2 Maquette'!B163</f>
        <v>0</v>
      </c>
      <c r="B158" s="41">
        <f>'S2 Maquette'!C163</f>
        <v>0</v>
      </c>
      <c r="C158" s="39">
        <f>'S2 Maquette'!F163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'S2 Maquette'!B164</f>
        <v>0</v>
      </c>
      <c r="B159" s="41">
        <f>'S2 Maquette'!C164</f>
        <v>0</v>
      </c>
      <c r="C159" s="39">
        <f>'S2 Maquette'!F164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'S2 Maquette'!B165</f>
        <v>0</v>
      </c>
      <c r="B160" s="41">
        <f>'S2 Maquette'!C165</f>
        <v>0</v>
      </c>
      <c r="C160" s="39">
        <f>'S2 Maquette'!F165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'S2 Maquette'!B166</f>
        <v>0</v>
      </c>
      <c r="B161" s="41">
        <f>'S2 Maquette'!C166</f>
        <v>0</v>
      </c>
      <c r="C161" s="39">
        <f>'S2 Maquette'!F166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'S2 Maquette'!B167</f>
        <v>0</v>
      </c>
      <c r="B162" s="41">
        <f>'S2 Maquette'!C167</f>
        <v>0</v>
      </c>
      <c r="C162" s="39">
        <f>'S2 Maquette'!F167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'S2 Maquette'!B168</f>
        <v>0</v>
      </c>
      <c r="B163" s="41">
        <f>'S2 Maquette'!C168</f>
        <v>0</v>
      </c>
      <c r="C163" s="39">
        <f>'S2 Maquette'!F168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'S2 Maquette'!B169</f>
        <v>0</v>
      </c>
      <c r="B164" s="41">
        <f>'S2 Maquette'!C169</f>
        <v>0</v>
      </c>
      <c r="C164" s="39">
        <f>'S2 Maquette'!F169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'S2 Maquette'!B170</f>
        <v>0</v>
      </c>
      <c r="B165" s="41">
        <f>'S2 Maquette'!C170</f>
        <v>0</v>
      </c>
      <c r="C165" s="39">
        <f>'S2 Maquette'!F170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'S2 Maquette'!B171</f>
        <v>0</v>
      </c>
      <c r="B166" s="41">
        <f>'S2 Maquette'!C171</f>
        <v>0</v>
      </c>
      <c r="C166" s="39">
        <f>'S2 Maquette'!F171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'S2 Maquette'!B172</f>
        <v>0</v>
      </c>
      <c r="B167" s="41">
        <f>'S2 Maquette'!C172</f>
        <v>0</v>
      </c>
      <c r="C167" s="39">
        <f>'S2 Maquette'!F172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'S2 Maquette'!B173</f>
        <v>0</v>
      </c>
      <c r="B168" s="41">
        <f>'S2 Maquette'!C173</f>
        <v>0</v>
      </c>
      <c r="C168" s="39">
        <f>'S2 Maquette'!F173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'S2 Maquette'!B174</f>
        <v>0</v>
      </c>
      <c r="B169" s="41">
        <f>'S2 Maquette'!C174</f>
        <v>0</v>
      </c>
      <c r="C169" s="39">
        <f>'S2 Maquette'!F174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'S2 Maquette'!B175</f>
        <v>0</v>
      </c>
      <c r="B170" s="41">
        <f>'S2 Maquette'!C175</f>
        <v>0</v>
      </c>
      <c r="C170" s="39">
        <f>'S2 Maquette'!F175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'S2 Maquette'!B176</f>
        <v>0</v>
      </c>
      <c r="B171" s="41">
        <f>'S2 Maquette'!C176</f>
        <v>0</v>
      </c>
      <c r="C171" s="39">
        <f>'S2 Maquette'!F176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'S2 Maquette'!B177</f>
        <v>0</v>
      </c>
      <c r="B172" s="41">
        <f>'S2 Maquette'!C177</f>
        <v>0</v>
      </c>
      <c r="C172" s="39">
        <f>'S2 Maquette'!F177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'S2 Maquette'!B178</f>
        <v>0</v>
      </c>
      <c r="B173" s="41">
        <f>'S2 Maquette'!C178</f>
        <v>0</v>
      </c>
      <c r="C173" s="39">
        <f>'S2 Maquette'!F178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'S2 Maquette'!B179</f>
        <v>0</v>
      </c>
      <c r="B174" s="41">
        <f>'S2 Maquette'!C179</f>
        <v>0</v>
      </c>
      <c r="C174" s="39">
        <f>'S2 Maquette'!F179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'S2 Maquette'!B180</f>
        <v>0</v>
      </c>
      <c r="B175" s="41">
        <f>'S2 Maquette'!C180</f>
        <v>0</v>
      </c>
      <c r="C175" s="39">
        <f>'S2 Maquette'!F180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'S2 Maquette'!B181</f>
        <v>0</v>
      </c>
      <c r="B176" s="41">
        <f>'S2 Maquette'!C181</f>
        <v>0</v>
      </c>
      <c r="C176" s="39">
        <f>'S2 Maquette'!F181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'S2 Maquette'!B182</f>
        <v>0</v>
      </c>
      <c r="B177" s="41">
        <f>'S2 Maquette'!C182</f>
        <v>0</v>
      </c>
      <c r="C177" s="39">
        <f>'S2 Maquette'!F182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'S2 Maquette'!B183</f>
        <v>0</v>
      </c>
      <c r="B178" s="41">
        <f>'S2 Maquette'!C183</f>
        <v>0</v>
      </c>
      <c r="C178" s="39">
        <f>'S2 Maquette'!F183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'S2 Maquette'!B184</f>
        <v>0</v>
      </c>
      <c r="B179" s="41">
        <f>'S2 Maquette'!C184</f>
        <v>0</v>
      </c>
      <c r="C179" s="39">
        <f>'S2 Maquette'!F184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'S2 Maquette'!B185</f>
        <v>0</v>
      </c>
      <c r="B180" s="41">
        <f>'S2 Maquette'!C185</f>
        <v>0</v>
      </c>
      <c r="C180" s="39">
        <f>'S2 Maquette'!F185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'S2 Maquette'!B186</f>
        <v>0</v>
      </c>
      <c r="B181" s="41">
        <f>'S2 Maquette'!C186</f>
        <v>0</v>
      </c>
      <c r="C181" s="39">
        <f>'S2 Maquette'!F186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'S2 Maquette'!B187</f>
        <v>0</v>
      </c>
      <c r="B182" s="41">
        <f>'S2 Maquette'!C187</f>
        <v>0</v>
      </c>
      <c r="C182" s="39">
        <f>'S2 Maquette'!F187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'S2 Maquette'!B188</f>
        <v>0</v>
      </c>
      <c r="B183" s="41">
        <f>'S2 Maquette'!C188</f>
        <v>0</v>
      </c>
      <c r="C183" s="39">
        <f>'S2 Maquette'!F188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'S2 Maquette'!B189</f>
        <v>0</v>
      </c>
      <c r="B184" s="41">
        <f>'S2 Maquette'!C189</f>
        <v>0</v>
      </c>
      <c r="C184" s="39">
        <f>'S2 Maquette'!F189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'S2 Maquette'!B190</f>
        <v>0</v>
      </c>
      <c r="B185" s="41">
        <f>'S2 Maquette'!C190</f>
        <v>0</v>
      </c>
      <c r="C185" s="39">
        <f>'S2 Maquette'!F190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'S2 Maquette'!B191</f>
        <v>0</v>
      </c>
      <c r="B186" s="41">
        <f>'S2 Maquette'!C191</f>
        <v>0</v>
      </c>
      <c r="C186" s="39">
        <f>'S2 Maquette'!F191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'S2 Maquette'!B192</f>
        <v>0</v>
      </c>
      <c r="B187" s="41">
        <f>'S2 Maquette'!C192</f>
        <v>0</v>
      </c>
      <c r="C187" s="39">
        <f>'S2 Maquette'!F192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'S2 Maquette'!B193</f>
        <v>0</v>
      </c>
      <c r="B188" s="41">
        <f>'S2 Maquette'!C193</f>
        <v>0</v>
      </c>
      <c r="C188" s="39">
        <f>'S2 Maquette'!F193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'S2 Maquette'!B194</f>
        <v>0</v>
      </c>
      <c r="B189" s="41">
        <f>'S2 Maquette'!C194</f>
        <v>0</v>
      </c>
      <c r="C189" s="39">
        <f>'S2 Maquette'!F194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'S2 Maquette'!B195</f>
        <v>0</v>
      </c>
      <c r="B190" s="41">
        <f>'S2 Maquette'!C195</f>
        <v>0</v>
      </c>
      <c r="C190" s="39">
        <f>'S2 Maquette'!F195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'S2 Maquette'!B196</f>
        <v>0</v>
      </c>
      <c r="B191" s="41">
        <f>'S2 Maquette'!C196</f>
        <v>0</v>
      </c>
      <c r="C191" s="39">
        <f>'S2 Maquette'!F196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'S2 Maquette'!B197</f>
        <v>0</v>
      </c>
      <c r="B192" s="41">
        <f>'S2 Maquette'!C197</f>
        <v>0</v>
      </c>
      <c r="C192" s="39">
        <f>'S2 Maquette'!F197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'S2 Maquette'!B198</f>
        <v>0</v>
      </c>
      <c r="B193" s="41">
        <f>'S2 Maquette'!C198</f>
        <v>0</v>
      </c>
      <c r="C193" s="39">
        <f>'S2 Maquette'!F198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'S2 Maquette'!B199</f>
        <v>0</v>
      </c>
      <c r="B194" s="41">
        <f>'S2 Maquette'!C199</f>
        <v>0</v>
      </c>
      <c r="C194" s="39">
        <f>'S2 Maquette'!F199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'S2 Maquette'!B200</f>
        <v>0</v>
      </c>
      <c r="B195" s="41">
        <f>'S2 Maquette'!C200</f>
        <v>0</v>
      </c>
      <c r="C195" s="39">
        <f>'S2 Maquette'!F200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'S2 Maquette'!B201</f>
        <v>0</v>
      </c>
      <c r="B196" s="41">
        <f>'S2 Maquette'!C201</f>
        <v>0</v>
      </c>
      <c r="C196" s="39">
        <f>'S2 Maquette'!F201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'S2 Maquette'!B202</f>
        <v>0</v>
      </c>
      <c r="B197" s="41">
        <f>'S2 Maquette'!C202</f>
        <v>0</v>
      </c>
      <c r="C197" s="39">
        <f>'S2 Maquette'!F202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'S2 Maquette'!B203</f>
        <v>0</v>
      </c>
      <c r="B198" s="41">
        <f>'S2 Maquette'!C203</f>
        <v>0</v>
      </c>
      <c r="C198" s="39">
        <f>'S2 Maquette'!F203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'S2 Maquette'!B204</f>
        <v>0</v>
      </c>
      <c r="B199" s="41">
        <f>'S2 Maquette'!C204</f>
        <v>0</v>
      </c>
      <c r="C199" s="39">
        <f>'S2 Maquette'!F204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'S2 Maquette'!B205</f>
        <v>0</v>
      </c>
      <c r="B200" s="41">
        <f>'S2 Maquette'!C205</f>
        <v>0</v>
      </c>
      <c r="C200" s="39">
        <f>'S2 Maquette'!F205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'S2 Maquette'!B206</f>
        <v>0</v>
      </c>
      <c r="B201" s="41">
        <f>'S2 Maquette'!C206</f>
        <v>0</v>
      </c>
      <c r="C201" s="39">
        <f>'S2 Maquette'!F206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'S2 Maquette'!B207</f>
        <v>0</v>
      </c>
      <c r="B202" s="41">
        <f>'S2 Maquette'!C207</f>
        <v>0</v>
      </c>
      <c r="C202" s="39">
        <f>'S2 Maquette'!F207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'S2 Maquette'!B208</f>
        <v>0</v>
      </c>
      <c r="B203" s="41">
        <f>'S2 Maquette'!C208</f>
        <v>0</v>
      </c>
      <c r="C203" s="39">
        <f>'S2 Maquette'!F208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'S2 Maquette'!B209</f>
        <v>0</v>
      </c>
      <c r="B204" s="41">
        <f>'S2 Maquette'!C209</f>
        <v>0</v>
      </c>
      <c r="C204" s="39">
        <f>'S2 Maquette'!F209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'S2 Maquette'!B210</f>
        <v>0</v>
      </c>
      <c r="B205" s="41">
        <f>'S2 Maquette'!C210</f>
        <v>0</v>
      </c>
      <c r="C205" s="39">
        <f>'S2 Maquette'!F210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'S2 Maquette'!B211</f>
        <v>0</v>
      </c>
      <c r="B206" s="41">
        <f>'S2 Maquette'!C211</f>
        <v>0</v>
      </c>
      <c r="C206" s="39">
        <f>'S2 Maquette'!F211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'S2 Maquette'!B212</f>
        <v>0</v>
      </c>
      <c r="B207" s="41">
        <f>'S2 Maquette'!C212</f>
        <v>0</v>
      </c>
      <c r="C207" s="39">
        <f>'S2 Maquette'!F212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'S2 Maquette'!B213</f>
        <v>0</v>
      </c>
      <c r="B208" s="41">
        <f>'S2 Maquette'!C213</f>
        <v>0</v>
      </c>
      <c r="C208" s="39">
        <f>'S2 Maquette'!F213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'S2 Maquette'!B214</f>
        <v>0</v>
      </c>
      <c r="B209" s="41">
        <f>'S2 Maquette'!C214</f>
        <v>0</v>
      </c>
      <c r="C209" s="39">
        <f>'S2 Maquette'!F214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'S2 Maquette'!B215</f>
        <v>0</v>
      </c>
      <c r="B210" s="41">
        <f>'S2 Maquette'!C215</f>
        <v>0</v>
      </c>
      <c r="C210" s="39">
        <f>'S2 Maquette'!F215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'S2 Maquette'!B216</f>
        <v>0</v>
      </c>
      <c r="B211" s="41">
        <f>'S2 Maquette'!C216</f>
        <v>0</v>
      </c>
      <c r="C211" s="39">
        <f>'S2 Maquette'!F216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'S2 Maquette'!B217</f>
        <v>0</v>
      </c>
      <c r="B212" s="41">
        <f>'S2 Maquette'!C217</f>
        <v>0</v>
      </c>
      <c r="C212" s="39">
        <f>'S2 Maquette'!F217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'S2 Maquette'!B218</f>
        <v>0</v>
      </c>
      <c r="B213" s="41">
        <f>'S2 Maquette'!C218</f>
        <v>0</v>
      </c>
      <c r="C213" s="39">
        <f>'S2 Maquette'!F218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'S2 Maquette'!B219</f>
        <v>0</v>
      </c>
      <c r="B214" s="41">
        <f>'S2 Maquette'!C219</f>
        <v>0</v>
      </c>
      <c r="C214" s="39">
        <f>'S2 Maquette'!F219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'S2 Maquette'!B220</f>
        <v>0</v>
      </c>
      <c r="B215" s="41">
        <f>'S2 Maquette'!C220</f>
        <v>0</v>
      </c>
      <c r="C215" s="39">
        <f>'S2 Maquette'!F220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'S2 Maquette'!B221</f>
        <v>0</v>
      </c>
      <c r="B216" s="41">
        <f>'S2 Maquette'!C221</f>
        <v>0</v>
      </c>
      <c r="C216" s="39">
        <f>'S2 Maquette'!F221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'S2 Maquette'!B222</f>
        <v>0</v>
      </c>
      <c r="B217" s="41">
        <f>'S2 Maquette'!C222</f>
        <v>0</v>
      </c>
      <c r="C217" s="39">
        <f>'S2 Maquette'!F222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'S2 Maquette'!B223</f>
        <v>0</v>
      </c>
      <c r="B218" s="41">
        <f>'S2 Maquette'!C223</f>
        <v>0</v>
      </c>
      <c r="C218" s="39">
        <f>'S2 Maquette'!F223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'S2 Maquette'!B224</f>
        <v>0</v>
      </c>
      <c r="B219" s="41">
        <f>'S2 Maquette'!C224</f>
        <v>0</v>
      </c>
      <c r="C219" s="39">
        <f>'S2 Maquette'!F224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'S2 Maquette'!B225</f>
        <v>0</v>
      </c>
      <c r="B220" s="41">
        <f>'S2 Maquette'!C225</f>
        <v>0</v>
      </c>
      <c r="C220" s="39">
        <f>'S2 Maquette'!F225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'S2 Maquette'!B226</f>
        <v>0</v>
      </c>
      <c r="B221" s="41">
        <f>'S2 Maquette'!C226</f>
        <v>0</v>
      </c>
      <c r="C221" s="39">
        <f>'S2 Maquette'!F226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'S2 Maquette'!B227</f>
        <v>0</v>
      </c>
      <c r="B222" s="41">
        <f>'S2 Maquette'!C227</f>
        <v>0</v>
      </c>
      <c r="C222" s="39">
        <f>'S2 Maquette'!F227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'S2 Maquette'!B228</f>
        <v>0</v>
      </c>
      <c r="B223" s="41">
        <f>'S2 Maquette'!C228</f>
        <v>0</v>
      </c>
      <c r="C223" s="39">
        <f>'S2 Maquette'!F228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'S2 Maquette'!B229</f>
        <v>0</v>
      </c>
      <c r="B224" s="41">
        <f>'S2 Maquette'!C229</f>
        <v>0</v>
      </c>
      <c r="C224" s="39">
        <f>'S2 Maquette'!F229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'S2 Maquette'!B230</f>
        <v>0</v>
      </c>
      <c r="B225" s="41">
        <f>'S2 Maquette'!C230</f>
        <v>0</v>
      </c>
      <c r="C225" s="39">
        <f>'S2 Maquette'!F230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'S2 Maquette'!B231</f>
        <v>0</v>
      </c>
      <c r="B226" s="41">
        <f>'S2 Maquette'!C231</f>
        <v>0</v>
      </c>
      <c r="C226" s="39">
        <f>'S2 Maquette'!F231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'S2 Maquette'!B232</f>
        <v>0</v>
      </c>
      <c r="B227" s="41">
        <f>'S2 Maquette'!C232</f>
        <v>0</v>
      </c>
      <c r="C227" s="39">
        <f>'S2 Maquette'!F232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'S2 Maquette'!B233</f>
        <v>0</v>
      </c>
      <c r="B228" s="41">
        <f>'S2 Maquette'!C233</f>
        <v>0</v>
      </c>
      <c r="C228" s="39">
        <f>'S2 Maquette'!F233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'S2 Maquette'!B234</f>
        <v>0</v>
      </c>
      <c r="B229" s="41">
        <f>'S2 Maquette'!C234</f>
        <v>0</v>
      </c>
      <c r="C229" s="39">
        <f>'S2 Maquette'!F234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'S2 Maquette'!B235</f>
        <v>0</v>
      </c>
      <c r="B230" s="41">
        <f>'S2 Maquette'!C235</f>
        <v>0</v>
      </c>
      <c r="C230" s="39">
        <f>'S2 Maquette'!F235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'S2 Maquette'!B236</f>
        <v>0</v>
      </c>
      <c r="B231" s="41">
        <f>'S2 Maquette'!C236</f>
        <v>0</v>
      </c>
      <c r="C231" s="39">
        <f>'S2 Maquette'!F236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'S2 Maquette'!B237</f>
        <v>0</v>
      </c>
      <c r="B232" s="41">
        <f>'S2 Maquette'!C237</f>
        <v>0</v>
      </c>
      <c r="C232" s="39">
        <f>'S2 Maquette'!F237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'S2 Maquette'!B238</f>
        <v>0</v>
      </c>
      <c r="B233" s="41">
        <f>'S2 Maquette'!C238</f>
        <v>0</v>
      </c>
      <c r="C233" s="39">
        <f>'S2 Maquette'!F238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'S2 Maquette'!B239</f>
        <v>0</v>
      </c>
      <c r="B234" s="41">
        <f>'S2 Maquette'!C239</f>
        <v>0</v>
      </c>
      <c r="C234" s="39">
        <f>'S2 Maquette'!F239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'S2 Maquette'!B240</f>
        <v>0</v>
      </c>
      <c r="B235" s="41">
        <f>'S2 Maquette'!C240</f>
        <v>0</v>
      </c>
      <c r="C235" s="39">
        <f>'S2 Maquette'!F240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'S2 Maquette'!B241</f>
        <v>0</v>
      </c>
      <c r="B236" s="41">
        <f>'S2 Maquette'!C241</f>
        <v>0</v>
      </c>
      <c r="C236" s="39">
        <f>'S2 Maquette'!F241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'S2 Maquette'!B242</f>
        <v>0</v>
      </c>
      <c r="B237" s="41">
        <f>'S2 Maquette'!C242</f>
        <v>0</v>
      </c>
      <c r="C237" s="39">
        <f>'S2 Maquette'!F242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'S2 Maquette'!B243</f>
        <v>0</v>
      </c>
      <c r="B238" s="41">
        <f>'S2 Maquette'!C243</f>
        <v>0</v>
      </c>
      <c r="C238" s="39">
        <f>'S2 Maquette'!F243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'S2 Maquette'!B244</f>
        <v>0</v>
      </c>
      <c r="B239" s="41">
        <f>'S2 Maquette'!C244</f>
        <v>0</v>
      </c>
      <c r="C239" s="39">
        <f>'S2 Maquette'!F244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'S2 Maquette'!B245</f>
        <v>0</v>
      </c>
      <c r="B240" s="41">
        <f>'S2 Maquette'!C245</f>
        <v>0</v>
      </c>
      <c r="C240" s="39">
        <f>'S2 Maquette'!F245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'S2 Maquette'!B246</f>
        <v>0</v>
      </c>
      <c r="B241" s="41">
        <f>'S2 Maquette'!C246</f>
        <v>0</v>
      </c>
      <c r="C241" s="39">
        <f>'S2 Maquette'!F246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'S2 Maquette'!B247</f>
        <v>0</v>
      </c>
      <c r="B242" s="41">
        <f>'S2 Maquette'!C247</f>
        <v>0</v>
      </c>
      <c r="C242" s="39">
        <f>'S2 Maquette'!F247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'S2 Maquette'!B248</f>
        <v>0</v>
      </c>
      <c r="B243" s="41">
        <f>'S2 Maquette'!C248</f>
        <v>0</v>
      </c>
      <c r="C243" s="39">
        <f>'S2 Maquette'!F248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'S2 Maquette'!B249</f>
        <v>0</v>
      </c>
      <c r="B244" s="41">
        <f>'S2 Maquette'!C249</f>
        <v>0</v>
      </c>
      <c r="C244" s="39">
        <f>'S2 Maquette'!F249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'S2 Maquette'!B250</f>
        <v>0</v>
      </c>
      <c r="B245" s="41">
        <f>'S2 Maquette'!C250</f>
        <v>0</v>
      </c>
      <c r="C245" s="39">
        <f>'S2 Maquette'!F250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'S2 Maquette'!B251</f>
        <v>0</v>
      </c>
      <c r="B246" s="41">
        <f>'S2 Maquette'!C251</f>
        <v>0</v>
      </c>
      <c r="C246" s="39">
        <f>'S2 Maquette'!F251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'S2 Maquette'!B252</f>
        <v>0</v>
      </c>
      <c r="B247" s="41">
        <f>'S2 Maquette'!C252</f>
        <v>0</v>
      </c>
      <c r="C247" s="39">
        <f>'S2 Maquette'!F252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'S2 Maquette'!B253</f>
        <v>0</v>
      </c>
      <c r="B248" s="41">
        <f>'S2 Maquette'!C253</f>
        <v>0</v>
      </c>
      <c r="C248" s="39">
        <f>'S2 Maquette'!F253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'S2 Maquette'!B254</f>
        <v>0</v>
      </c>
      <c r="B249" s="41">
        <f>'S2 Maquette'!C254</f>
        <v>0</v>
      </c>
      <c r="C249" s="39">
        <f>'S2 Maquette'!F254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'S2 Maquette'!B255</f>
        <v>0</v>
      </c>
      <c r="B250" s="41">
        <f>'S2 Maquette'!C255</f>
        <v>0</v>
      </c>
      <c r="C250" s="39">
        <f>'S2 Maquette'!F255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'S2 Maquette'!B256</f>
        <v>0</v>
      </c>
      <c r="B251" s="41">
        <f>'S2 Maquette'!C256</f>
        <v>0</v>
      </c>
      <c r="C251" s="39">
        <f>'S2 Maquette'!F256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'S2 Maquette'!B257</f>
        <v>0</v>
      </c>
      <c r="B252" s="41">
        <f>'S2 Maquette'!C257</f>
        <v>0</v>
      </c>
      <c r="C252" s="39">
        <f>'S2 Maquette'!F257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'S2 Maquette'!B258</f>
        <v>0</v>
      </c>
      <c r="B253" s="41">
        <f>'S2 Maquette'!C258</f>
        <v>0</v>
      </c>
      <c r="C253" s="39">
        <f>'S2 Maquette'!F258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'S2 Maquette'!B259</f>
        <v>0</v>
      </c>
      <c r="B254" s="41">
        <f>'S2 Maquette'!C259</f>
        <v>0</v>
      </c>
      <c r="C254" s="39">
        <f>'S2 Maquette'!F259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'S2 Maquette'!B260</f>
        <v>0</v>
      </c>
      <c r="B255" s="41">
        <f>'S2 Maquette'!C260</f>
        <v>0</v>
      </c>
      <c r="C255" s="39">
        <f>'S2 Maquette'!F260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'S2 Maquette'!B261</f>
        <v>0</v>
      </c>
      <c r="B256" s="41">
        <f>'S2 Maquette'!C261</f>
        <v>0</v>
      </c>
      <c r="C256" s="39">
        <f>'S2 Maquette'!F261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'S2 Maquette'!B262</f>
        <v>0</v>
      </c>
      <c r="B257" s="41">
        <f>'S2 Maquette'!C262</f>
        <v>0</v>
      </c>
      <c r="C257" s="39">
        <f>'S2 Maquette'!F262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'S2 Maquette'!B263</f>
        <v>0</v>
      </c>
      <c r="B258" s="41">
        <f>'S2 Maquette'!C263</f>
        <v>0</v>
      </c>
      <c r="C258" s="39">
        <f>'S2 Maquette'!F263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'S2 Maquette'!B264</f>
        <v>0</v>
      </c>
      <c r="B259" s="41">
        <f>'S2 Maquette'!C264</f>
        <v>0</v>
      </c>
      <c r="C259" s="39">
        <f>'S2 Maquette'!F264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'S2 Maquette'!B265</f>
        <v>0</v>
      </c>
      <c r="B260" s="41">
        <f>'S2 Maquette'!C265</f>
        <v>0</v>
      </c>
      <c r="C260" s="39">
        <f>'S2 Maquette'!F265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'S2 Maquette'!B266</f>
        <v>0</v>
      </c>
      <c r="B261" s="41">
        <f>'S2 Maquette'!C266</f>
        <v>0</v>
      </c>
      <c r="C261" s="39">
        <f>'S2 Maquette'!F266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'S2 Maquette'!B267</f>
        <v>0</v>
      </c>
      <c r="B262" s="41">
        <f>'S2 Maquette'!C267</f>
        <v>0</v>
      </c>
      <c r="C262" s="39">
        <f>'S2 Maquette'!F267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'S2 Maquette'!B268</f>
        <v>0</v>
      </c>
      <c r="B263" s="41">
        <f>'S2 Maquette'!C268</f>
        <v>0</v>
      </c>
      <c r="C263" s="39">
        <f>'S2 Maquette'!F268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'S2 Maquette'!B269</f>
        <v>0</v>
      </c>
      <c r="B264" s="41">
        <f>'S2 Maquette'!C269</f>
        <v>0</v>
      </c>
      <c r="C264" s="39">
        <f>'S2 Maquette'!F269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'S2 Maquette'!B270</f>
        <v>0</v>
      </c>
      <c r="B265" s="41">
        <f>'S2 Maquette'!C270</f>
        <v>0</v>
      </c>
      <c r="C265" s="39">
        <f>'S2 Maquette'!F270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'S2 Maquette'!B271</f>
        <v>0</v>
      </c>
      <c r="B266" s="41">
        <f>'S2 Maquette'!C271</f>
        <v>0</v>
      </c>
      <c r="C266" s="39">
        <f>'S2 Maquette'!F271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'S2 Maquette'!B272</f>
        <v>0</v>
      </c>
      <c r="B267" s="41">
        <f>'S2 Maquette'!C272</f>
        <v>0</v>
      </c>
      <c r="C267" s="39">
        <f>'S2 Maquette'!F272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'S2 Maquette'!B273</f>
        <v>0</v>
      </c>
      <c r="B268" s="41">
        <f>'S2 Maquette'!C273</f>
        <v>0</v>
      </c>
      <c r="C268" s="39">
        <f>'S2 Maquette'!F273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'S2 Maquette'!B274</f>
        <v>0</v>
      </c>
      <c r="B269" s="41">
        <f>'S2 Maquette'!C274</f>
        <v>0</v>
      </c>
      <c r="C269" s="39">
        <f>'S2 Maquette'!F274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'S2 Maquette'!B275</f>
        <v>0</v>
      </c>
      <c r="B270" s="41">
        <f>'S2 Maquette'!C275</f>
        <v>0</v>
      </c>
      <c r="C270" s="39">
        <f>'S2 Maquette'!F275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'S2 Maquette'!B276</f>
        <v>0</v>
      </c>
      <c r="B271" s="41">
        <f>'S2 Maquette'!C276</f>
        <v>0</v>
      </c>
      <c r="C271" s="39">
        <f>'S2 Maquette'!F276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'S2 Maquette'!B277</f>
        <v>0</v>
      </c>
      <c r="B272" s="41">
        <f>'S2 Maquette'!C277</f>
        <v>0</v>
      </c>
      <c r="C272" s="39">
        <f>'S2 Maquette'!F277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'S2 Maquette'!B278</f>
        <v>0</v>
      </c>
      <c r="B273" s="41">
        <f>'S2 Maquette'!C278</f>
        <v>0</v>
      </c>
      <c r="C273" s="39">
        <f>'S2 Maquette'!F278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'S2 Maquette'!B279</f>
        <v>0</v>
      </c>
      <c r="B274" s="41">
        <f>'S2 Maquette'!C279</f>
        <v>0</v>
      </c>
      <c r="C274" s="39">
        <f>'S2 Maquette'!F279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'S2 Maquette'!B280</f>
        <v>0</v>
      </c>
      <c r="B275" s="41">
        <f>'S2 Maquette'!C280</f>
        <v>0</v>
      </c>
      <c r="C275" s="39">
        <f>'S2 Maquette'!F280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'S2 Maquette'!B281</f>
        <v>0</v>
      </c>
      <c r="B276" s="41">
        <f>'S2 Maquette'!C281</f>
        <v>0</v>
      </c>
      <c r="C276" s="39">
        <f>'S2 Maquette'!F281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'S2 Maquette'!B282</f>
        <v>0</v>
      </c>
      <c r="B277" s="41">
        <f>'S2 Maquette'!C282</f>
        <v>0</v>
      </c>
      <c r="C277" s="39">
        <f>'S2 Maquette'!F282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'S2 Maquette'!B283</f>
        <v>0</v>
      </c>
      <c r="B278" s="41">
        <f>'S2 Maquette'!C283</f>
        <v>0</v>
      </c>
      <c r="C278" s="39">
        <f>'S2 Maquette'!F283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'S2 Maquette'!B284</f>
        <v>0</v>
      </c>
      <c r="B279" s="41">
        <f>'S2 Maquette'!C284</f>
        <v>0</v>
      </c>
      <c r="C279" s="39">
        <f>'S2 Maquette'!F284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'S2 Maquette'!B285</f>
        <v>0</v>
      </c>
      <c r="B280" s="41">
        <f>'S2 Maquette'!C285</f>
        <v>0</v>
      </c>
      <c r="C280" s="39">
        <f>'S2 Maquette'!F285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'S2 Maquette'!B286</f>
        <v>0</v>
      </c>
      <c r="B281" s="41">
        <f>'S2 Maquette'!C286</f>
        <v>0</v>
      </c>
      <c r="C281" s="39">
        <f>'S2 Maquette'!F286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'S2 Maquette'!B287</f>
        <v>0</v>
      </c>
      <c r="B282" s="41">
        <f>'S2 Maquette'!C287</f>
        <v>0</v>
      </c>
      <c r="C282" s="39">
        <f>'S2 Maquette'!F287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'S2 Maquette'!B288</f>
        <v>0</v>
      </c>
      <c r="B283" s="41">
        <f>'S2 Maquette'!C288</f>
        <v>0</v>
      </c>
      <c r="C283" s="39">
        <f>'S2 Maquette'!F288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'S2 Maquette'!B289</f>
        <v>0</v>
      </c>
      <c r="B284" s="41">
        <f>'S2 Maquette'!C289</f>
        <v>0</v>
      </c>
      <c r="C284" s="39">
        <f>'S2 Maquette'!F289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'S2 Maquette'!B290</f>
        <v>0</v>
      </c>
      <c r="B285" s="41">
        <f>'S2 Maquette'!C290</f>
        <v>0</v>
      </c>
      <c r="C285" s="39">
        <f>'S2 Maquette'!F290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'S2 Maquette'!B291</f>
        <v>0</v>
      </c>
      <c r="B286" s="41">
        <f>'S2 Maquette'!C291</f>
        <v>0</v>
      </c>
      <c r="C286" s="39">
        <f>'S2 Maquette'!F291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'S2 Maquette'!B292</f>
        <v>0</v>
      </c>
      <c r="B287" s="41">
        <f>'S2 Maquette'!C292</f>
        <v>0</v>
      </c>
      <c r="C287" s="39">
        <f>'S2 Maquette'!F292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'S2 Maquette'!B293</f>
        <v>0</v>
      </c>
      <c r="B288" s="41">
        <f>'S2 Maquette'!C293</f>
        <v>0</v>
      </c>
      <c r="C288" s="39">
        <f>'S2 Maquette'!F293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'S2 Maquette'!B294</f>
        <v>0</v>
      </c>
      <c r="B289" s="41">
        <f>'S2 Maquette'!C294</f>
        <v>0</v>
      </c>
      <c r="C289" s="39">
        <f>'S2 Maquette'!F294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'S2 Maquette'!B295</f>
        <v>0</v>
      </c>
      <c r="B290" s="41">
        <f>'S2 Maquette'!C295</f>
        <v>0</v>
      </c>
      <c r="C290" s="39">
        <f>'S2 Maquette'!F295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'S2 Maquette'!B296</f>
        <v>0</v>
      </c>
      <c r="B291" s="41">
        <f>'S2 Maquette'!C296</f>
        <v>0</v>
      </c>
      <c r="C291" s="39">
        <f>'S2 Maquette'!F296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'S2 Maquette'!B297</f>
        <v>0</v>
      </c>
      <c r="B292" s="41">
        <f>'S2 Maquette'!C297</f>
        <v>0</v>
      </c>
      <c r="C292" s="39">
        <f>'S2 Maquette'!F297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'S2 Maquette'!B298</f>
        <v>0</v>
      </c>
      <c r="B293" s="41">
        <f>'S2 Maquette'!C298</f>
        <v>0</v>
      </c>
      <c r="C293" s="39">
        <f>'S2 Maquette'!F298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'S2 Maquette'!B299</f>
        <v>0</v>
      </c>
      <c r="B294" s="41">
        <f>'S2 Maquette'!C299</f>
        <v>0</v>
      </c>
      <c r="C294" s="39">
        <f>'S2 Maquette'!F299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'S2 Maquette'!B300</f>
        <v>0</v>
      </c>
      <c r="B295" s="41">
        <f>'S2 Maquette'!C300</f>
        <v>0</v>
      </c>
      <c r="C295" s="39">
        <f>'S2 Maquette'!F300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'S2 Maquette'!B301</f>
        <v>0</v>
      </c>
      <c r="B296" s="41">
        <f>'S2 Maquette'!C301</f>
        <v>0</v>
      </c>
      <c r="C296" s="39">
        <f>'S2 Maquette'!F301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'S2 Maquette'!B302</f>
        <v>0</v>
      </c>
      <c r="B297" s="41">
        <f>'S2 Maquette'!C302</f>
        <v>0</v>
      </c>
      <c r="C297" s="39">
        <f>'S2 Maquette'!F302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'S2 Maquette'!B303</f>
        <v>0</v>
      </c>
      <c r="B298" s="41">
        <f>'S2 Maquette'!C303</f>
        <v>0</v>
      </c>
      <c r="C298" s="39">
        <f>'S2 Maquette'!F303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'S2 Maquette'!B304</f>
        <v>0</v>
      </c>
      <c r="B299" s="41">
        <f>'S2 Maquette'!C304</f>
        <v>0</v>
      </c>
      <c r="C299" s="39">
        <f>'S2 Maquette'!F304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'S2 Maquette'!B305</f>
        <v>0</v>
      </c>
      <c r="B300" s="41">
        <f>'S2 Maquette'!C305</f>
        <v>0</v>
      </c>
      <c r="C300" s="39">
        <f>'S2 Maquette'!F305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27" priority="55">
      <formula>$C1="BLOC"</formula>
    </cfRule>
    <cfRule type="expression" dxfId="526" priority="54">
      <formula>$C1="Parcours Pédagogique"</formula>
    </cfRule>
    <cfRule type="expression" dxfId="525" priority="56">
      <formula>$C1="OPTION"</formula>
    </cfRule>
  </conditionalFormatting>
  <conditionalFormatting sqref="A18:S26 A43:S300 N27:S27 N28:O29 N30:S30 N31:O32 N33:S33 N34:O37 N38:S39 D40:S40 N41:S42 T18 R28:S29 R31:S32 R34:S37 A27:B42">
    <cfRule type="expression" dxfId="524" priority="61">
      <formula>$C18="Modification MCC"</formula>
    </cfRule>
  </conditionalFormatting>
  <conditionalFormatting sqref="B1:S7 C8:S9 C10 E10 J10:S11 B12:M12 P12 B13:L13 B14:N14 P14:S17 B15:M17 B301:S999">
    <cfRule type="expression" dxfId="523" priority="59">
      <formula>$D1="Création"</formula>
    </cfRule>
    <cfRule type="expression" dxfId="522" priority="60">
      <formula>$D1="Fermeture"</formula>
    </cfRule>
    <cfRule type="expression" dxfId="521" priority="58">
      <formula>$D1="Modification"</formula>
    </cfRule>
  </conditionalFormatting>
  <conditionalFormatting sqref="B1:S7 C8:S9 J10:S11 B12:M12 B13:L13 B14:N14 B15:M17 B301:S999 P14:S17 C10 E10 P12">
    <cfRule type="expression" dxfId="520" priority="57">
      <formula>$D1="Modification MCC"</formula>
    </cfRule>
  </conditionalFormatting>
  <conditionalFormatting sqref="C37:C42">
    <cfRule type="expression" dxfId="519" priority="19">
      <formula>$C37="Modification"</formula>
    </cfRule>
    <cfRule type="expression" dxfId="518" priority="20">
      <formula>$C37="Création"</formula>
    </cfRule>
    <cfRule type="expression" dxfId="517" priority="21">
      <formula>$C37="Fermeture"</formula>
    </cfRule>
    <cfRule type="expression" dxfId="516" priority="17">
      <formula>$B37="Option"</formula>
    </cfRule>
    <cfRule type="expression" dxfId="515" priority="18">
      <formula>$C37="Modification MCC"</formula>
    </cfRule>
  </conditionalFormatting>
  <conditionalFormatting sqref="C27:M36 D37:M37">
    <cfRule type="expression" dxfId="514" priority="42">
      <formula>$C27="Modification MCC"</formula>
    </cfRule>
    <cfRule type="expression" dxfId="513" priority="45">
      <formula>$C27="Fermeture"</formula>
    </cfRule>
    <cfRule type="expression" dxfId="512" priority="44">
      <formula>$C27="Création"</formula>
    </cfRule>
    <cfRule type="expression" dxfId="511" priority="43">
      <formula>$C27="Modification"</formula>
    </cfRule>
  </conditionalFormatting>
  <conditionalFormatting sqref="C27:M36">
    <cfRule type="expression" dxfId="510" priority="40">
      <formula>$B27="Option"</formula>
    </cfRule>
  </conditionalFormatting>
  <conditionalFormatting sqref="C1:S9 C10 E10 J10:S11 C12:S26 C43:S1001">
    <cfRule type="expression" dxfId="509" priority="48">
      <formula>$B1="Option"</formula>
    </cfRule>
  </conditionalFormatting>
  <conditionalFormatting sqref="D37:M39">
    <cfRule type="expression" dxfId="508" priority="9">
      <formula>$B37="Option"</formula>
    </cfRule>
  </conditionalFormatting>
  <conditionalFormatting sqref="D38:M39">
    <cfRule type="expression" dxfId="507" priority="14">
      <formula>$C38="Fermeture"</formula>
    </cfRule>
    <cfRule type="expression" dxfId="506" priority="13">
      <formula>$C38="Création"</formula>
    </cfRule>
    <cfRule type="expression" dxfId="505" priority="12">
      <formula>$C38="Modification"</formula>
    </cfRule>
    <cfRule type="expression" dxfId="504" priority="11">
      <formula>$C38="Modification MCC"</formula>
    </cfRule>
  </conditionalFormatting>
  <conditionalFormatting sqref="D41:M42">
    <cfRule type="expression" dxfId="503" priority="3">
      <formula>$C41="Modification MCC"</formula>
    </cfRule>
    <cfRule type="expression" dxfId="502" priority="4">
      <formula>$C41="Modification"</formula>
    </cfRule>
    <cfRule type="expression" dxfId="501" priority="5">
      <formula>$C41="Création"</formula>
    </cfRule>
    <cfRule type="expression" dxfId="500" priority="6">
      <formula>$C41="Fermeture"</formula>
    </cfRule>
  </conditionalFormatting>
  <conditionalFormatting sqref="D40:S42">
    <cfRule type="expression" dxfId="499" priority="1">
      <formula>$B40="Option"</formula>
    </cfRule>
  </conditionalFormatting>
  <conditionalFormatting sqref="J1:J26 J43:J1001">
    <cfRule type="expression" dxfId="498" priority="52">
      <formula>$I1="NON"</formula>
    </cfRule>
  </conditionalFormatting>
  <conditionalFormatting sqref="J27:J37">
    <cfRule type="expression" dxfId="497" priority="41">
      <formula>$I27="NON"</formula>
    </cfRule>
  </conditionalFormatting>
  <conditionalFormatting sqref="J38:J40">
    <cfRule type="expression" dxfId="496" priority="10">
      <formula>$I38="NON"</formula>
    </cfRule>
  </conditionalFormatting>
  <conditionalFormatting sqref="J41:J42">
    <cfRule type="expression" dxfId="495" priority="2">
      <formula>$I41="NON"</formula>
    </cfRule>
  </conditionalFormatting>
  <conditionalFormatting sqref="L18:L26 L40 L43:L300">
    <cfRule type="expression" dxfId="494" priority="66">
      <formula>$K18="CCI (CC Intégral)"</formula>
    </cfRule>
  </conditionalFormatting>
  <conditionalFormatting sqref="L27:L37">
    <cfRule type="expression" dxfId="493" priority="47">
      <formula>$K27="CCI (CC Intégral)"</formula>
    </cfRule>
  </conditionalFormatting>
  <conditionalFormatting sqref="L38:L39">
    <cfRule type="expression" dxfId="492" priority="16">
      <formula>$K38="CCI (CC Intégral)"</formula>
    </cfRule>
  </conditionalFormatting>
  <conditionalFormatting sqref="L41:L42">
    <cfRule type="expression" dxfId="491" priority="8">
      <formula>$K41="CCI (CC Intégral)"</formula>
    </cfRule>
  </conditionalFormatting>
  <conditionalFormatting sqref="L27:M37">
    <cfRule type="expression" dxfId="490" priority="46">
      <formula>$K27="CT (Contrôle terminal)"</formula>
    </cfRule>
  </conditionalFormatting>
  <conditionalFormatting sqref="L38:M39">
    <cfRule type="expression" dxfId="489" priority="15">
      <formula>$K38="CT (Contrôle terminal)"</formula>
    </cfRule>
  </conditionalFormatting>
  <conditionalFormatting sqref="L41:M42">
    <cfRule type="expression" dxfId="488" priority="7">
      <formula>$K41="CT (Contrôle terminal)"</formula>
    </cfRule>
  </conditionalFormatting>
  <conditionalFormatting sqref="M1:M26 L18:L26 L40:M40 L43:L300 M43:M1001">
    <cfRule type="expression" dxfId="487" priority="65">
      <formula>$K1="CT (Contrôle terminal)"</formula>
    </cfRule>
  </conditionalFormatting>
  <conditionalFormatting sqref="N1:O1001">
    <cfRule type="expression" dxfId="486" priority="51">
      <formula>$K1="CCI (CC Intégral)"</formula>
    </cfRule>
  </conditionalFormatting>
  <conditionalFormatting sqref="N27:S39">
    <cfRule type="expression" dxfId="485" priority="22">
      <formula>$B27="Option"</formula>
    </cfRule>
  </conditionalFormatting>
  <conditionalFormatting sqref="P28:Q29">
    <cfRule type="expression" dxfId="484" priority="36">
      <formula>$C28="Modification MCC"</formula>
    </cfRule>
    <cfRule type="expression" dxfId="483" priority="37">
      <formula>$C28="Modification"</formula>
    </cfRule>
    <cfRule type="expression" dxfId="482" priority="38">
      <formula>$C28="Création"</formula>
    </cfRule>
    <cfRule type="expression" dxfId="481" priority="39">
      <formula>$C28="Fermeture"</formula>
    </cfRule>
  </conditionalFormatting>
  <conditionalFormatting sqref="P31:Q32">
    <cfRule type="expression" dxfId="480" priority="30">
      <formula>$C31="Modification MCC"</formula>
    </cfRule>
    <cfRule type="expression" dxfId="479" priority="33">
      <formula>$C31="Fermeture"</formula>
    </cfRule>
    <cfRule type="expression" dxfId="478" priority="32">
      <formula>$C31="Création"</formula>
    </cfRule>
    <cfRule type="expression" dxfId="477" priority="31">
      <formula>$C31="Modification"</formula>
    </cfRule>
  </conditionalFormatting>
  <conditionalFormatting sqref="P34:Q37">
    <cfRule type="expression" dxfId="476" priority="24">
      <formula>$C34="Modification MCC"</formula>
    </cfRule>
    <cfRule type="expression" dxfId="475" priority="27">
      <formula>$C34="Fermeture"</formula>
    </cfRule>
    <cfRule type="expression" dxfId="474" priority="26">
      <formula>$C34="Création"</formula>
    </cfRule>
    <cfRule type="expression" dxfId="473" priority="25">
      <formula>$C34="Modification"</formula>
    </cfRule>
  </conditionalFormatting>
  <conditionalFormatting sqref="Q1:R1001">
    <cfRule type="expression" dxfId="472" priority="23">
      <formula>$P1="Autres"</formula>
    </cfRule>
  </conditionalFormatting>
  <conditionalFormatting sqref="S1:S1001 T18">
    <cfRule type="expression" dxfId="471" priority="49">
      <formula>$P1="CT (Contrôle terminal)"</formula>
    </cfRule>
  </conditionalFormatting>
  <conditionalFormatting sqref="T18 A18:S26 N27:S27 A27:B42 N28:O29 R28:S29 N30:S30 N31:O32 R31:S32 N33:S33 N34:O37 R34:S37 N38:S39 D40:S40 N41:S42 A43:S300">
    <cfRule type="expression" dxfId="470" priority="62">
      <formula>$C18="Modification"</formula>
    </cfRule>
    <cfRule type="expression" dxfId="469" priority="63">
      <formula>$C18="Création"</formula>
    </cfRule>
    <cfRule type="expression" dxfId="468" priority="64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5DE4-609E-44DF-940D-DCBAF9B98557}">
  <dimension ref="A1:W300"/>
  <sheetViews>
    <sheetView workbookViewId="0">
      <selection activeCell="D18" sqref="D18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45" customHeight="1">
      <c r="A7" s="144" t="s">
        <v>383</v>
      </c>
      <c r="B7" s="141" t="str">
        <f>'[1]Fiche Générale'!B3</f>
        <v>Portail_SHS</v>
      </c>
      <c r="C7" s="166" t="s">
        <v>384</v>
      </c>
      <c r="D7" s="144"/>
      <c r="E7" s="164" t="str">
        <f>'[1]Fiche Générale'!B4</f>
        <v>Géographie</v>
      </c>
      <c r="F7" s="141"/>
      <c r="G7" s="144" t="s">
        <v>385</v>
      </c>
      <c r="H7" s="165" t="str">
        <f>'[1]Fiche Générale'!B5</f>
        <v>licence de géographie</v>
      </c>
      <c r="I7" s="165"/>
      <c r="J7" s="33"/>
      <c r="K7" s="18"/>
    </row>
    <row r="8" spans="1:19" ht="14.45" customHeight="1">
      <c r="A8" s="144"/>
      <c r="B8" s="141"/>
      <c r="C8" s="166"/>
      <c r="D8" s="144"/>
      <c r="E8" s="164"/>
      <c r="F8" s="141"/>
      <c r="G8" s="144"/>
      <c r="H8" s="165"/>
      <c r="I8" s="165"/>
      <c r="J8" s="33"/>
      <c r="K8" s="18"/>
    </row>
    <row r="9" spans="1:19" ht="14.45" customHeight="1">
      <c r="A9" s="144"/>
      <c r="B9" s="141"/>
      <c r="C9" s="166"/>
      <c r="D9" s="144"/>
      <c r="E9" s="164"/>
      <c r="F9" s="141"/>
      <c r="G9" s="144"/>
      <c r="H9" s="165"/>
      <c r="I9" s="165"/>
      <c r="J9" s="33"/>
      <c r="K9" s="18"/>
    </row>
    <row r="10" spans="1:19" ht="14.45" customHeight="1">
      <c r="A10" s="144"/>
      <c r="B10" s="141"/>
      <c r="C10" s="157" t="s">
        <v>205</v>
      </c>
      <c r="D10" s="157"/>
      <c r="E10" s="167">
        <f>'[1]Fiche Générale'!B9</f>
        <v>0</v>
      </c>
      <c r="F10" s="167"/>
      <c r="G10" s="167"/>
      <c r="H10" s="167"/>
      <c r="I10" s="167"/>
      <c r="J10" s="33"/>
      <c r="K10" s="18"/>
    </row>
    <row r="11" spans="1:19" ht="14.45" customHeight="1">
      <c r="A11" s="144"/>
      <c r="B11" s="141"/>
      <c r="C11" s="157"/>
      <c r="D11" s="157"/>
      <c r="E11" s="167"/>
      <c r="F11" s="167"/>
      <c r="G11" s="167"/>
      <c r="H11" s="167"/>
      <c r="I11" s="167"/>
      <c r="J11" s="33"/>
      <c r="K11" s="18"/>
    </row>
    <row r="12" spans="1:19">
      <c r="C12" s="13"/>
      <c r="I12" s="35"/>
      <c r="J12" s="35"/>
      <c r="M12" s="137" t="s">
        <v>386</v>
      </c>
      <c r="N12" s="138"/>
      <c r="O12" s="177"/>
      <c r="P12" s="137" t="s">
        <v>387</v>
      </c>
      <c r="Q12" s="138"/>
      <c r="R12" s="138"/>
      <c r="S12" s="177"/>
    </row>
    <row r="13" spans="1:19">
      <c r="A13" s="174" t="s">
        <v>206</v>
      </c>
      <c r="B13" s="101" t="str">
        <f>'[1]S2 Maquette'!B13</f>
        <v>1ère année de Portail</v>
      </c>
      <c r="C13" s="101"/>
      <c r="D13" s="174" t="s">
        <v>388</v>
      </c>
      <c r="E13" s="187">
        <f>'[1]S2 Maquette'!E13</f>
        <v>0</v>
      </c>
      <c r="F13" s="187"/>
      <c r="G13" s="187"/>
      <c r="I13" s="35"/>
      <c r="J13" s="35"/>
      <c r="M13" s="139"/>
      <c r="N13" s="140"/>
      <c r="O13" s="178"/>
      <c r="P13" s="139"/>
      <c r="Q13" s="140"/>
      <c r="R13" s="140"/>
      <c r="S13" s="178"/>
    </row>
    <row r="14" spans="1:19">
      <c r="A14" s="176"/>
      <c r="B14" s="101"/>
      <c r="C14" s="101"/>
      <c r="D14" s="176"/>
      <c r="E14" s="187"/>
      <c r="F14" s="187"/>
      <c r="G14" s="187"/>
      <c r="I14" s="35"/>
      <c r="J14" s="35"/>
      <c r="M14" s="136" t="s">
        <v>389</v>
      </c>
      <c r="N14" s="137" t="s">
        <v>390</v>
      </c>
      <c r="O14" s="177"/>
      <c r="P14" s="142"/>
      <c r="Q14" s="181"/>
      <c r="R14" s="188"/>
      <c r="S14" s="174"/>
    </row>
    <row r="15" spans="1:19">
      <c r="A15" s="174" t="s">
        <v>391</v>
      </c>
      <c r="B15" s="104" t="str">
        <f>'[1]S2 Maquette'!B15</f>
        <v>Semestre 2</v>
      </c>
      <c r="C15" s="105"/>
      <c r="D15" s="174" t="s">
        <v>392</v>
      </c>
      <c r="E15" s="187">
        <f>'[1]S2 Maquette'!E15:F16</f>
        <v>0</v>
      </c>
      <c r="F15" s="187"/>
      <c r="G15" s="187"/>
      <c r="I15" s="35"/>
      <c r="J15" s="35"/>
      <c r="M15" s="136"/>
      <c r="N15" s="184"/>
      <c r="O15" s="185"/>
      <c r="P15" s="142"/>
      <c r="Q15" s="182"/>
      <c r="R15" s="188"/>
      <c r="S15" s="175"/>
    </row>
    <row r="16" spans="1:19">
      <c r="A16" s="176"/>
      <c r="B16" s="107"/>
      <c r="C16" s="108"/>
      <c r="D16" s="176"/>
      <c r="E16" s="187"/>
      <c r="F16" s="187"/>
      <c r="G16" s="187"/>
      <c r="I16" s="35"/>
      <c r="J16" s="35"/>
      <c r="M16" s="136"/>
      <c r="N16" s="184"/>
      <c r="O16" s="185"/>
      <c r="P16" s="142"/>
      <c r="Q16" s="182"/>
      <c r="R16" s="188"/>
      <c r="S16" s="175"/>
    </row>
    <row r="17" spans="1:23">
      <c r="L17" s="14"/>
      <c r="M17" s="136"/>
      <c r="N17" s="139"/>
      <c r="O17" s="178"/>
      <c r="P17" s="142"/>
      <c r="Q17" s="183"/>
      <c r="R17" s="188"/>
      <c r="S17" s="176"/>
    </row>
    <row r="18" spans="1:23" ht="59.45" customHeight="1">
      <c r="A18" s="3" t="s">
        <v>393</v>
      </c>
      <c r="B18" s="34" t="s">
        <v>394</v>
      </c>
      <c r="C18" s="3" t="s">
        <v>5</v>
      </c>
      <c r="D18" s="3" t="s">
        <v>395</v>
      </c>
      <c r="E18" s="3" t="s">
        <v>396</v>
      </c>
      <c r="F18" s="3" t="s">
        <v>397</v>
      </c>
      <c r="G18" s="3" t="s">
        <v>398</v>
      </c>
      <c r="H18" s="3" t="s">
        <v>399</v>
      </c>
      <c r="I18" s="3" t="s">
        <v>400</v>
      </c>
      <c r="J18" s="3" t="s">
        <v>401</v>
      </c>
      <c r="K18" s="3" t="s">
        <v>402</v>
      </c>
      <c r="L18" s="3" t="s">
        <v>403</v>
      </c>
      <c r="M18" s="3" t="s">
        <v>404</v>
      </c>
      <c r="N18" s="3" t="s">
        <v>394</v>
      </c>
      <c r="O18" s="3" t="s">
        <v>405</v>
      </c>
      <c r="P18" s="3" t="s">
        <v>406</v>
      </c>
      <c r="Q18" s="3" t="s">
        <v>394</v>
      </c>
      <c r="R18" s="3" t="s">
        <v>405</v>
      </c>
      <c r="S18" s="4" t="s">
        <v>407</v>
      </c>
      <c r="T18" s="4" t="s">
        <v>408</v>
      </c>
      <c r="W18"/>
    </row>
    <row r="19" spans="1:23" ht="30.6" customHeight="1">
      <c r="A19" s="8" t="str">
        <f>'[1]S2 Maquette'!B19</f>
        <v>Compétences transversales S2</v>
      </c>
      <c r="B19" s="38" t="str">
        <f>'[1]S2 Maquette'!C19</f>
        <v>UE</v>
      </c>
      <c r="C19" s="55">
        <f>'[1]S2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'[1]S2 Maquette'!B20</f>
        <v>Compétences numériques 1</v>
      </c>
      <c r="B20" s="38" t="str">
        <f>'[1]S2 Maquette'!C20</f>
        <v>ECUE</v>
      </c>
      <c r="C20" s="55">
        <f>'[1]S2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'[1]S2 Maquette'!B21</f>
        <v>Compétences pré-professionnalisation 1</v>
      </c>
      <c r="B21" s="38" t="str">
        <f>'[1]S2 Maquette'!C21</f>
        <v>ECUE</v>
      </c>
      <c r="C21" s="55">
        <f>'[1]S2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'[1]S2 Maquette'!B22</f>
        <v>Langue Vivante-2</v>
      </c>
      <c r="B22" s="38" t="str">
        <f>'[1]S2 Maquette'!C22</f>
        <v>ECUE</v>
      </c>
      <c r="C22" s="55">
        <f>'[1]S2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'[1]S2 Maquette'!B23</f>
        <v>Min 1 Max 1</v>
      </c>
      <c r="B23" s="38" t="str">
        <f>'[1]S2 Maquette'!C23</f>
        <v>OPTION</v>
      </c>
      <c r="C23" s="61">
        <f>'[1]S2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'[1]S2 Maquette'!B24</f>
        <v>Anglais 2</v>
      </c>
      <c r="B24" s="38" t="str">
        <f>'[1]S2 Maquette'!C24</f>
        <v>ECUE</v>
      </c>
      <c r="C24" s="61">
        <f>'[1]S2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'[1]S2 Maquette'!B25</f>
        <v>Espagnol</v>
      </c>
      <c r="B25" s="38" t="str">
        <f>'[1]S2 Maquette'!C25</f>
        <v>ECUE</v>
      </c>
      <c r="C25" s="61">
        <f>'[1]S2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'[1]S2 Maquette'!B26</f>
        <v>Italien</v>
      </c>
      <c r="B26" s="38" t="str">
        <f>'[1]S2 Maquette'!C26</f>
        <v>ECUE</v>
      </c>
      <c r="C26" s="61">
        <f>'[1]S2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e">
        <f>'[1]S2 Maquette'!#REF!</f>
        <v>#REF!</v>
      </c>
      <c r="B27" s="41" t="e">
        <f>'[1]S2 Maquette'!#REF!</f>
        <v>#REF!</v>
      </c>
      <c r="C27" s="39"/>
      <c r="D27" s="19"/>
      <c r="E27" s="19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e">
        <f>'[1]S2 Maquette'!#REF!</f>
        <v>#REF!</v>
      </c>
      <c r="B28" s="41" t="e">
        <f>'[1]S2 Maquette'!#REF!</f>
        <v>#REF!</v>
      </c>
      <c r="C28" s="39"/>
      <c r="D28" s="19"/>
      <c r="E28" s="37"/>
      <c r="F28" s="37"/>
      <c r="G28" s="37"/>
      <c r="H28" s="37"/>
      <c r="I28" s="37"/>
      <c r="J28" s="37"/>
      <c r="K28" s="37"/>
      <c r="L28" s="37"/>
      <c r="M28" s="37">
        <v>2</v>
      </c>
      <c r="N28" s="37"/>
      <c r="O28" s="37"/>
      <c r="P28" s="37"/>
      <c r="Q28" s="37"/>
      <c r="R28" s="37"/>
      <c r="S28" s="37"/>
      <c r="T28" s="42"/>
      <c r="W28"/>
    </row>
    <row r="29" spans="1:23" ht="30.6" customHeight="1">
      <c r="A29" s="41" t="e">
        <f>'[1]S2 Maquette'!#REF!</f>
        <v>#REF!</v>
      </c>
      <c r="B29" s="41" t="e">
        <f>'[1]S2 Maquette'!#REF!</f>
        <v>#REF!</v>
      </c>
      <c r="C29" s="39"/>
      <c r="D29" s="19"/>
      <c r="E29" s="37"/>
      <c r="F29" s="37"/>
      <c r="G29" s="37"/>
      <c r="H29" s="37"/>
      <c r="I29" s="37"/>
      <c r="J29" s="37"/>
      <c r="K29" s="37"/>
      <c r="L29" s="37"/>
      <c r="M29" s="37">
        <v>2</v>
      </c>
      <c r="N29" s="37"/>
      <c r="O29" s="37"/>
      <c r="P29" s="37"/>
      <c r="Q29" s="37"/>
      <c r="R29" s="37"/>
      <c r="S29" s="9"/>
      <c r="T29" s="42"/>
      <c r="W29"/>
    </row>
    <row r="30" spans="1:23" ht="30.6" customHeight="1">
      <c r="A30" s="41" t="e">
        <f>'[1]S2 Maquette'!#REF!</f>
        <v>#REF!</v>
      </c>
      <c r="B30" s="41" t="e">
        <f>'[1]S2 Maquette'!#REF!</f>
        <v>#REF!</v>
      </c>
      <c r="C30" s="39"/>
      <c r="D30" s="19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e">
        <f>'[1]S2 Maquette'!#REF!</f>
        <v>#REF!</v>
      </c>
      <c r="B31" s="41" t="e">
        <f>'[1]S2 Maquette'!#REF!</f>
        <v>#REF!</v>
      </c>
      <c r="C31" s="39"/>
      <c r="D31" s="19"/>
      <c r="E31" s="37"/>
      <c r="F31" s="37"/>
      <c r="G31" s="37"/>
      <c r="H31" s="37"/>
      <c r="I31" s="37"/>
      <c r="J31" s="37"/>
      <c r="K31" s="37"/>
      <c r="L31" s="37"/>
      <c r="M31" s="37">
        <v>2</v>
      </c>
      <c r="N31" s="37"/>
      <c r="O31" s="37"/>
      <c r="P31" s="37"/>
      <c r="Q31" s="37"/>
      <c r="R31" s="37"/>
      <c r="S31" s="37"/>
      <c r="T31" s="42"/>
      <c r="W31"/>
    </row>
    <row r="32" spans="1:23" ht="30.6" customHeight="1">
      <c r="A32" s="41" t="e">
        <f>'[1]S2 Maquette'!#REF!</f>
        <v>#REF!</v>
      </c>
      <c r="B32" s="41" t="e">
        <f>'[1]S2 Maquette'!#REF!</f>
        <v>#REF!</v>
      </c>
      <c r="C32" s="39"/>
      <c r="D32" s="19"/>
      <c r="E32" s="37"/>
      <c r="F32" s="37"/>
      <c r="G32" s="37"/>
      <c r="H32" s="37"/>
      <c r="I32" s="37"/>
      <c r="J32" s="37"/>
      <c r="K32" s="37"/>
      <c r="L32" s="37"/>
      <c r="M32" s="37">
        <v>2</v>
      </c>
      <c r="N32" s="37"/>
      <c r="O32" s="37"/>
      <c r="P32" s="37"/>
      <c r="Q32" s="37"/>
      <c r="R32" s="37"/>
      <c r="S32" s="37"/>
      <c r="T32" s="42"/>
      <c r="W32"/>
    </row>
    <row r="33" spans="1:23" ht="30.6" customHeight="1">
      <c r="A33" s="41" t="str">
        <f>'[1]S2 Maquette'!B31</f>
        <v>UE disciplinaire Outils géographie 2</v>
      </c>
      <c r="B33" s="41" t="str">
        <f>'[1]S2 Maquette'!C31</f>
        <v>UE</v>
      </c>
      <c r="C33" s="39" t="s">
        <v>409</v>
      </c>
      <c r="D33" s="19">
        <v>3</v>
      </c>
      <c r="E33" s="37" t="s">
        <v>410</v>
      </c>
      <c r="F33" s="37" t="s">
        <v>410</v>
      </c>
      <c r="G33" s="37" t="s">
        <v>410</v>
      </c>
      <c r="H33" s="37" t="s">
        <v>410</v>
      </c>
      <c r="I33" s="37" t="s">
        <v>410</v>
      </c>
      <c r="J33" s="37"/>
      <c r="K33" s="37" t="s">
        <v>16</v>
      </c>
      <c r="L33" s="37"/>
      <c r="M33" s="37"/>
      <c r="N33" s="100"/>
      <c r="O33" s="100"/>
      <c r="P33" s="37"/>
      <c r="Q33" s="37"/>
      <c r="R33" s="37"/>
      <c r="S33" s="37"/>
      <c r="T33" s="42"/>
      <c r="W33"/>
    </row>
    <row r="34" spans="1:23" ht="30.6" customHeight="1">
      <c r="A34" s="41" t="str">
        <f>'[1]S2 Maquette'!B32</f>
        <v>Sémiologie graphique</v>
      </c>
      <c r="B34" s="41" t="str">
        <f>'[1]S2 Maquette'!C32</f>
        <v>ECUE</v>
      </c>
      <c r="C34" s="39" t="s">
        <v>409</v>
      </c>
      <c r="D34" s="19">
        <v>1</v>
      </c>
      <c r="E34" s="37" t="s">
        <v>410</v>
      </c>
      <c r="F34" s="37" t="s">
        <v>410</v>
      </c>
      <c r="G34" s="37" t="s">
        <v>410</v>
      </c>
      <c r="H34" s="37" t="s">
        <v>410</v>
      </c>
      <c r="I34" s="37" t="s">
        <v>410</v>
      </c>
      <c r="J34" s="37"/>
      <c r="K34" s="37" t="s">
        <v>16</v>
      </c>
      <c r="L34" s="37"/>
      <c r="M34" s="37" t="s">
        <v>17</v>
      </c>
      <c r="N34" s="100"/>
      <c r="O34" s="100"/>
      <c r="P34" s="37"/>
      <c r="Q34" s="37"/>
      <c r="R34" s="37"/>
      <c r="S34" s="37"/>
      <c r="T34" s="42"/>
      <c r="W34"/>
    </row>
    <row r="35" spans="1:23" ht="30.6" customHeight="1">
      <c r="A35" s="41" t="str">
        <f>'[1]S2 Maquette'!B33</f>
        <v>Statistique univariée</v>
      </c>
      <c r="B35" s="41" t="str">
        <f>'[1]S2 Maquette'!C33</f>
        <v>ECUE</v>
      </c>
      <c r="C35" s="39" t="s">
        <v>409</v>
      </c>
      <c r="D35" s="19">
        <v>1</v>
      </c>
      <c r="E35" s="37" t="s">
        <v>410</v>
      </c>
      <c r="F35" s="37" t="s">
        <v>410</v>
      </c>
      <c r="G35" s="37" t="s">
        <v>410</v>
      </c>
      <c r="H35" s="37" t="s">
        <v>410</v>
      </c>
      <c r="I35" s="37" t="s">
        <v>410</v>
      </c>
      <c r="J35" s="37"/>
      <c r="K35" s="37" t="s">
        <v>16</v>
      </c>
      <c r="L35" s="37"/>
      <c r="M35" s="37" t="s">
        <v>17</v>
      </c>
      <c r="N35" s="100"/>
      <c r="O35" s="100"/>
      <c r="P35" s="37"/>
      <c r="Q35" s="37"/>
      <c r="R35" s="37"/>
      <c r="S35" s="37"/>
      <c r="T35" s="42"/>
      <c r="W35"/>
    </row>
    <row r="36" spans="1:23" ht="30.6" customHeight="1">
      <c r="A36" s="41" t="str">
        <f>'[1]S2 Maquette'!B34</f>
        <v>Intro bdd Projet tutoré (îlot naturel vs. îlot littoral urbain)</v>
      </c>
      <c r="B36" s="41" t="str">
        <f>'[1]S2 Maquette'!C34</f>
        <v>ECUE</v>
      </c>
      <c r="C36" s="39" t="s">
        <v>409</v>
      </c>
      <c r="D36" s="19">
        <v>1</v>
      </c>
      <c r="E36" s="37" t="s">
        <v>410</v>
      </c>
      <c r="F36" s="37" t="s">
        <v>410</v>
      </c>
      <c r="G36" s="37" t="s">
        <v>410</v>
      </c>
      <c r="H36" s="37" t="s">
        <v>410</v>
      </c>
      <c r="I36" s="37" t="s">
        <v>410</v>
      </c>
      <c r="J36" s="37"/>
      <c r="K36" s="37" t="s">
        <v>16</v>
      </c>
      <c r="L36" s="37"/>
      <c r="M36" s="37" t="s">
        <v>17</v>
      </c>
      <c r="N36" s="100"/>
      <c r="O36" s="100"/>
      <c r="P36" s="37"/>
      <c r="Q36" s="37"/>
      <c r="R36" s="37"/>
      <c r="S36" s="37"/>
      <c r="T36" s="42"/>
      <c r="W36"/>
    </row>
    <row r="37" spans="1:23" ht="30.6" customHeight="1">
      <c r="A37" s="41" t="str">
        <f>'[1]S2 Maquette'!B35</f>
        <v>UE découverte dans la mention (UED Géographie 3)</v>
      </c>
      <c r="B37" s="41" t="str">
        <f>'[1]S2 Maquette'!C35</f>
        <v>UE</v>
      </c>
      <c r="C37" s="39" t="s">
        <v>409</v>
      </c>
      <c r="D37" s="19">
        <v>2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'[1]S2 Maquette'!B36</f>
        <v>Géographie humaine (urbaine et rurale)</v>
      </c>
      <c r="B38" s="41" t="str">
        <f>'[1]S2 Maquette'!C36</f>
        <v>ECUE</v>
      </c>
      <c r="C38" s="39" t="s">
        <v>409</v>
      </c>
      <c r="D38" s="19">
        <v>1</v>
      </c>
      <c r="E38" s="37" t="s">
        <v>410</v>
      </c>
      <c r="F38" s="37" t="s">
        <v>410</v>
      </c>
      <c r="G38" s="37" t="s">
        <v>410</v>
      </c>
      <c r="H38" s="37" t="s">
        <v>410</v>
      </c>
      <c r="I38" s="37" t="s">
        <v>410</v>
      </c>
      <c r="J38" s="37"/>
      <c r="K38" s="37" t="s">
        <v>16</v>
      </c>
      <c r="L38" s="37"/>
      <c r="M38" s="37"/>
      <c r="N38" s="37" t="s">
        <v>28</v>
      </c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'[1]S2 Maquette'!B37</f>
        <v>Climatologie générale</v>
      </c>
      <c r="B39" s="41" t="str">
        <f>'[1]S2 Maquette'!C37</f>
        <v>ECUE</v>
      </c>
      <c r="C39" s="39" t="s">
        <v>409</v>
      </c>
      <c r="D39" s="19">
        <v>1</v>
      </c>
      <c r="E39" s="37" t="s">
        <v>410</v>
      </c>
      <c r="F39" s="37" t="s">
        <v>410</v>
      </c>
      <c r="G39" s="37" t="s">
        <v>410</v>
      </c>
      <c r="H39" s="37" t="s">
        <v>410</v>
      </c>
      <c r="I39" s="37" t="s">
        <v>410</v>
      </c>
      <c r="J39" s="37"/>
      <c r="K39" s="37" t="s">
        <v>16</v>
      </c>
      <c r="L39" s="37"/>
      <c r="M39" s="37"/>
      <c r="N39" s="37" t="s">
        <v>28</v>
      </c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'[1]S2 Maquette'!B38</f>
        <v xml:space="preserve">UE Découverte dans la mention (sociologie) ou dans le Portail </v>
      </c>
      <c r="B40" s="41" t="str">
        <f>'[1]S2 Maquette'!C38</f>
        <v>BLOC</v>
      </c>
      <c r="C40" s="39" t="s">
        <v>409</v>
      </c>
      <c r="D40" s="19">
        <v>2</v>
      </c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'[1]S2 Maquette'!B40</f>
        <v>UE découverte dans la mention : UED géographie 4 : géographie appliquée aménagement 2</v>
      </c>
      <c r="B41" s="41" t="str">
        <f>'[1]S2 Maquette'!C40</f>
        <v>UE</v>
      </c>
      <c r="C41" s="39" t="s">
        <v>409</v>
      </c>
      <c r="D41" s="19">
        <v>1</v>
      </c>
      <c r="E41" s="37" t="s">
        <v>410</v>
      </c>
      <c r="F41" s="37" t="s">
        <v>410</v>
      </c>
      <c r="G41" s="37" t="s">
        <v>410</v>
      </c>
      <c r="H41" s="37" t="s">
        <v>410</v>
      </c>
      <c r="I41" s="37" t="s">
        <v>410</v>
      </c>
      <c r="J41" s="37"/>
      <c r="K41" s="37" t="s">
        <v>16</v>
      </c>
      <c r="L41" s="37"/>
      <c r="M41" s="37"/>
      <c r="N41" s="37" t="s">
        <v>28</v>
      </c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'[1]S2 Maquette'!B41</f>
        <v>Biogeographie</v>
      </c>
      <c r="B42" s="41" t="str">
        <f>'[1]S2 Maquette'!C41</f>
        <v>ECUE</v>
      </c>
      <c r="C42" s="39" t="s">
        <v>409</v>
      </c>
      <c r="D42" s="19">
        <v>1</v>
      </c>
      <c r="E42" s="37" t="s">
        <v>410</v>
      </c>
      <c r="F42" s="37" t="s">
        <v>410</v>
      </c>
      <c r="G42" s="37" t="s">
        <v>410</v>
      </c>
      <c r="H42" s="37" t="s">
        <v>410</v>
      </c>
      <c r="I42" s="37" t="s">
        <v>410</v>
      </c>
      <c r="J42" s="37"/>
      <c r="K42" s="37" t="s">
        <v>16</v>
      </c>
      <c r="L42" s="37"/>
      <c r="M42" s="37"/>
      <c r="N42" s="37" t="s">
        <v>28</v>
      </c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'[1]S2 Maquette'!B48</f>
        <v>UED Ethnologie 4 : Interculturalité : Regards croisés 2</v>
      </c>
      <c r="B43" s="41" t="str">
        <f>'[1]S2 Maquette'!C48</f>
        <v>UE</v>
      </c>
      <c r="C43" s="39" t="str">
        <f>'[1]S2 Maquette'!F48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'[1]S2 Maquette'!B49</f>
        <v>UE Découverte Sociologie</v>
      </c>
      <c r="B44" s="41" t="str">
        <f>'[1]S2 Maquette'!C49</f>
        <v>UE</v>
      </c>
      <c r="C44" s="39">
        <f>'[1]S2 Maquette'!F49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>
        <f>'[1]S2 Maquette'!B50</f>
        <v>0</v>
      </c>
      <c r="B45" s="41" t="str">
        <f>'[1]S2 Maquette'!C50</f>
        <v>OPTION</v>
      </c>
      <c r="C45" s="39">
        <f>'[1]S2 Maquette'!F50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'[1]S2 Maquette'!B51</f>
        <v>UED Sociologie 3</v>
      </c>
      <c r="B46" s="41" t="str">
        <f>'[1]S2 Maquette'!C51</f>
        <v>UE</v>
      </c>
      <c r="C46" s="39">
        <f>'[1]S2 Maquette'!F51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'[1]S2 Maquette'!B52</f>
        <v>Genre et sociétés</v>
      </c>
      <c r="B47" s="41" t="str">
        <f>'[1]S2 Maquette'!C52</f>
        <v>ECUE</v>
      </c>
      <c r="C47" s="39">
        <f>'[1]S2 Maquette'!F52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'[1]S2 Maquette'!B53</f>
        <v>Environnement et sociétés</v>
      </c>
      <c r="B48" s="41" t="str">
        <f>'[1]S2 Maquette'!C53</f>
        <v>ECUE</v>
      </c>
      <c r="C48" s="39">
        <f>'[1]S2 Maquette'!F53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'[1]S2 Maquette'!B54</f>
        <v>UED Sociologie 4</v>
      </c>
      <c r="B49" s="41" t="str">
        <f>'[1]S2 Maquette'!C54</f>
        <v>UE</v>
      </c>
      <c r="C49" s="39">
        <f>'[1]S2 Maquette'!F54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'[1]S2 Maquette'!B55</f>
        <v>Grands ouvrages 2</v>
      </c>
      <c r="B50" s="41" t="str">
        <f>'[1]S2 Maquette'!C55</f>
        <v>ECUE</v>
      </c>
      <c r="C50" s="39" t="str">
        <f>'[1]S2 Maquette'!F55</f>
        <v>Création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'[1]S2 Maquette'!B56</f>
        <v>Méthodologies sociologiques 2</v>
      </c>
      <c r="B51" s="41" t="str">
        <f>'[1]S2 Maquette'!C56</f>
        <v>ECUE</v>
      </c>
      <c r="C51" s="39" t="str">
        <f>'[1]S2 Maquette'!F56</f>
        <v>Création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'[1]S2 Maquette'!B57</f>
        <v>UE découverte SEF</v>
      </c>
      <c r="B52" s="41" t="str">
        <f>'[1]S2 Maquette'!C57</f>
        <v>UE</v>
      </c>
      <c r="C52" s="39">
        <f>'[1]S2 Maquette'!F57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'[1]S2 Maquette'!B58</f>
        <v>Min 1 Max 1</v>
      </c>
      <c r="B53" s="41" t="str">
        <f>'[1]S2 Maquette'!C58</f>
        <v>OPTION</v>
      </c>
      <c r="C53" s="39">
        <f>'[1]S2 Maquette'!F58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'[1]S2 Maquette'!B59</f>
        <v>UED SEF 3 : Découverte du champ des SEF (2)</v>
      </c>
      <c r="B54" s="41" t="str">
        <f>'[1]S2 Maquette'!C59</f>
        <v>UE</v>
      </c>
      <c r="C54" s="39">
        <f>'[1]S2 Maquette'!F59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'[1]S2 Maquette'!B60</f>
        <v xml:space="preserve">Méthodes d'enquête quantitatives en SEF </v>
      </c>
      <c r="B55" s="41" t="str">
        <f>'[1]S2 Maquette'!C60</f>
        <v>ECUE</v>
      </c>
      <c r="C55" s="39">
        <f>'[1]S2 Maquette'!F60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'[1]S2 Maquette'!B61</f>
        <v xml:space="preserve">Méthodes d'enquête qualitatives en SEF </v>
      </c>
      <c r="B56" s="41" t="str">
        <f>'[1]S2 Maquette'!C61</f>
        <v>ECUE</v>
      </c>
      <c r="C56" s="39">
        <f>'[1]S2 Maquette'!F61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'[1]S2 Maquette'!B62</f>
        <v>UED SEF 4 : Culture et Éducation</v>
      </c>
      <c r="B57" s="41" t="str">
        <f>'[1]S2 Maquette'!C62</f>
        <v>UE</v>
      </c>
      <c r="C57" s="39">
        <f>'[1]S2 Maquette'!F62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'[1]S2 Maquette'!B63</f>
        <v>Culture scientifique et technologique 1</v>
      </c>
      <c r="B58" s="41" t="str">
        <f>'[1]S2 Maquette'!C63</f>
        <v>ECUE</v>
      </c>
      <c r="C58" s="39">
        <f>'[1]S2 Maquette'!F63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'[1]S2 Maquette'!B64</f>
        <v>Éducation artistique et culturelle</v>
      </c>
      <c r="B59" s="41" t="str">
        <f>'[1]S2 Maquette'!C64</f>
        <v>ECUE</v>
      </c>
      <c r="C59" s="39">
        <f>'[1]S2 Maquette'!F64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'[1]S2 Maquette'!B65</f>
        <v>Les éducations à (numérique, santé, développement durable, etc.) 1</v>
      </c>
      <c r="B60" s="41" t="str">
        <f>'[1]S2 Maquette'!C65</f>
        <v>ECUE</v>
      </c>
      <c r="C60" s="39">
        <f>'[1]S2 Maquette'!F65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'[1]S2 Maquette'!B66</f>
        <v>UE découverte Histoire</v>
      </c>
      <c r="B61" s="41" t="str">
        <f>'[1]S2 Maquette'!C66</f>
        <v>UE</v>
      </c>
      <c r="C61" s="39">
        <f>'[1]S2 Maquette'!F66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'[1]S2 Maquette'!B67</f>
        <v>ECUE Découverte Histoire 5 : la cité et l'historien 1</v>
      </c>
      <c r="B62" s="41" t="str">
        <f>'[1]S2 Maquette'!C67</f>
        <v>BLOC</v>
      </c>
      <c r="C62" s="39" t="str">
        <f>'[1]S2 Maquette'!F67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'[1]S2 Maquette'!B68</f>
        <v>Min 1 Max 1</v>
      </c>
      <c r="B63" s="41" t="str">
        <f>'[1]S2 Maquette'!C68</f>
        <v>OPTION</v>
      </c>
      <c r="C63" s="39">
        <f>'[1]S2 Maquette'!F68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'[1]S2 Maquette'!B69</f>
        <v>la cité et l'historien (histoire ancienne et médiévale)</v>
      </c>
      <c r="B64" s="41" t="str">
        <f>'[1]S2 Maquette'!C69</f>
        <v>ECUE</v>
      </c>
      <c r="C64" s="39" t="str">
        <f>'[1]S2 Maquette'!F69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'[1]S2 Maquette'!B70</f>
        <v>la cité et l'historien (histoire moderne et contemporaine)</v>
      </c>
      <c r="B65" s="41" t="str">
        <f>'[1]S2 Maquette'!C70</f>
        <v>ECUE</v>
      </c>
      <c r="C65" s="39" t="str">
        <f>'[1]S2 Maquette'!F70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'[1]S2 Maquette'!B71</f>
        <v>ECUE Découverte Histoire 6 : thématiques périodiques 3</v>
      </c>
      <c r="B66" s="41" t="str">
        <f>'[1]S2 Maquette'!C71</f>
        <v>BLOC</v>
      </c>
      <c r="C66" s="39" t="str">
        <f>'[1]S2 Maquette'!F71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'[1]S2 Maquette'!B72</f>
        <v>Min 1 Max 1</v>
      </c>
      <c r="B67" s="41" t="str">
        <f>'[1]S2 Maquette'!C72</f>
        <v>OPTION</v>
      </c>
      <c r="C67" s="39">
        <f>'[1]S2 Maquette'!F72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'[1]S2 Maquette'!B73</f>
        <v>UED14 Préhistoire</v>
      </c>
      <c r="B68" s="41" t="str">
        <f>'[1]S2 Maquette'!C73</f>
        <v>ECUE</v>
      </c>
      <c r="C68" s="39">
        <f>'[1]S2 Maquette'!F73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'[1]S2 Maquette'!B74</f>
        <v>UED15 Histoire ancienne</v>
      </c>
      <c r="B69" s="41" t="str">
        <f>'[1]S2 Maquette'!C74</f>
        <v>ECUE</v>
      </c>
      <c r="C69" s="39">
        <f>'[1]S2 Maquette'!F74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'[1]S2 Maquette'!B75</f>
        <v>UED16 Histoire ancienne</v>
      </c>
      <c r="B70" s="41" t="str">
        <f>'[1]S2 Maquette'!C75</f>
        <v>ECUE</v>
      </c>
      <c r="C70" s="39">
        <f>'[1]S2 Maquette'!F75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'[1]S2 Maquette'!B76</f>
        <v>UED17 Histoire ancienne</v>
      </c>
      <c r="B71" s="41" t="str">
        <f>'[1]S2 Maquette'!C76</f>
        <v>ECUE</v>
      </c>
      <c r="C71" s="39">
        <f>'[1]S2 Maquette'!F76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'[1]S2 Maquette'!B77</f>
        <v>UED18 Histoire médiévale</v>
      </c>
      <c r="B72" s="41" t="str">
        <f>'[1]S2 Maquette'!C77</f>
        <v>ECUE</v>
      </c>
      <c r="C72" s="39">
        <f>'[1]S2 Maquette'!F77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'[1]S2 Maquette'!B78</f>
        <v>UED19 Histoire médiévale</v>
      </c>
      <c r="B73" s="41" t="str">
        <f>'[1]S2 Maquette'!C78</f>
        <v>ECUE</v>
      </c>
      <c r="C73" s="39">
        <f>'[1]S2 Maquette'!F78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'[1]S2 Maquette'!B79</f>
        <v>UED20 Histoire médiévale</v>
      </c>
      <c r="B74" s="41" t="str">
        <f>'[1]S2 Maquette'!C79</f>
        <v>ECUE</v>
      </c>
      <c r="C74" s="39">
        <f>'[1]S2 Maquette'!F79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'[1]S2 Maquette'!B80</f>
        <v xml:space="preserve">UED21 Histoire moderne </v>
      </c>
      <c r="B75" s="41" t="str">
        <f>'[1]S2 Maquette'!C80</f>
        <v>ECUE</v>
      </c>
      <c r="C75" s="39">
        <f>'[1]S2 Maquette'!F80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'[1]S2 Maquette'!B81</f>
        <v xml:space="preserve">UED22 Histoire moderne </v>
      </c>
      <c r="B76" s="41" t="str">
        <f>'[1]S2 Maquette'!C81</f>
        <v>ECUE</v>
      </c>
      <c r="C76" s="39">
        <f>'[1]S2 Maquette'!F81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'[1]S2 Maquette'!B82</f>
        <v>UED23 Histoire moderne</v>
      </c>
      <c r="B77" s="41" t="str">
        <f>'[1]S2 Maquette'!C82</f>
        <v>ECUE</v>
      </c>
      <c r="C77" s="39">
        <f>'[1]S2 Maquette'!F82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'[1]S2 Maquette'!B83</f>
        <v>UED24  Histoire contemporaine</v>
      </c>
      <c r="B78" s="41" t="str">
        <f>'[1]S2 Maquette'!C83</f>
        <v>ECUE</v>
      </c>
      <c r="C78" s="39">
        <f>'[1]S2 Maquette'!F83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'[1]S2 Maquette'!B84</f>
        <v>UED25 Histoire contemporaine</v>
      </c>
      <c r="B79" s="41" t="str">
        <f>'[1]S2 Maquette'!C84</f>
        <v>ECUE</v>
      </c>
      <c r="C79" s="39">
        <f>'[1]S2 Maquette'!F84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'[1]S2 Maquette'!B85</f>
        <v>UED26 Histoire contemporaine</v>
      </c>
      <c r="B80" s="41" t="str">
        <f>'[1]S2 Maquette'!C85</f>
        <v>ECUE</v>
      </c>
      <c r="C80" s="39">
        <f>'[1]S2 Maquette'!F85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'[1]S2 Maquette'!B86</f>
        <v xml:space="preserve">UE Découverte dans le Portail </v>
      </c>
      <c r="B81" s="41" t="str">
        <f>'[1]S2 Maquette'!C86</f>
        <v>UE</v>
      </c>
      <c r="C81" s="39">
        <f>'[1]S2 Maquette'!F86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'[1]S2 Maquette'!B87</f>
        <v>Min1 max1</v>
      </c>
      <c r="B82" s="41" t="str">
        <f>'[1]S2 Maquette'!C87</f>
        <v>OPTION</v>
      </c>
      <c r="C82" s="39">
        <f>'[1]S2 Maquette'!F87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'[1]S2 Maquette'!B88</f>
        <v>UE découverte SHAE</v>
      </c>
      <c r="B83" s="41" t="str">
        <f>'[1]S2 Maquette'!C88</f>
        <v>UE</v>
      </c>
      <c r="C83" s="39">
        <f>'[1]S2 Maquette'!F88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'[1]S2 Maquette'!B89</f>
        <v>Min 1 Max 1</v>
      </c>
      <c r="B84" s="41" t="str">
        <f>'[1]S2 Maquette'!C89</f>
        <v>OPTION</v>
      </c>
      <c r="C84" s="39">
        <f>'[1]S2 Maquette'!F89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'[1]S2 Maquette'!B90</f>
        <v>UED Ethnologie 3 : Notions et concepts clés 2</v>
      </c>
      <c r="B85" s="41" t="str">
        <f>'[1]S2 Maquette'!C90</f>
        <v>UE</v>
      </c>
      <c r="C85" s="39" t="str">
        <f>'[1]S2 Maquette'!F90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'[1]S2 Maquette'!B91</f>
        <v>UED Ethnologie 4 : Interculturalité : Regards croisés 2</v>
      </c>
      <c r="B86" s="41" t="str">
        <f>'[1]S2 Maquette'!C91</f>
        <v>UE</v>
      </c>
      <c r="C86" s="39" t="str">
        <f>'[1]S2 Maquette'!F91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'[1]S2 Maquette'!B92</f>
        <v>UE Découverte Sociologie</v>
      </c>
      <c r="B87" s="41" t="str">
        <f>'[1]S2 Maquette'!C92</f>
        <v>UE</v>
      </c>
      <c r="C87" s="39">
        <f>'[1]S2 Maquette'!F92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'[1]S2 Maquette'!B93</f>
        <v>0</v>
      </c>
      <c r="B88" s="41" t="str">
        <f>'[1]S2 Maquette'!C93</f>
        <v>OPTION</v>
      </c>
      <c r="C88" s="39">
        <f>'[1]S2 Maquette'!F93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'[1]S2 Maquette'!B94</f>
        <v>UED Sociologie 3</v>
      </c>
      <c r="B89" s="41" t="str">
        <f>'[1]S2 Maquette'!C94</f>
        <v>UE</v>
      </c>
      <c r="C89" s="39">
        <f>'[1]S2 Maquette'!F94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'[1]S2 Maquette'!B95</f>
        <v>Genre et sociétés</v>
      </c>
      <c r="B90" s="41" t="str">
        <f>'[1]S2 Maquette'!C95</f>
        <v>ECUE</v>
      </c>
      <c r="C90" s="39">
        <f>'[1]S2 Maquette'!F95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'[1]S2 Maquette'!B96</f>
        <v>Environnement et sociétés</v>
      </c>
      <c r="B91" s="41" t="str">
        <f>'[1]S2 Maquette'!C96</f>
        <v>ECUE</v>
      </c>
      <c r="C91" s="39">
        <f>'[1]S2 Maquette'!F96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'[1]S2 Maquette'!B97</f>
        <v>UED Sociologie 4</v>
      </c>
      <c r="B92" s="41" t="str">
        <f>'[1]S2 Maquette'!C97</f>
        <v>UE</v>
      </c>
      <c r="C92" s="39">
        <f>'[1]S2 Maquette'!F97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'[1]S2 Maquette'!B98</f>
        <v>Grands ouvrages 2</v>
      </c>
      <c r="B93" s="41" t="str">
        <f>'[1]S2 Maquette'!C98</f>
        <v>ECUE</v>
      </c>
      <c r="C93" s="39" t="str">
        <f>'[1]S2 Maquette'!F98</f>
        <v>Création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'[1]S2 Maquette'!B99</f>
        <v>Méthodologies sociologiques 2</v>
      </c>
      <c r="B94" s="41" t="str">
        <f>'[1]S2 Maquette'!C99</f>
        <v>ECUE</v>
      </c>
      <c r="C94" s="39" t="str">
        <f>'[1]S2 Maquette'!F99</f>
        <v>Création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'[1]S2 Maquette'!B100</f>
        <v>UE découverte SEF</v>
      </c>
      <c r="B95" s="41" t="str">
        <f>'[1]S2 Maquette'!C100</f>
        <v>UE</v>
      </c>
      <c r="C95" s="39">
        <f>'[1]S2 Maquette'!F100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'[1]S2 Maquette'!B101</f>
        <v>Min 1 Max 1</v>
      </c>
      <c r="B96" s="41" t="str">
        <f>'[1]S2 Maquette'!C101</f>
        <v>OPTION</v>
      </c>
      <c r="C96" s="39">
        <f>'[1]S2 Maquette'!F101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'[1]S2 Maquette'!B102</f>
        <v>UED SEF 3 : Découverte du champ des SEF (2)</v>
      </c>
      <c r="B97" s="41" t="str">
        <f>'[1]S2 Maquette'!C102</f>
        <v>UE</v>
      </c>
      <c r="C97" s="39">
        <f>'[1]S2 Maquette'!F102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'[1]S2 Maquette'!B103</f>
        <v xml:space="preserve">Méthodes d'enquête quantitatives en SEF </v>
      </c>
      <c r="B98" s="41" t="str">
        <f>'[1]S2 Maquette'!C103</f>
        <v>ECUE</v>
      </c>
      <c r="C98" s="39">
        <f>'[1]S2 Maquette'!F103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'[1]S2 Maquette'!B104</f>
        <v xml:space="preserve">Méthodes d'enquête qualitatives en SEF </v>
      </c>
      <c r="B99" s="41" t="str">
        <f>'[1]S2 Maquette'!C104</f>
        <v>ECUE</v>
      </c>
      <c r="C99" s="39">
        <f>'[1]S2 Maquette'!F104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'[1]S2 Maquette'!B105</f>
        <v>UED SEF 4 : Culture et Éducation</v>
      </c>
      <c r="B100" s="41" t="str">
        <f>'[1]S2 Maquette'!C105</f>
        <v>UE</v>
      </c>
      <c r="C100" s="39">
        <f>'[1]S2 Maquette'!F105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'[1]S2 Maquette'!B106</f>
        <v>Culture scientifique et technologique 1</v>
      </c>
      <c r="B101" s="41" t="str">
        <f>'[1]S2 Maquette'!C106</f>
        <v>ECUE</v>
      </c>
      <c r="C101" s="39">
        <f>'[1]S2 Maquette'!F106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'[1]S2 Maquette'!B107</f>
        <v>Éducation artistique et culturelle</v>
      </c>
      <c r="B102" s="41" t="str">
        <f>'[1]S2 Maquette'!C107</f>
        <v>ECUE</v>
      </c>
      <c r="C102" s="39">
        <f>'[1]S2 Maquette'!F107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'[1]S2 Maquette'!B108</f>
        <v>Les éducations à (numérique, santé, développement durable, etc.) 1</v>
      </c>
      <c r="B103" s="41" t="str">
        <f>'[1]S2 Maquette'!C108</f>
        <v>ECUE</v>
      </c>
      <c r="C103" s="39">
        <f>'[1]S2 Maquette'!F108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'[1]S2 Maquette'!B109</f>
        <v>UE découverte Histoire</v>
      </c>
      <c r="B104" s="41" t="str">
        <f>'[1]S2 Maquette'!C109</f>
        <v>UE</v>
      </c>
      <c r="C104" s="39">
        <f>'[1]S2 Maquette'!F109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'[1]S2 Maquette'!B110</f>
        <v>ECUE Découverte Histoire 5 : la cité et l'historien 1</v>
      </c>
      <c r="B105" s="41" t="str">
        <f>'[1]S2 Maquette'!C110</f>
        <v>BLOC</v>
      </c>
      <c r="C105" s="39" t="str">
        <f>'[1]S2 Maquette'!F110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'[1]S2 Maquette'!B111</f>
        <v>Min 1 Max 1</v>
      </c>
      <c r="B106" s="41" t="str">
        <f>'[1]S2 Maquette'!C111</f>
        <v>OPTION</v>
      </c>
      <c r="C106" s="39">
        <f>'[1]S2 Maquette'!F111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'[1]S2 Maquette'!B112</f>
        <v>la cité et l'historien (histoire ancienne et médiévale)</v>
      </c>
      <c r="B107" s="41" t="str">
        <f>'[1]S2 Maquette'!C112</f>
        <v>ECUE</v>
      </c>
      <c r="C107" s="39" t="str">
        <f>'[1]S2 Maquette'!F112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'[1]S2 Maquette'!B113</f>
        <v>la cité et l'historien (histoire moderne et contemporaine)</v>
      </c>
      <c r="B108" s="41" t="str">
        <f>'[1]S2 Maquette'!C113</f>
        <v>ECUE</v>
      </c>
      <c r="C108" s="39" t="str">
        <f>'[1]S2 Maquette'!F113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'[1]S2 Maquette'!B114</f>
        <v>ECUE Découverte Histoire 6 : thématiques périodiques 3</v>
      </c>
      <c r="B109" s="41" t="str">
        <f>'[1]S2 Maquette'!C114</f>
        <v>BLOC</v>
      </c>
      <c r="C109" s="39" t="str">
        <f>'[1]S2 Maquette'!F114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'[1]S2 Maquette'!B115</f>
        <v>Min 1 Max 1</v>
      </c>
      <c r="B110" s="41" t="str">
        <f>'[1]S2 Maquette'!C115</f>
        <v>OPTION</v>
      </c>
      <c r="C110" s="39">
        <f>'[1]S2 Maquette'!F115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'[1]S2 Maquette'!B116</f>
        <v>UED14 Préhistoire</v>
      </c>
      <c r="B111" s="41" t="str">
        <f>'[1]S2 Maquette'!C116</f>
        <v>ECUE</v>
      </c>
      <c r="C111" s="39">
        <f>'[1]S2 Maquette'!F116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'[1]S2 Maquette'!B117</f>
        <v>UED15 Histoire ancienne</v>
      </c>
      <c r="B112" s="41" t="str">
        <f>'[1]S2 Maquette'!C117</f>
        <v>ECUE</v>
      </c>
      <c r="C112" s="39">
        <f>'[1]S2 Maquette'!F117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'[1]S2 Maquette'!B118</f>
        <v>UED16 Histoire ancienne</v>
      </c>
      <c r="B113" s="41" t="str">
        <f>'[1]S2 Maquette'!C118</f>
        <v>ECUE</v>
      </c>
      <c r="C113" s="39">
        <f>'[1]S2 Maquette'!F118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'[1]S2 Maquette'!B119</f>
        <v>UED17 Histoire ancienne</v>
      </c>
      <c r="B114" s="41" t="str">
        <f>'[1]S2 Maquette'!C119</f>
        <v>ECUE</v>
      </c>
      <c r="C114" s="39">
        <f>'[1]S2 Maquette'!F119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'[1]S2 Maquette'!B120</f>
        <v>UED18 Histoire médiévale</v>
      </c>
      <c r="B115" s="41" t="str">
        <f>'[1]S2 Maquette'!C120</f>
        <v>ECUE</v>
      </c>
      <c r="C115" s="39">
        <f>'[1]S2 Maquette'!F120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'[1]S2 Maquette'!B121</f>
        <v>UED19 Histoire médiévale</v>
      </c>
      <c r="B116" s="41" t="str">
        <f>'[1]S2 Maquette'!C121</f>
        <v>ECUE</v>
      </c>
      <c r="C116" s="39">
        <f>'[1]S2 Maquette'!F121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'[1]S2 Maquette'!B122</f>
        <v>UED20 Histoire médiévale</v>
      </c>
      <c r="B117" s="41" t="str">
        <f>'[1]S2 Maquette'!C122</f>
        <v>ECUE</v>
      </c>
      <c r="C117" s="39">
        <f>'[1]S2 Maquette'!F122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'[1]S2 Maquette'!B123</f>
        <v xml:space="preserve">UED21 Histoire moderne </v>
      </c>
      <c r="B118" s="41" t="str">
        <f>'[1]S2 Maquette'!C123</f>
        <v>ECUE</v>
      </c>
      <c r="C118" s="39">
        <f>'[1]S2 Maquette'!F123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'[1]S2 Maquette'!B124</f>
        <v xml:space="preserve">UED22 Histoire moderne </v>
      </c>
      <c r="B119" s="41" t="str">
        <f>'[1]S2 Maquette'!C124</f>
        <v>ECUE</v>
      </c>
      <c r="C119" s="39">
        <f>'[1]S2 Maquette'!F124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'[1]S2 Maquette'!B125</f>
        <v>UED23 Histoire moderne</v>
      </c>
      <c r="B120" s="41" t="str">
        <f>'[1]S2 Maquette'!C125</f>
        <v>ECUE</v>
      </c>
      <c r="C120" s="39">
        <f>'[1]S2 Maquette'!F125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'[1]S2 Maquette'!B126</f>
        <v>UED24  Histoire contemporaine</v>
      </c>
      <c r="B121" s="41" t="str">
        <f>'[1]S2 Maquette'!C126</f>
        <v>ECUE</v>
      </c>
      <c r="C121" s="39">
        <f>'[1]S2 Maquette'!F126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'[1]S2 Maquette'!B127</f>
        <v>UED25 Histoire contemporaine</v>
      </c>
      <c r="B122" s="41" t="str">
        <f>'[1]S2 Maquette'!C127</f>
        <v>ECUE</v>
      </c>
      <c r="C122" s="39">
        <f>'[1]S2 Maquette'!F127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'[1]S2 Maquette'!B128</f>
        <v>UED26 Histoire contemporaine</v>
      </c>
      <c r="B123" s="41" t="str">
        <f>'[1]S2 Maquette'!C128</f>
        <v>ECUE</v>
      </c>
      <c r="C123" s="39">
        <f>'[1]S2 Maquette'!F128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'[1]S2 Maquette'!B129</f>
        <v>0</v>
      </c>
      <c r="B124" s="41">
        <f>'[1]S2 Maquette'!C129</f>
        <v>0</v>
      </c>
      <c r="C124" s="39">
        <f>'[1]S2 Maquette'!F129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'[1]S2 Maquette'!B130</f>
        <v>0</v>
      </c>
      <c r="B125" s="41">
        <f>'[1]S2 Maquette'!C130</f>
        <v>0</v>
      </c>
      <c r="C125" s="39">
        <f>'[1]S2 Maquette'!F130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'[1]S2 Maquette'!B131</f>
        <v>0</v>
      </c>
      <c r="B126" s="41">
        <f>'[1]S2 Maquette'!C131</f>
        <v>0</v>
      </c>
      <c r="C126" s="39">
        <f>'[1]S2 Maquette'!F131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'[1]S2 Maquette'!B132</f>
        <v>0</v>
      </c>
      <c r="B127" s="41">
        <f>'[1]S2 Maquette'!C132</f>
        <v>0</v>
      </c>
      <c r="C127" s="39">
        <f>'[1]S2 Maquette'!F132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'[1]S2 Maquette'!B133</f>
        <v>0</v>
      </c>
      <c r="B128" s="41">
        <f>'[1]S2 Maquette'!C133</f>
        <v>0</v>
      </c>
      <c r="C128" s="39">
        <f>'[1]S2 Maquette'!F133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'[1]S2 Maquette'!B134</f>
        <v>0</v>
      </c>
      <c r="B129" s="41">
        <f>'[1]S2 Maquette'!C134</f>
        <v>0</v>
      </c>
      <c r="C129" s="39">
        <f>'[1]S2 Maquette'!F134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'[1]S2 Maquette'!B135</f>
        <v>0</v>
      </c>
      <c r="B130" s="41">
        <f>'[1]S2 Maquette'!C135</f>
        <v>0</v>
      </c>
      <c r="C130" s="39">
        <f>'[1]S2 Maquette'!F135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'[1]S2 Maquette'!B136</f>
        <v>0</v>
      </c>
      <c r="B131" s="41">
        <f>'[1]S2 Maquette'!C136</f>
        <v>0</v>
      </c>
      <c r="C131" s="39">
        <f>'[1]S2 Maquette'!F136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'[1]S2 Maquette'!B137</f>
        <v>0</v>
      </c>
      <c r="B132" s="41">
        <f>'[1]S2 Maquette'!C137</f>
        <v>0</v>
      </c>
      <c r="C132" s="39">
        <f>'[1]S2 Maquette'!F137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'[1]S2 Maquette'!B138</f>
        <v>0</v>
      </c>
      <c r="B133" s="41">
        <f>'[1]S2 Maquette'!C138</f>
        <v>0</v>
      </c>
      <c r="C133" s="39">
        <f>'[1]S2 Maquette'!F138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'[1]S2 Maquette'!B139</f>
        <v>0</v>
      </c>
      <c r="B134" s="41">
        <f>'[1]S2 Maquette'!C139</f>
        <v>0</v>
      </c>
      <c r="C134" s="39">
        <f>'[1]S2 Maquette'!F139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'[1]S2 Maquette'!B140</f>
        <v>0</v>
      </c>
      <c r="B135" s="41">
        <f>'[1]S2 Maquette'!C140</f>
        <v>0</v>
      </c>
      <c r="C135" s="39">
        <f>'[1]S2 Maquette'!F140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'[1]S2 Maquette'!B141</f>
        <v>0</v>
      </c>
      <c r="B136" s="41">
        <f>'[1]S2 Maquette'!C141</f>
        <v>0</v>
      </c>
      <c r="C136" s="39">
        <f>'[1]S2 Maquette'!F141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'[1]S2 Maquette'!B142</f>
        <v>0</v>
      </c>
      <c r="B137" s="41">
        <f>'[1]S2 Maquette'!C142</f>
        <v>0</v>
      </c>
      <c r="C137" s="39">
        <f>'[1]S2 Maquette'!F142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'[1]S2 Maquette'!B143</f>
        <v>0</v>
      </c>
      <c r="B138" s="41">
        <f>'[1]S2 Maquette'!C143</f>
        <v>0</v>
      </c>
      <c r="C138" s="39">
        <f>'[1]S2 Maquette'!F143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'[1]S2 Maquette'!B144</f>
        <v>0</v>
      </c>
      <c r="B139" s="41">
        <f>'[1]S2 Maquette'!C144</f>
        <v>0</v>
      </c>
      <c r="C139" s="39">
        <f>'[1]S2 Maquette'!F144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'[1]S2 Maquette'!B145</f>
        <v>0</v>
      </c>
      <c r="B140" s="41">
        <f>'[1]S2 Maquette'!C145</f>
        <v>0</v>
      </c>
      <c r="C140" s="39">
        <f>'[1]S2 Maquette'!F145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'[1]S2 Maquette'!B146</f>
        <v>0</v>
      </c>
      <c r="B141" s="41">
        <f>'[1]S2 Maquette'!C146</f>
        <v>0</v>
      </c>
      <c r="C141" s="39">
        <f>'[1]S2 Maquette'!F146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'[1]S2 Maquette'!B147</f>
        <v>0</v>
      </c>
      <c r="B142" s="41">
        <f>'[1]S2 Maquette'!C147</f>
        <v>0</v>
      </c>
      <c r="C142" s="39">
        <f>'[1]S2 Maquette'!F147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'[1]S2 Maquette'!B148</f>
        <v>0</v>
      </c>
      <c r="B143" s="41">
        <f>'[1]S2 Maquette'!C148</f>
        <v>0</v>
      </c>
      <c r="C143" s="39">
        <f>'[1]S2 Maquette'!F148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'[1]S2 Maquette'!B149</f>
        <v>0</v>
      </c>
      <c r="B144" s="41">
        <f>'[1]S2 Maquette'!C149</f>
        <v>0</v>
      </c>
      <c r="C144" s="39">
        <f>'[1]S2 Maquette'!F149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'[1]S2 Maquette'!B150</f>
        <v>0</v>
      </c>
      <c r="B145" s="41">
        <f>'[1]S2 Maquette'!C150</f>
        <v>0</v>
      </c>
      <c r="C145" s="39">
        <f>'[1]S2 Maquette'!F150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'[1]S2 Maquette'!B151</f>
        <v>0</v>
      </c>
      <c r="B146" s="41">
        <f>'[1]S2 Maquette'!C151</f>
        <v>0</v>
      </c>
      <c r="C146" s="39">
        <f>'[1]S2 Maquette'!F151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'[1]S2 Maquette'!B152</f>
        <v>0</v>
      </c>
      <c r="B147" s="41">
        <f>'[1]S2 Maquette'!C152</f>
        <v>0</v>
      </c>
      <c r="C147" s="39">
        <f>'[1]S2 Maquette'!F152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'[1]S2 Maquette'!B153</f>
        <v>0</v>
      </c>
      <c r="B148" s="41">
        <f>'[1]S2 Maquette'!C153</f>
        <v>0</v>
      </c>
      <c r="C148" s="39">
        <f>'[1]S2 Maquette'!F153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'[1]S2 Maquette'!B154</f>
        <v>0</v>
      </c>
      <c r="B149" s="41">
        <f>'[1]S2 Maquette'!C154</f>
        <v>0</v>
      </c>
      <c r="C149" s="39">
        <f>'[1]S2 Maquette'!F154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'[1]S2 Maquette'!B155</f>
        <v>0</v>
      </c>
      <c r="B150" s="41">
        <f>'[1]S2 Maquette'!C155</f>
        <v>0</v>
      </c>
      <c r="C150" s="39">
        <f>'[1]S2 Maquette'!F155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'[1]S2 Maquette'!B156</f>
        <v>0</v>
      </c>
      <c r="B151" s="41">
        <f>'[1]S2 Maquette'!C156</f>
        <v>0</v>
      </c>
      <c r="C151" s="39">
        <f>'[1]S2 Maquette'!F156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'[1]S2 Maquette'!B157</f>
        <v>0</v>
      </c>
      <c r="B152" s="41">
        <f>'[1]S2 Maquette'!C157</f>
        <v>0</v>
      </c>
      <c r="C152" s="39">
        <f>'[1]S2 Maquette'!F157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'[1]S2 Maquette'!B158</f>
        <v>0</v>
      </c>
      <c r="B153" s="41">
        <f>'[1]S2 Maquette'!C158</f>
        <v>0</v>
      </c>
      <c r="C153" s="39">
        <f>'[1]S2 Maquette'!F158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'[1]S2 Maquette'!B159</f>
        <v>0</v>
      </c>
      <c r="B154" s="41">
        <f>'[1]S2 Maquette'!C159</f>
        <v>0</v>
      </c>
      <c r="C154" s="39">
        <f>'[1]S2 Maquette'!F159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'[1]S2 Maquette'!B160</f>
        <v>0</v>
      </c>
      <c r="B155" s="41">
        <f>'[1]S2 Maquette'!C160</f>
        <v>0</v>
      </c>
      <c r="C155" s="39">
        <f>'[1]S2 Maquette'!F160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'[1]S2 Maquette'!B161</f>
        <v>0</v>
      </c>
      <c r="B156" s="41">
        <f>'[1]S2 Maquette'!C161</f>
        <v>0</v>
      </c>
      <c r="C156" s="39">
        <f>'[1]S2 Maquette'!F161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'[1]S2 Maquette'!B162</f>
        <v>0</v>
      </c>
      <c r="B157" s="41">
        <f>'[1]S2 Maquette'!C162</f>
        <v>0</v>
      </c>
      <c r="C157" s="39">
        <f>'[1]S2 Maquette'!F162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'[1]S2 Maquette'!B163</f>
        <v>0</v>
      </c>
      <c r="B158" s="41">
        <f>'[1]S2 Maquette'!C163</f>
        <v>0</v>
      </c>
      <c r="C158" s="39">
        <f>'[1]S2 Maquette'!F163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'[1]S2 Maquette'!B164</f>
        <v>0</v>
      </c>
      <c r="B159" s="41">
        <f>'[1]S2 Maquette'!C164</f>
        <v>0</v>
      </c>
      <c r="C159" s="39">
        <f>'[1]S2 Maquette'!F164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'[1]S2 Maquette'!B165</f>
        <v>0</v>
      </c>
      <c r="B160" s="41">
        <f>'[1]S2 Maquette'!C165</f>
        <v>0</v>
      </c>
      <c r="C160" s="39">
        <f>'[1]S2 Maquette'!F165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'[1]S2 Maquette'!B166</f>
        <v>0</v>
      </c>
      <c r="B161" s="41">
        <f>'[1]S2 Maquette'!C166</f>
        <v>0</v>
      </c>
      <c r="C161" s="39">
        <f>'[1]S2 Maquette'!F166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'[1]S2 Maquette'!B167</f>
        <v>0</v>
      </c>
      <c r="B162" s="41">
        <f>'[1]S2 Maquette'!C167</f>
        <v>0</v>
      </c>
      <c r="C162" s="39">
        <f>'[1]S2 Maquette'!F167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'[1]S2 Maquette'!B168</f>
        <v>0</v>
      </c>
      <c r="B163" s="41">
        <f>'[1]S2 Maquette'!C168</f>
        <v>0</v>
      </c>
      <c r="C163" s="39">
        <f>'[1]S2 Maquette'!F168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'[1]S2 Maquette'!B169</f>
        <v>0</v>
      </c>
      <c r="B164" s="41">
        <f>'[1]S2 Maquette'!C169</f>
        <v>0</v>
      </c>
      <c r="C164" s="39">
        <f>'[1]S2 Maquette'!F169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'[1]S2 Maquette'!B170</f>
        <v>0</v>
      </c>
      <c r="B165" s="41">
        <f>'[1]S2 Maquette'!C170</f>
        <v>0</v>
      </c>
      <c r="C165" s="39">
        <f>'[1]S2 Maquette'!F170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'[1]S2 Maquette'!B171</f>
        <v>0</v>
      </c>
      <c r="B166" s="41">
        <f>'[1]S2 Maquette'!C171</f>
        <v>0</v>
      </c>
      <c r="C166" s="39">
        <f>'[1]S2 Maquette'!F171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'[1]S2 Maquette'!B172</f>
        <v>0</v>
      </c>
      <c r="B167" s="41">
        <f>'[1]S2 Maquette'!C172</f>
        <v>0</v>
      </c>
      <c r="C167" s="39">
        <f>'[1]S2 Maquette'!F172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'[1]S2 Maquette'!B173</f>
        <v>0</v>
      </c>
      <c r="B168" s="41">
        <f>'[1]S2 Maquette'!C173</f>
        <v>0</v>
      </c>
      <c r="C168" s="39">
        <f>'[1]S2 Maquette'!F173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'[1]S2 Maquette'!B174</f>
        <v>0</v>
      </c>
      <c r="B169" s="41">
        <f>'[1]S2 Maquette'!C174</f>
        <v>0</v>
      </c>
      <c r="C169" s="39">
        <f>'[1]S2 Maquette'!F174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'[1]S2 Maquette'!B175</f>
        <v>0</v>
      </c>
      <c r="B170" s="41">
        <f>'[1]S2 Maquette'!C175</f>
        <v>0</v>
      </c>
      <c r="C170" s="39">
        <f>'[1]S2 Maquette'!F175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'[1]S2 Maquette'!B176</f>
        <v>0</v>
      </c>
      <c r="B171" s="41">
        <f>'[1]S2 Maquette'!C176</f>
        <v>0</v>
      </c>
      <c r="C171" s="39">
        <f>'[1]S2 Maquette'!F176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'[1]S2 Maquette'!B177</f>
        <v>0</v>
      </c>
      <c r="B172" s="41">
        <f>'[1]S2 Maquette'!C177</f>
        <v>0</v>
      </c>
      <c r="C172" s="39">
        <f>'[1]S2 Maquette'!F177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'[1]S2 Maquette'!B178</f>
        <v>0</v>
      </c>
      <c r="B173" s="41">
        <f>'[1]S2 Maquette'!C178</f>
        <v>0</v>
      </c>
      <c r="C173" s="39">
        <f>'[1]S2 Maquette'!F178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'[1]S2 Maquette'!B179</f>
        <v>0</v>
      </c>
      <c r="B174" s="41">
        <f>'[1]S2 Maquette'!C179</f>
        <v>0</v>
      </c>
      <c r="C174" s="39">
        <f>'[1]S2 Maquette'!F179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'[1]S2 Maquette'!B180</f>
        <v>0</v>
      </c>
      <c r="B175" s="41">
        <f>'[1]S2 Maquette'!C180</f>
        <v>0</v>
      </c>
      <c r="C175" s="39">
        <f>'[1]S2 Maquette'!F180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'[1]S2 Maquette'!B181</f>
        <v>0</v>
      </c>
      <c r="B176" s="41">
        <f>'[1]S2 Maquette'!C181</f>
        <v>0</v>
      </c>
      <c r="C176" s="39">
        <f>'[1]S2 Maquette'!F181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'[1]S2 Maquette'!B182</f>
        <v>0</v>
      </c>
      <c r="B177" s="41">
        <f>'[1]S2 Maquette'!C182</f>
        <v>0</v>
      </c>
      <c r="C177" s="39">
        <f>'[1]S2 Maquette'!F182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'[1]S2 Maquette'!B183</f>
        <v>0</v>
      </c>
      <c r="B178" s="41">
        <f>'[1]S2 Maquette'!C183</f>
        <v>0</v>
      </c>
      <c r="C178" s="39">
        <f>'[1]S2 Maquette'!F183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'[1]S2 Maquette'!B184</f>
        <v>0</v>
      </c>
      <c r="B179" s="41">
        <f>'[1]S2 Maquette'!C184</f>
        <v>0</v>
      </c>
      <c r="C179" s="39">
        <f>'[1]S2 Maquette'!F184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'[1]S2 Maquette'!B185</f>
        <v>0</v>
      </c>
      <c r="B180" s="41">
        <f>'[1]S2 Maquette'!C185</f>
        <v>0</v>
      </c>
      <c r="C180" s="39">
        <f>'[1]S2 Maquette'!F185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'[1]S2 Maquette'!B186</f>
        <v>0</v>
      </c>
      <c r="B181" s="41">
        <f>'[1]S2 Maquette'!C186</f>
        <v>0</v>
      </c>
      <c r="C181" s="39">
        <f>'[1]S2 Maquette'!F186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'[1]S2 Maquette'!B187</f>
        <v>0</v>
      </c>
      <c r="B182" s="41">
        <f>'[1]S2 Maquette'!C187</f>
        <v>0</v>
      </c>
      <c r="C182" s="39">
        <f>'[1]S2 Maquette'!F187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'[1]S2 Maquette'!B188</f>
        <v>0</v>
      </c>
      <c r="B183" s="41">
        <f>'[1]S2 Maquette'!C188</f>
        <v>0</v>
      </c>
      <c r="C183" s="39">
        <f>'[1]S2 Maquette'!F188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'[1]S2 Maquette'!B189</f>
        <v>0</v>
      </c>
      <c r="B184" s="41">
        <f>'[1]S2 Maquette'!C189</f>
        <v>0</v>
      </c>
      <c r="C184" s="39">
        <f>'[1]S2 Maquette'!F189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'[1]S2 Maquette'!B190</f>
        <v>0</v>
      </c>
      <c r="B185" s="41">
        <f>'[1]S2 Maquette'!C190</f>
        <v>0</v>
      </c>
      <c r="C185" s="39">
        <f>'[1]S2 Maquette'!F190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'[1]S2 Maquette'!B191</f>
        <v>0</v>
      </c>
      <c r="B186" s="41">
        <f>'[1]S2 Maquette'!C191</f>
        <v>0</v>
      </c>
      <c r="C186" s="39">
        <f>'[1]S2 Maquette'!F191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'[1]S2 Maquette'!B192</f>
        <v>0</v>
      </c>
      <c r="B187" s="41">
        <f>'[1]S2 Maquette'!C192</f>
        <v>0</v>
      </c>
      <c r="C187" s="39">
        <f>'[1]S2 Maquette'!F192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'[1]S2 Maquette'!B193</f>
        <v>0</v>
      </c>
      <c r="B188" s="41">
        <f>'[1]S2 Maquette'!C193</f>
        <v>0</v>
      </c>
      <c r="C188" s="39">
        <f>'[1]S2 Maquette'!F193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'[1]S2 Maquette'!B194</f>
        <v>0</v>
      </c>
      <c r="B189" s="41">
        <f>'[1]S2 Maquette'!C194</f>
        <v>0</v>
      </c>
      <c r="C189" s="39">
        <f>'[1]S2 Maquette'!F194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'[1]S2 Maquette'!B195</f>
        <v>0</v>
      </c>
      <c r="B190" s="41">
        <f>'[1]S2 Maquette'!C195</f>
        <v>0</v>
      </c>
      <c r="C190" s="39">
        <f>'[1]S2 Maquette'!F195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'[1]S2 Maquette'!B196</f>
        <v>0</v>
      </c>
      <c r="B191" s="41">
        <f>'[1]S2 Maquette'!C196</f>
        <v>0</v>
      </c>
      <c r="C191" s="39">
        <f>'[1]S2 Maquette'!F196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'[1]S2 Maquette'!B197</f>
        <v>0</v>
      </c>
      <c r="B192" s="41">
        <f>'[1]S2 Maquette'!C197</f>
        <v>0</v>
      </c>
      <c r="C192" s="39">
        <f>'[1]S2 Maquette'!F197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'[1]S2 Maquette'!B198</f>
        <v>0</v>
      </c>
      <c r="B193" s="41">
        <f>'[1]S2 Maquette'!C198</f>
        <v>0</v>
      </c>
      <c r="C193" s="39">
        <f>'[1]S2 Maquette'!F198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'[1]S2 Maquette'!B199</f>
        <v>0</v>
      </c>
      <c r="B194" s="41">
        <f>'[1]S2 Maquette'!C199</f>
        <v>0</v>
      </c>
      <c r="C194" s="39">
        <f>'[1]S2 Maquette'!F199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'[1]S2 Maquette'!B200</f>
        <v>0</v>
      </c>
      <c r="B195" s="41">
        <f>'[1]S2 Maquette'!C200</f>
        <v>0</v>
      </c>
      <c r="C195" s="39">
        <f>'[1]S2 Maquette'!F200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'[1]S2 Maquette'!B201</f>
        <v>0</v>
      </c>
      <c r="B196" s="41">
        <f>'[1]S2 Maquette'!C201</f>
        <v>0</v>
      </c>
      <c r="C196" s="39">
        <f>'[1]S2 Maquette'!F201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'[1]S2 Maquette'!B202</f>
        <v>0</v>
      </c>
      <c r="B197" s="41">
        <f>'[1]S2 Maquette'!C202</f>
        <v>0</v>
      </c>
      <c r="C197" s="39">
        <f>'[1]S2 Maquette'!F202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'[1]S2 Maquette'!B203</f>
        <v>0</v>
      </c>
      <c r="B198" s="41">
        <f>'[1]S2 Maquette'!C203</f>
        <v>0</v>
      </c>
      <c r="C198" s="39">
        <f>'[1]S2 Maquette'!F203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'[1]S2 Maquette'!B204</f>
        <v>0</v>
      </c>
      <c r="B199" s="41">
        <f>'[1]S2 Maquette'!C204</f>
        <v>0</v>
      </c>
      <c r="C199" s="39">
        <f>'[1]S2 Maquette'!F204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'[1]S2 Maquette'!B205</f>
        <v>0</v>
      </c>
      <c r="B200" s="41">
        <f>'[1]S2 Maquette'!C205</f>
        <v>0</v>
      </c>
      <c r="C200" s="39">
        <f>'[1]S2 Maquette'!F205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'[1]S2 Maquette'!B206</f>
        <v>0</v>
      </c>
      <c r="B201" s="41">
        <f>'[1]S2 Maquette'!C206</f>
        <v>0</v>
      </c>
      <c r="C201" s="39">
        <f>'[1]S2 Maquette'!F206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'[1]S2 Maquette'!B207</f>
        <v>0</v>
      </c>
      <c r="B202" s="41">
        <f>'[1]S2 Maquette'!C207</f>
        <v>0</v>
      </c>
      <c r="C202" s="39">
        <f>'[1]S2 Maquette'!F207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'[1]S2 Maquette'!B208</f>
        <v>0</v>
      </c>
      <c r="B203" s="41">
        <f>'[1]S2 Maquette'!C208</f>
        <v>0</v>
      </c>
      <c r="C203" s="39">
        <f>'[1]S2 Maquette'!F208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'[1]S2 Maquette'!B209</f>
        <v>0</v>
      </c>
      <c r="B204" s="41">
        <f>'[1]S2 Maquette'!C209</f>
        <v>0</v>
      </c>
      <c r="C204" s="39">
        <f>'[1]S2 Maquette'!F209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'[1]S2 Maquette'!B210</f>
        <v>0</v>
      </c>
      <c r="B205" s="41">
        <f>'[1]S2 Maquette'!C210</f>
        <v>0</v>
      </c>
      <c r="C205" s="39">
        <f>'[1]S2 Maquette'!F210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'[1]S2 Maquette'!B211</f>
        <v>0</v>
      </c>
      <c r="B206" s="41">
        <f>'[1]S2 Maquette'!C211</f>
        <v>0</v>
      </c>
      <c r="C206" s="39">
        <f>'[1]S2 Maquette'!F211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'[1]S2 Maquette'!B212</f>
        <v>0</v>
      </c>
      <c r="B207" s="41">
        <f>'[1]S2 Maquette'!C212</f>
        <v>0</v>
      </c>
      <c r="C207" s="39">
        <f>'[1]S2 Maquette'!F212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'[1]S2 Maquette'!B213</f>
        <v>0</v>
      </c>
      <c r="B208" s="41">
        <f>'[1]S2 Maquette'!C213</f>
        <v>0</v>
      </c>
      <c r="C208" s="39">
        <f>'[1]S2 Maquette'!F213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'[1]S2 Maquette'!B214</f>
        <v>0</v>
      </c>
      <c r="B209" s="41">
        <f>'[1]S2 Maquette'!C214</f>
        <v>0</v>
      </c>
      <c r="C209" s="39">
        <f>'[1]S2 Maquette'!F214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'[1]S2 Maquette'!B215</f>
        <v>0</v>
      </c>
      <c r="B210" s="41">
        <f>'[1]S2 Maquette'!C215</f>
        <v>0</v>
      </c>
      <c r="C210" s="39">
        <f>'[1]S2 Maquette'!F215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'[1]S2 Maquette'!B216</f>
        <v>0</v>
      </c>
      <c r="B211" s="41">
        <f>'[1]S2 Maquette'!C216</f>
        <v>0</v>
      </c>
      <c r="C211" s="39">
        <f>'[1]S2 Maquette'!F216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'[1]S2 Maquette'!B217</f>
        <v>0</v>
      </c>
      <c r="B212" s="41">
        <f>'[1]S2 Maquette'!C217</f>
        <v>0</v>
      </c>
      <c r="C212" s="39">
        <f>'[1]S2 Maquette'!F217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'[1]S2 Maquette'!B218</f>
        <v>0</v>
      </c>
      <c r="B213" s="41">
        <f>'[1]S2 Maquette'!C218</f>
        <v>0</v>
      </c>
      <c r="C213" s="39">
        <f>'[1]S2 Maquette'!F218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'[1]S2 Maquette'!B219</f>
        <v>0</v>
      </c>
      <c r="B214" s="41">
        <f>'[1]S2 Maquette'!C219</f>
        <v>0</v>
      </c>
      <c r="C214" s="39">
        <f>'[1]S2 Maquette'!F219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'[1]S2 Maquette'!B220</f>
        <v>0</v>
      </c>
      <c r="B215" s="41">
        <f>'[1]S2 Maquette'!C220</f>
        <v>0</v>
      </c>
      <c r="C215" s="39">
        <f>'[1]S2 Maquette'!F220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'[1]S2 Maquette'!B221</f>
        <v>0</v>
      </c>
      <c r="B216" s="41">
        <f>'[1]S2 Maquette'!C221</f>
        <v>0</v>
      </c>
      <c r="C216" s="39">
        <f>'[1]S2 Maquette'!F221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'[1]S2 Maquette'!B222</f>
        <v>0</v>
      </c>
      <c r="B217" s="41">
        <f>'[1]S2 Maquette'!C222</f>
        <v>0</v>
      </c>
      <c r="C217" s="39">
        <f>'[1]S2 Maquette'!F222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'[1]S2 Maquette'!B223</f>
        <v>0</v>
      </c>
      <c r="B218" s="41">
        <f>'[1]S2 Maquette'!C223</f>
        <v>0</v>
      </c>
      <c r="C218" s="39">
        <f>'[1]S2 Maquette'!F223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'[1]S2 Maquette'!B224</f>
        <v>0</v>
      </c>
      <c r="B219" s="41">
        <f>'[1]S2 Maquette'!C224</f>
        <v>0</v>
      </c>
      <c r="C219" s="39">
        <f>'[1]S2 Maquette'!F224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'[1]S2 Maquette'!B225</f>
        <v>0</v>
      </c>
      <c r="B220" s="41">
        <f>'[1]S2 Maquette'!C225</f>
        <v>0</v>
      </c>
      <c r="C220" s="39">
        <f>'[1]S2 Maquette'!F225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'[1]S2 Maquette'!B226</f>
        <v>0</v>
      </c>
      <c r="B221" s="41">
        <f>'[1]S2 Maquette'!C226</f>
        <v>0</v>
      </c>
      <c r="C221" s="39">
        <f>'[1]S2 Maquette'!F226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'[1]S2 Maquette'!B227</f>
        <v>0</v>
      </c>
      <c r="B222" s="41">
        <f>'[1]S2 Maquette'!C227</f>
        <v>0</v>
      </c>
      <c r="C222" s="39">
        <f>'[1]S2 Maquette'!F227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'[1]S2 Maquette'!B228</f>
        <v>0</v>
      </c>
      <c r="B223" s="41">
        <f>'[1]S2 Maquette'!C228</f>
        <v>0</v>
      </c>
      <c r="C223" s="39">
        <f>'[1]S2 Maquette'!F228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'[1]S2 Maquette'!B229</f>
        <v>0</v>
      </c>
      <c r="B224" s="41">
        <f>'[1]S2 Maquette'!C229</f>
        <v>0</v>
      </c>
      <c r="C224" s="39">
        <f>'[1]S2 Maquette'!F229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'[1]S2 Maquette'!B230</f>
        <v>0</v>
      </c>
      <c r="B225" s="41">
        <f>'[1]S2 Maquette'!C230</f>
        <v>0</v>
      </c>
      <c r="C225" s="39">
        <f>'[1]S2 Maquette'!F230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'[1]S2 Maquette'!B231</f>
        <v>0</v>
      </c>
      <c r="B226" s="41">
        <f>'[1]S2 Maquette'!C231</f>
        <v>0</v>
      </c>
      <c r="C226" s="39">
        <f>'[1]S2 Maquette'!F231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'[1]S2 Maquette'!B232</f>
        <v>0</v>
      </c>
      <c r="B227" s="41">
        <f>'[1]S2 Maquette'!C232</f>
        <v>0</v>
      </c>
      <c r="C227" s="39">
        <f>'[1]S2 Maquette'!F232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'[1]S2 Maquette'!B233</f>
        <v>0</v>
      </c>
      <c r="B228" s="41">
        <f>'[1]S2 Maquette'!C233</f>
        <v>0</v>
      </c>
      <c r="C228" s="39">
        <f>'[1]S2 Maquette'!F233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'[1]S2 Maquette'!B234</f>
        <v>0</v>
      </c>
      <c r="B229" s="41">
        <f>'[1]S2 Maquette'!C234</f>
        <v>0</v>
      </c>
      <c r="C229" s="39">
        <f>'[1]S2 Maquette'!F234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'[1]S2 Maquette'!B235</f>
        <v>0</v>
      </c>
      <c r="B230" s="41">
        <f>'[1]S2 Maquette'!C235</f>
        <v>0</v>
      </c>
      <c r="C230" s="39">
        <f>'[1]S2 Maquette'!F235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'[1]S2 Maquette'!B236</f>
        <v>0</v>
      </c>
      <c r="B231" s="41">
        <f>'[1]S2 Maquette'!C236</f>
        <v>0</v>
      </c>
      <c r="C231" s="39">
        <f>'[1]S2 Maquette'!F236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'[1]S2 Maquette'!B237</f>
        <v>0</v>
      </c>
      <c r="B232" s="41">
        <f>'[1]S2 Maquette'!C237</f>
        <v>0</v>
      </c>
      <c r="C232" s="39">
        <f>'[1]S2 Maquette'!F237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'[1]S2 Maquette'!B238</f>
        <v>0</v>
      </c>
      <c r="B233" s="41">
        <f>'[1]S2 Maquette'!C238</f>
        <v>0</v>
      </c>
      <c r="C233" s="39">
        <f>'[1]S2 Maquette'!F238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'[1]S2 Maquette'!B239</f>
        <v>0</v>
      </c>
      <c r="B234" s="41">
        <f>'[1]S2 Maquette'!C239</f>
        <v>0</v>
      </c>
      <c r="C234" s="39">
        <f>'[1]S2 Maquette'!F239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'[1]S2 Maquette'!B240</f>
        <v>0</v>
      </c>
      <c r="B235" s="41">
        <f>'[1]S2 Maquette'!C240</f>
        <v>0</v>
      </c>
      <c r="C235" s="39">
        <f>'[1]S2 Maquette'!F240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'[1]S2 Maquette'!B241</f>
        <v>0</v>
      </c>
      <c r="B236" s="41">
        <f>'[1]S2 Maquette'!C241</f>
        <v>0</v>
      </c>
      <c r="C236" s="39">
        <f>'[1]S2 Maquette'!F241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'[1]S2 Maquette'!B242</f>
        <v>0</v>
      </c>
      <c r="B237" s="41">
        <f>'[1]S2 Maquette'!C242</f>
        <v>0</v>
      </c>
      <c r="C237" s="39">
        <f>'[1]S2 Maquette'!F242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'[1]S2 Maquette'!B243</f>
        <v>0</v>
      </c>
      <c r="B238" s="41">
        <f>'[1]S2 Maquette'!C243</f>
        <v>0</v>
      </c>
      <c r="C238" s="39">
        <f>'[1]S2 Maquette'!F243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'[1]S2 Maquette'!B244</f>
        <v>0</v>
      </c>
      <c r="B239" s="41">
        <f>'[1]S2 Maquette'!C244</f>
        <v>0</v>
      </c>
      <c r="C239" s="39">
        <f>'[1]S2 Maquette'!F244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'[1]S2 Maquette'!B245</f>
        <v>0</v>
      </c>
      <c r="B240" s="41">
        <f>'[1]S2 Maquette'!C245</f>
        <v>0</v>
      </c>
      <c r="C240" s="39">
        <f>'[1]S2 Maquette'!F245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'[1]S2 Maquette'!B246</f>
        <v>0</v>
      </c>
      <c r="B241" s="41">
        <f>'[1]S2 Maquette'!C246</f>
        <v>0</v>
      </c>
      <c r="C241" s="39">
        <f>'[1]S2 Maquette'!F246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'[1]S2 Maquette'!B247</f>
        <v>0</v>
      </c>
      <c r="B242" s="41">
        <f>'[1]S2 Maquette'!C247</f>
        <v>0</v>
      </c>
      <c r="C242" s="39">
        <f>'[1]S2 Maquette'!F247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'[1]S2 Maquette'!B248</f>
        <v>0</v>
      </c>
      <c r="B243" s="41">
        <f>'[1]S2 Maquette'!C248</f>
        <v>0</v>
      </c>
      <c r="C243" s="39">
        <f>'[1]S2 Maquette'!F248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'[1]S2 Maquette'!B249</f>
        <v>0</v>
      </c>
      <c r="B244" s="41">
        <f>'[1]S2 Maquette'!C249</f>
        <v>0</v>
      </c>
      <c r="C244" s="39">
        <f>'[1]S2 Maquette'!F249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'[1]S2 Maquette'!B250</f>
        <v>0</v>
      </c>
      <c r="B245" s="41">
        <f>'[1]S2 Maquette'!C250</f>
        <v>0</v>
      </c>
      <c r="C245" s="39">
        <f>'[1]S2 Maquette'!F250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'[1]S2 Maquette'!B251</f>
        <v>0</v>
      </c>
      <c r="B246" s="41">
        <f>'[1]S2 Maquette'!C251</f>
        <v>0</v>
      </c>
      <c r="C246" s="39">
        <f>'[1]S2 Maquette'!F251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'[1]S2 Maquette'!B252</f>
        <v>0</v>
      </c>
      <c r="B247" s="41">
        <f>'[1]S2 Maquette'!C252</f>
        <v>0</v>
      </c>
      <c r="C247" s="39">
        <f>'[1]S2 Maquette'!F252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'[1]S2 Maquette'!B253</f>
        <v>0</v>
      </c>
      <c r="B248" s="41">
        <f>'[1]S2 Maquette'!C253</f>
        <v>0</v>
      </c>
      <c r="C248" s="39">
        <f>'[1]S2 Maquette'!F253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'[1]S2 Maquette'!B254</f>
        <v>0</v>
      </c>
      <c r="B249" s="41">
        <f>'[1]S2 Maquette'!C254</f>
        <v>0</v>
      </c>
      <c r="C249" s="39">
        <f>'[1]S2 Maquette'!F254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'[1]S2 Maquette'!B255</f>
        <v>0</v>
      </c>
      <c r="B250" s="41">
        <f>'[1]S2 Maquette'!C255</f>
        <v>0</v>
      </c>
      <c r="C250" s="39">
        <f>'[1]S2 Maquette'!F255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'[1]S2 Maquette'!B256</f>
        <v>0</v>
      </c>
      <c r="B251" s="41">
        <f>'[1]S2 Maquette'!C256</f>
        <v>0</v>
      </c>
      <c r="C251" s="39">
        <f>'[1]S2 Maquette'!F256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'[1]S2 Maquette'!B257</f>
        <v>0</v>
      </c>
      <c r="B252" s="41">
        <f>'[1]S2 Maquette'!C257</f>
        <v>0</v>
      </c>
      <c r="C252" s="39">
        <f>'[1]S2 Maquette'!F257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'[1]S2 Maquette'!B258</f>
        <v>0</v>
      </c>
      <c r="B253" s="41">
        <f>'[1]S2 Maquette'!C258</f>
        <v>0</v>
      </c>
      <c r="C253" s="39">
        <f>'[1]S2 Maquette'!F258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'[1]S2 Maquette'!B259</f>
        <v>0</v>
      </c>
      <c r="B254" s="41">
        <f>'[1]S2 Maquette'!C259</f>
        <v>0</v>
      </c>
      <c r="C254" s="39">
        <f>'[1]S2 Maquette'!F259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'[1]S2 Maquette'!B260</f>
        <v>0</v>
      </c>
      <c r="B255" s="41">
        <f>'[1]S2 Maquette'!C260</f>
        <v>0</v>
      </c>
      <c r="C255" s="39">
        <f>'[1]S2 Maquette'!F260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'[1]S2 Maquette'!B261</f>
        <v>0</v>
      </c>
      <c r="B256" s="41">
        <f>'[1]S2 Maquette'!C261</f>
        <v>0</v>
      </c>
      <c r="C256" s="39">
        <f>'[1]S2 Maquette'!F261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'[1]S2 Maquette'!B262</f>
        <v>0</v>
      </c>
      <c r="B257" s="41">
        <f>'[1]S2 Maquette'!C262</f>
        <v>0</v>
      </c>
      <c r="C257" s="39">
        <f>'[1]S2 Maquette'!F262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'[1]S2 Maquette'!B263</f>
        <v>0</v>
      </c>
      <c r="B258" s="41">
        <f>'[1]S2 Maquette'!C263</f>
        <v>0</v>
      </c>
      <c r="C258" s="39">
        <f>'[1]S2 Maquette'!F263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'[1]S2 Maquette'!B264</f>
        <v>0</v>
      </c>
      <c r="B259" s="41">
        <f>'[1]S2 Maquette'!C264</f>
        <v>0</v>
      </c>
      <c r="C259" s="39">
        <f>'[1]S2 Maquette'!F264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'[1]S2 Maquette'!B265</f>
        <v>0</v>
      </c>
      <c r="B260" s="41">
        <f>'[1]S2 Maquette'!C265</f>
        <v>0</v>
      </c>
      <c r="C260" s="39">
        <f>'[1]S2 Maquette'!F265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'[1]S2 Maquette'!B266</f>
        <v>0</v>
      </c>
      <c r="B261" s="41">
        <f>'[1]S2 Maquette'!C266</f>
        <v>0</v>
      </c>
      <c r="C261" s="39">
        <f>'[1]S2 Maquette'!F266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'[1]S2 Maquette'!B267</f>
        <v>0</v>
      </c>
      <c r="B262" s="41">
        <f>'[1]S2 Maquette'!C267</f>
        <v>0</v>
      </c>
      <c r="C262" s="39">
        <f>'[1]S2 Maquette'!F267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'[1]S2 Maquette'!B268</f>
        <v>0</v>
      </c>
      <c r="B263" s="41">
        <f>'[1]S2 Maquette'!C268</f>
        <v>0</v>
      </c>
      <c r="C263" s="39">
        <f>'[1]S2 Maquette'!F268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'[1]S2 Maquette'!B269</f>
        <v>0</v>
      </c>
      <c r="B264" s="41">
        <f>'[1]S2 Maquette'!C269</f>
        <v>0</v>
      </c>
      <c r="C264" s="39">
        <f>'[1]S2 Maquette'!F269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'[1]S2 Maquette'!B270</f>
        <v>0</v>
      </c>
      <c r="B265" s="41">
        <f>'[1]S2 Maquette'!C270</f>
        <v>0</v>
      </c>
      <c r="C265" s="39">
        <f>'[1]S2 Maquette'!F270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'[1]S2 Maquette'!B271</f>
        <v>0</v>
      </c>
      <c r="B266" s="41">
        <f>'[1]S2 Maquette'!C271</f>
        <v>0</v>
      </c>
      <c r="C266" s="39">
        <f>'[1]S2 Maquette'!F271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'[1]S2 Maquette'!B272</f>
        <v>0</v>
      </c>
      <c r="B267" s="41">
        <f>'[1]S2 Maquette'!C272</f>
        <v>0</v>
      </c>
      <c r="C267" s="39">
        <f>'[1]S2 Maquette'!F272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'[1]S2 Maquette'!B273</f>
        <v>0</v>
      </c>
      <c r="B268" s="41">
        <f>'[1]S2 Maquette'!C273</f>
        <v>0</v>
      </c>
      <c r="C268" s="39">
        <f>'[1]S2 Maquette'!F273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'[1]S2 Maquette'!B274</f>
        <v>0</v>
      </c>
      <c r="B269" s="41">
        <f>'[1]S2 Maquette'!C274</f>
        <v>0</v>
      </c>
      <c r="C269" s="39">
        <f>'[1]S2 Maquette'!F274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'[1]S2 Maquette'!B275</f>
        <v>0</v>
      </c>
      <c r="B270" s="41">
        <f>'[1]S2 Maquette'!C275</f>
        <v>0</v>
      </c>
      <c r="C270" s="39">
        <f>'[1]S2 Maquette'!F275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'[1]S2 Maquette'!B276</f>
        <v>0</v>
      </c>
      <c r="B271" s="41">
        <f>'[1]S2 Maquette'!C276</f>
        <v>0</v>
      </c>
      <c r="C271" s="39">
        <f>'[1]S2 Maquette'!F276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'[1]S2 Maquette'!B277</f>
        <v>0</v>
      </c>
      <c r="B272" s="41">
        <f>'[1]S2 Maquette'!C277</f>
        <v>0</v>
      </c>
      <c r="C272" s="39">
        <f>'[1]S2 Maquette'!F277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'[1]S2 Maquette'!B278</f>
        <v>0</v>
      </c>
      <c r="B273" s="41">
        <f>'[1]S2 Maquette'!C278</f>
        <v>0</v>
      </c>
      <c r="C273" s="39">
        <f>'[1]S2 Maquette'!F278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'[1]S2 Maquette'!B279</f>
        <v>0</v>
      </c>
      <c r="B274" s="41">
        <f>'[1]S2 Maquette'!C279</f>
        <v>0</v>
      </c>
      <c r="C274" s="39">
        <f>'[1]S2 Maquette'!F279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'[1]S2 Maquette'!B280</f>
        <v>0</v>
      </c>
      <c r="B275" s="41">
        <f>'[1]S2 Maquette'!C280</f>
        <v>0</v>
      </c>
      <c r="C275" s="39">
        <f>'[1]S2 Maquette'!F280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'[1]S2 Maquette'!B281</f>
        <v>0</v>
      </c>
      <c r="B276" s="41">
        <f>'[1]S2 Maquette'!C281</f>
        <v>0</v>
      </c>
      <c r="C276" s="39">
        <f>'[1]S2 Maquette'!F281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'[1]S2 Maquette'!B282</f>
        <v>0</v>
      </c>
      <c r="B277" s="41">
        <f>'[1]S2 Maquette'!C282</f>
        <v>0</v>
      </c>
      <c r="C277" s="39">
        <f>'[1]S2 Maquette'!F282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'[1]S2 Maquette'!B283</f>
        <v>0</v>
      </c>
      <c r="B278" s="41">
        <f>'[1]S2 Maquette'!C283</f>
        <v>0</v>
      </c>
      <c r="C278" s="39">
        <f>'[1]S2 Maquette'!F283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'[1]S2 Maquette'!B284</f>
        <v>0</v>
      </c>
      <c r="B279" s="41">
        <f>'[1]S2 Maquette'!C284</f>
        <v>0</v>
      </c>
      <c r="C279" s="39">
        <f>'[1]S2 Maquette'!F284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'[1]S2 Maquette'!B285</f>
        <v>0</v>
      </c>
      <c r="B280" s="41">
        <f>'[1]S2 Maquette'!C285</f>
        <v>0</v>
      </c>
      <c r="C280" s="39">
        <f>'[1]S2 Maquette'!F285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'[1]S2 Maquette'!B286</f>
        <v>0</v>
      </c>
      <c r="B281" s="41">
        <f>'[1]S2 Maquette'!C286</f>
        <v>0</v>
      </c>
      <c r="C281" s="39">
        <f>'[1]S2 Maquette'!F286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'[1]S2 Maquette'!B287</f>
        <v>0</v>
      </c>
      <c r="B282" s="41">
        <f>'[1]S2 Maquette'!C287</f>
        <v>0</v>
      </c>
      <c r="C282" s="39">
        <f>'[1]S2 Maquette'!F287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'[1]S2 Maquette'!B288</f>
        <v>0</v>
      </c>
      <c r="B283" s="41">
        <f>'[1]S2 Maquette'!C288</f>
        <v>0</v>
      </c>
      <c r="C283" s="39">
        <f>'[1]S2 Maquette'!F288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'[1]S2 Maquette'!B289</f>
        <v>0</v>
      </c>
      <c r="B284" s="41">
        <f>'[1]S2 Maquette'!C289</f>
        <v>0</v>
      </c>
      <c r="C284" s="39">
        <f>'[1]S2 Maquette'!F289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'[1]S2 Maquette'!B290</f>
        <v>0</v>
      </c>
      <c r="B285" s="41">
        <f>'[1]S2 Maquette'!C290</f>
        <v>0</v>
      </c>
      <c r="C285" s="39">
        <f>'[1]S2 Maquette'!F290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'[1]S2 Maquette'!B291</f>
        <v>0</v>
      </c>
      <c r="B286" s="41">
        <f>'[1]S2 Maquette'!C291</f>
        <v>0</v>
      </c>
      <c r="C286" s="39">
        <f>'[1]S2 Maquette'!F291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'[1]S2 Maquette'!B292</f>
        <v>0</v>
      </c>
      <c r="B287" s="41">
        <f>'[1]S2 Maquette'!C292</f>
        <v>0</v>
      </c>
      <c r="C287" s="39">
        <f>'[1]S2 Maquette'!F292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'[1]S2 Maquette'!B293</f>
        <v>0</v>
      </c>
      <c r="B288" s="41">
        <f>'[1]S2 Maquette'!C293</f>
        <v>0</v>
      </c>
      <c r="C288" s="39">
        <f>'[1]S2 Maquette'!F293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'[1]S2 Maquette'!B294</f>
        <v>0</v>
      </c>
      <c r="B289" s="41">
        <f>'[1]S2 Maquette'!C294</f>
        <v>0</v>
      </c>
      <c r="C289" s="39">
        <f>'[1]S2 Maquette'!F294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'[1]S2 Maquette'!B295</f>
        <v>0</v>
      </c>
      <c r="B290" s="41">
        <f>'[1]S2 Maquette'!C295</f>
        <v>0</v>
      </c>
      <c r="C290" s="39">
        <f>'[1]S2 Maquette'!F295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'[1]S2 Maquette'!B296</f>
        <v>0</v>
      </c>
      <c r="B291" s="41">
        <f>'[1]S2 Maquette'!C296</f>
        <v>0</v>
      </c>
      <c r="C291" s="39">
        <f>'[1]S2 Maquette'!F296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'[1]S2 Maquette'!B297</f>
        <v>0</v>
      </c>
      <c r="B292" s="41">
        <f>'[1]S2 Maquette'!C297</f>
        <v>0</v>
      </c>
      <c r="C292" s="39">
        <f>'[1]S2 Maquette'!F297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'[1]S2 Maquette'!B298</f>
        <v>0</v>
      </c>
      <c r="B293" s="41">
        <f>'[1]S2 Maquette'!C298</f>
        <v>0</v>
      </c>
      <c r="C293" s="39">
        <f>'[1]S2 Maquette'!F298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'[1]S2 Maquette'!B299</f>
        <v>0</v>
      </c>
      <c r="B294" s="41">
        <f>'[1]S2 Maquette'!C299</f>
        <v>0</v>
      </c>
      <c r="C294" s="39">
        <f>'[1]S2 Maquette'!F299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'[1]S2 Maquette'!B300</f>
        <v>0</v>
      </c>
      <c r="B295" s="41">
        <f>'[1]S2 Maquette'!C300</f>
        <v>0</v>
      </c>
      <c r="C295" s="39">
        <f>'[1]S2 Maquette'!F300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'[1]S2 Maquette'!B301</f>
        <v>0</v>
      </c>
      <c r="B296" s="41">
        <f>'[1]S2 Maquette'!C301</f>
        <v>0</v>
      </c>
      <c r="C296" s="39">
        <f>'[1]S2 Maquette'!F301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'[1]S2 Maquette'!B302</f>
        <v>0</v>
      </c>
      <c r="B297" s="41">
        <f>'[1]S2 Maquette'!C302</f>
        <v>0</v>
      </c>
      <c r="C297" s="39">
        <f>'[1]S2 Maquette'!F302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'[1]S2 Maquette'!B303</f>
        <v>0</v>
      </c>
      <c r="B298" s="41">
        <f>'[1]S2 Maquette'!C303</f>
        <v>0</v>
      </c>
      <c r="C298" s="39">
        <f>'[1]S2 Maquette'!F303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'[1]S2 Maquette'!B304</f>
        <v>0</v>
      </c>
      <c r="B299" s="41">
        <f>'[1]S2 Maquette'!C304</f>
        <v>0</v>
      </c>
      <c r="C299" s="39">
        <f>'[1]S2 Maquette'!F304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'[1]S2 Maquette'!B305</f>
        <v>0</v>
      </c>
      <c r="B300" s="41">
        <f>'[1]S2 Maquette'!C305</f>
        <v>0</v>
      </c>
      <c r="C300" s="39">
        <f>'[1]S2 Maquette'!F305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67" priority="61">
      <formula>$C1="Parcours Pédagogique"</formula>
    </cfRule>
    <cfRule type="expression" dxfId="466" priority="62">
      <formula>$C1="BLOC"</formula>
    </cfRule>
    <cfRule type="expression" dxfId="465" priority="63">
      <formula>$C1="OPTION"</formula>
    </cfRule>
  </conditionalFormatting>
  <conditionalFormatting sqref="A18:S26 A43:S300 N27:S27 N28:O29 N30:S30 N31:O32 N33:S33 N34:O37 N38:S39 D40:S40 N41:S42 T18 R28:S29 R31:S32 R34:S37 A27:B42">
    <cfRule type="expression" dxfId="464" priority="68">
      <formula>$C18="Modification MCC"</formula>
    </cfRule>
  </conditionalFormatting>
  <conditionalFormatting sqref="B1:S7 C8:S9 C10 E10 J10:S11 B12:M12 P12 B13:L13 B14:N14 P14:S17 B15:M17 B301:S999">
    <cfRule type="expression" dxfId="463" priority="65">
      <formula>$D1="Modification"</formula>
    </cfRule>
    <cfRule type="expression" dxfId="462" priority="66">
      <formula>$D1="Création"</formula>
    </cfRule>
    <cfRule type="expression" dxfId="461" priority="67">
      <formula>$D1="Fermeture"</formula>
    </cfRule>
  </conditionalFormatting>
  <conditionalFormatting sqref="B1:S7 C8:S9 J10:S11 B12:M12 B13:L13 B14:N14 B15:M17 B301:S999 P14:S17 C10 E10 P12">
    <cfRule type="expression" dxfId="460" priority="64">
      <formula>$D1="Modification MCC"</formula>
    </cfRule>
  </conditionalFormatting>
  <conditionalFormatting sqref="C37:C42">
    <cfRule type="expression" dxfId="459" priority="32">
      <formula>$B37="Option"</formula>
    </cfRule>
    <cfRule type="expression" dxfId="458" priority="33">
      <formula>$C37="Modification MCC"</formula>
    </cfRule>
    <cfRule type="expression" dxfId="457" priority="34">
      <formula>$C37="Modification"</formula>
    </cfRule>
    <cfRule type="expression" dxfId="456" priority="35">
      <formula>$C37="Création"</formula>
    </cfRule>
    <cfRule type="expression" dxfId="455" priority="36">
      <formula>$C37="Fermeture"</formula>
    </cfRule>
  </conditionalFormatting>
  <conditionalFormatting sqref="C27:M33 C34:L36 D37:M37">
    <cfRule type="expression" dxfId="454" priority="51">
      <formula>$C27="Modification MCC"</formula>
    </cfRule>
    <cfRule type="expression" dxfId="453" priority="52">
      <formula>$C27="Modification"</formula>
    </cfRule>
    <cfRule type="expression" dxfId="452" priority="53">
      <formula>$C27="Création"</formula>
    </cfRule>
    <cfRule type="expression" dxfId="451" priority="54">
      <formula>$C27="Fermeture"</formula>
    </cfRule>
  </conditionalFormatting>
  <conditionalFormatting sqref="C27:M36">
    <cfRule type="expression" dxfId="450" priority="1">
      <formula>$B27="Option"</formula>
    </cfRule>
  </conditionalFormatting>
  <conditionalFormatting sqref="C1:S9 C10 E10 J10:S11 C12:S26 C43:S1001">
    <cfRule type="expression" dxfId="449" priority="57">
      <formula>$B1="Option"</formula>
    </cfRule>
  </conditionalFormatting>
  <conditionalFormatting sqref="D38:J39">
    <cfRule type="expression" dxfId="448" priority="26">
      <formula>$C38="Modification MCC"</formula>
    </cfRule>
    <cfRule type="expression" dxfId="447" priority="27">
      <formula>$C38="Modification"</formula>
    </cfRule>
    <cfRule type="expression" dxfId="446" priority="28">
      <formula>$C38="Création"</formula>
    </cfRule>
    <cfRule type="expression" dxfId="445" priority="29">
      <formula>$C38="Fermeture"</formula>
    </cfRule>
  </conditionalFormatting>
  <conditionalFormatting sqref="D41:J42">
    <cfRule type="expression" dxfId="444" priority="20">
      <formula>$C41="Modification MCC"</formula>
    </cfRule>
    <cfRule type="expression" dxfId="443" priority="21">
      <formula>$C41="Modification"</formula>
    </cfRule>
    <cfRule type="expression" dxfId="442" priority="22">
      <formula>$C41="Création"</formula>
    </cfRule>
    <cfRule type="expression" dxfId="441" priority="23">
      <formula>$C41="Fermeture"</formula>
    </cfRule>
  </conditionalFormatting>
  <conditionalFormatting sqref="D37:M39">
    <cfRule type="expression" dxfId="440" priority="14">
      <formula>$B37="Option"</formula>
    </cfRule>
  </conditionalFormatting>
  <conditionalFormatting sqref="D40:S42">
    <cfRule type="expression" dxfId="439" priority="7">
      <formula>$B40="Option"</formula>
    </cfRule>
  </conditionalFormatting>
  <conditionalFormatting sqref="J1:J26 J43:J1001">
    <cfRule type="expression" dxfId="438" priority="60">
      <formula>$I1="NON"</formula>
    </cfRule>
  </conditionalFormatting>
  <conditionalFormatting sqref="J27:J42">
    <cfRule type="expression" dxfId="437" priority="19">
      <formula>$I27="NON"</formula>
    </cfRule>
  </conditionalFormatting>
  <conditionalFormatting sqref="K38:M39">
    <cfRule type="expression" dxfId="436" priority="15">
      <formula>$C38="Modification MCC"</formula>
    </cfRule>
    <cfRule type="expression" dxfId="435" priority="16">
      <formula>$C38="Modification"</formula>
    </cfRule>
    <cfRule type="expression" dxfId="434" priority="17">
      <formula>$C38="Création"</formula>
    </cfRule>
    <cfRule type="expression" dxfId="433" priority="18">
      <formula>$C38="Fermeture"</formula>
    </cfRule>
  </conditionalFormatting>
  <conditionalFormatting sqref="K41:M42">
    <cfRule type="expression" dxfId="432" priority="10">
      <formula>$C41="Modification MCC"</formula>
    </cfRule>
    <cfRule type="expression" dxfId="431" priority="11">
      <formula>$C41="Modification"</formula>
    </cfRule>
    <cfRule type="expression" dxfId="430" priority="12">
      <formula>$C41="Création"</formula>
    </cfRule>
    <cfRule type="expression" dxfId="429" priority="13">
      <formula>$C41="Fermeture"</formula>
    </cfRule>
  </conditionalFormatting>
  <conditionalFormatting sqref="L18:L26 L40 L43:L300">
    <cfRule type="expression" dxfId="428" priority="73">
      <formula>$K18="CCI (CC Intégral)"</formula>
    </cfRule>
  </conditionalFormatting>
  <conditionalFormatting sqref="L27:L37">
    <cfRule type="expression" dxfId="427" priority="56">
      <formula>$K27="CCI (CC Intégral)"</formula>
    </cfRule>
  </conditionalFormatting>
  <conditionalFormatting sqref="L38:L39">
    <cfRule type="expression" dxfId="426" priority="31">
      <formula>$K38="CCI (CC Intégral)"</formula>
    </cfRule>
  </conditionalFormatting>
  <conditionalFormatting sqref="L41:L42">
    <cfRule type="expression" dxfId="425" priority="25">
      <formula>$K41="CCI (CC Intégral)"</formula>
    </cfRule>
  </conditionalFormatting>
  <conditionalFormatting sqref="L27:M33 L34:L36 L37:M37">
    <cfRule type="expression" dxfId="424" priority="55">
      <formula>$K27="CT (Contrôle terminal)"</formula>
    </cfRule>
  </conditionalFormatting>
  <conditionalFormatting sqref="L38:M39">
    <cfRule type="expression" dxfId="423" priority="30">
      <formula>$K38="CT (Contrôle terminal)"</formula>
    </cfRule>
  </conditionalFormatting>
  <conditionalFormatting sqref="L41:M42">
    <cfRule type="expression" dxfId="422" priority="24">
      <formula>$K41="CT (Contrôle terminal)"</formula>
    </cfRule>
  </conditionalFormatting>
  <conditionalFormatting sqref="M1:M26 L18:L26 L40:M40 L43:L300 M43:M1001">
    <cfRule type="expression" dxfId="421" priority="72">
      <formula>$K1="CT (Contrôle terminal)"</formula>
    </cfRule>
  </conditionalFormatting>
  <conditionalFormatting sqref="M34:M36">
    <cfRule type="expression" dxfId="420" priority="2">
      <formula>$P34="Autres"</formula>
    </cfRule>
    <cfRule type="expression" dxfId="419" priority="3">
      <formula>$C34="Modification MCC"</formula>
    </cfRule>
    <cfRule type="expression" dxfId="418" priority="4">
      <formula>$C34="Modification"</formula>
    </cfRule>
    <cfRule type="expression" dxfId="417" priority="5">
      <formula>$C34="Création"</formula>
    </cfRule>
    <cfRule type="expression" dxfId="416" priority="6">
      <formula>$C34="Fermeture"</formula>
    </cfRule>
  </conditionalFormatting>
  <conditionalFormatting sqref="N38:N39">
    <cfRule type="expression" dxfId="415" priority="9">
      <formula>$P38="Autres"</formula>
    </cfRule>
  </conditionalFormatting>
  <conditionalFormatting sqref="N41:N42">
    <cfRule type="expression" dxfId="414" priority="8">
      <formula>$P41="Autres"</formula>
    </cfRule>
  </conditionalFormatting>
  <conditionalFormatting sqref="N1:O1001">
    <cfRule type="expression" dxfId="413" priority="59">
      <formula>$K1="CCI (CC Intégral)"</formula>
    </cfRule>
  </conditionalFormatting>
  <conditionalFormatting sqref="N27:S39">
    <cfRule type="expression" dxfId="412" priority="37">
      <formula>$B27="Option"</formula>
    </cfRule>
  </conditionalFormatting>
  <conditionalFormatting sqref="P28:Q29">
    <cfRule type="expression" dxfId="411" priority="47">
      <formula>$C28="Modification MCC"</formula>
    </cfRule>
    <cfRule type="expression" dxfId="410" priority="48">
      <formula>$C28="Modification"</formula>
    </cfRule>
    <cfRule type="expression" dxfId="409" priority="49">
      <formula>$C28="Création"</formula>
    </cfRule>
    <cfRule type="expression" dxfId="408" priority="50">
      <formula>$C28="Fermeture"</formula>
    </cfRule>
  </conditionalFormatting>
  <conditionalFormatting sqref="P31:Q32">
    <cfRule type="expression" dxfId="407" priority="43">
      <formula>$C31="Modification MCC"</formula>
    </cfRule>
    <cfRule type="expression" dxfId="406" priority="44">
      <formula>$C31="Modification"</formula>
    </cfRule>
    <cfRule type="expression" dxfId="405" priority="45">
      <formula>$C31="Création"</formula>
    </cfRule>
    <cfRule type="expression" dxfId="404" priority="46">
      <formula>$C31="Fermeture"</formula>
    </cfRule>
  </conditionalFormatting>
  <conditionalFormatting sqref="P34:Q37">
    <cfRule type="expression" dxfId="403" priority="39">
      <formula>$C34="Modification MCC"</formula>
    </cfRule>
    <cfRule type="expression" dxfId="402" priority="40">
      <formula>$C34="Modification"</formula>
    </cfRule>
    <cfRule type="expression" dxfId="401" priority="41">
      <formula>$C34="Création"</formula>
    </cfRule>
    <cfRule type="expression" dxfId="400" priority="42">
      <formula>$C34="Fermeture"</formula>
    </cfRule>
  </conditionalFormatting>
  <conditionalFormatting sqref="Q1:R1001">
    <cfRule type="expression" dxfId="399" priority="38">
      <formula>$P1="Autres"</formula>
    </cfRule>
  </conditionalFormatting>
  <conditionalFormatting sqref="S1:S1001 T18">
    <cfRule type="expression" dxfId="398" priority="58">
      <formula>$P1="CT (Contrôle terminal)"</formula>
    </cfRule>
  </conditionalFormatting>
  <conditionalFormatting sqref="T18 A18:S26 N27:S27 A27:B42 N28:O29 R28:S29 N30:S30 N31:O32 R31:S32 N33:S33 N34:O37 R34:S37 N38:S39 D40:S40 N41:S42 A43:S300">
    <cfRule type="expression" dxfId="397" priority="69">
      <formula>$C18="Modification"</formula>
    </cfRule>
    <cfRule type="expression" dxfId="396" priority="70">
      <formula>$C18="Création"</formula>
    </cfRule>
    <cfRule type="expression" dxfId="395" priority="71">
      <formula>$C18="Fermeture"</formula>
    </cfRule>
  </conditionalFormatting>
  <dataValidations count="6">
    <dataValidation type="list" allowBlank="1" showInputMessage="1" showErrorMessage="1" sqref="E19:I300" xr:uid="{C13D1116-51EB-4FE5-BB37-7FB1A7ABC1BB}">
      <formula1>"OUI, NON"</formula1>
    </dataValidation>
    <dataValidation type="list" allowBlank="1" showInputMessage="1" showErrorMessage="1" sqref="P19:P300" xr:uid="{F815F226-9560-45A3-84B6-F8782E82FD59}">
      <formula1>"CT (Contrôle terminal), Autres"</formula1>
    </dataValidation>
    <dataValidation type="list" allowBlank="1" showInputMessage="1" showErrorMessage="1" sqref="D1:D6" xr:uid="{7A2338C2-2996-4ACA-AC78-C19C1523A598}">
      <formula1>"Obligatoire, Facultatif, Complémentaire"</formula1>
    </dataValidation>
    <dataValidation type="list" allowBlank="1" showInputMessage="1" showErrorMessage="1" sqref="C23:C300" xr:uid="{D59E28F4-41C0-486D-92AC-77A2EFFE6117}">
      <formula1>"Modification MCC"</formula1>
    </dataValidation>
    <dataValidation type="list" allowBlank="1" showInputMessage="1" showErrorMessage="1" sqref="K19:K300" xr:uid="{BD2E6F03-9D9D-4629-BB6B-8C0EE99D62A7}">
      <formula1>List_Controle2</formula1>
    </dataValidation>
    <dataValidation type="list" allowBlank="1" showInputMessage="1" showErrorMessage="1" sqref="Q19:Q300 N19:N300" xr:uid="{D2B03A88-BEDC-4BC8-B73C-2D9173051254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877C9214-29B1-4995-9B14-0F6B954C59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2024-11-04T15:04:51Z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