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ciccolini\Downloads\"/>
    </mc:Choice>
  </mc:AlternateContent>
  <xr:revisionPtr revIDLastSave="0" documentId="8_{5120D1ED-6472-4677-882B-EA993675CEBC}" xr6:coauthVersionLast="36" xr6:coauthVersionMax="36" xr10:uidLastSave="{00000000-0000-0000-0000-000000000000}"/>
  <bookViews>
    <workbookView xWindow="0" yWindow="0" windowWidth="28800" windowHeight="12105" firstSheet="2" activeTab="2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Listes!$E$11:$E$27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7" i="18" l="1"/>
  <c r="C19" i="18"/>
  <c r="B19" i="18"/>
  <c r="A20" i="18"/>
  <c r="A21" i="18"/>
  <c r="A22" i="18"/>
  <c r="A23" i="18"/>
  <c r="A24" i="18"/>
  <c r="A25" i="18"/>
  <c r="A26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301" i="18"/>
  <c r="A302" i="18"/>
  <c r="A19" i="18"/>
  <c r="A24" i="19"/>
  <c r="A23" i="19"/>
  <c r="B23" i="19"/>
  <c r="B25" i="19"/>
  <c r="B24" i="19"/>
  <c r="A25" i="19"/>
  <c r="K18" i="17"/>
  <c r="H18" i="17"/>
  <c r="C302" i="18"/>
  <c r="B302" i="18"/>
  <c r="C301" i="18"/>
  <c r="B301" i="18"/>
  <c r="C300" i="18"/>
  <c r="B300" i="18"/>
  <c r="C299" i="18"/>
  <c r="B299" i="18"/>
  <c r="C298" i="18"/>
  <c r="B298" i="18"/>
  <c r="C297" i="18"/>
  <c r="B297" i="18"/>
  <c r="C296" i="18"/>
  <c r="B296" i="18"/>
  <c r="C295" i="18"/>
  <c r="B295" i="18"/>
  <c r="C294" i="18"/>
  <c r="B294" i="18"/>
  <c r="C293" i="18"/>
  <c r="B293" i="18"/>
  <c r="C292" i="18"/>
  <c r="B292" i="18"/>
  <c r="C291" i="18"/>
  <c r="B291" i="18"/>
  <c r="C290" i="18"/>
  <c r="B290" i="18"/>
  <c r="C289" i="18"/>
  <c r="B289" i="18"/>
  <c r="C288" i="18"/>
  <c r="B288" i="18"/>
  <c r="C287" i="18"/>
  <c r="B287" i="18"/>
  <c r="C286" i="18"/>
  <c r="B286" i="18"/>
  <c r="C285" i="18"/>
  <c r="B285" i="18"/>
  <c r="C284" i="18"/>
  <c r="B284" i="18"/>
  <c r="C283" i="18"/>
  <c r="B283" i="18"/>
  <c r="C282" i="18"/>
  <c r="B282" i="18"/>
  <c r="C281" i="18"/>
  <c r="B281" i="18"/>
  <c r="C280" i="18"/>
  <c r="B280" i="18"/>
  <c r="C279" i="18"/>
  <c r="B279" i="18"/>
  <c r="C278" i="18"/>
  <c r="B278" i="18"/>
  <c r="C277" i="18"/>
  <c r="B277" i="18"/>
  <c r="C276" i="18"/>
  <c r="B276" i="18"/>
  <c r="C275" i="18"/>
  <c r="B275" i="18"/>
  <c r="C274" i="18"/>
  <c r="B274" i="18"/>
  <c r="C273" i="18"/>
  <c r="B273" i="18"/>
  <c r="C272" i="18"/>
  <c r="B272" i="18"/>
  <c r="C271" i="18"/>
  <c r="B271" i="18"/>
  <c r="C270" i="18"/>
  <c r="B270" i="18"/>
  <c r="C269" i="18"/>
  <c r="B269" i="18"/>
  <c r="C268" i="18"/>
  <c r="B268" i="18"/>
  <c r="C267" i="18"/>
  <c r="B267" i="18"/>
  <c r="C266" i="18"/>
  <c r="B266" i="18"/>
  <c r="C265" i="18"/>
  <c r="B265" i="18"/>
  <c r="C264" i="18"/>
  <c r="B264" i="18"/>
  <c r="C263" i="18"/>
  <c r="B263" i="18"/>
  <c r="C262" i="18"/>
  <c r="B262" i="18"/>
  <c r="C261" i="18"/>
  <c r="B261" i="18"/>
  <c r="C260" i="18"/>
  <c r="B260" i="18"/>
  <c r="C259" i="18"/>
  <c r="B259" i="18"/>
  <c r="C258" i="18"/>
  <c r="B258" i="18"/>
  <c r="C257" i="18"/>
  <c r="B257" i="18"/>
  <c r="C256" i="18"/>
  <c r="B256" i="18"/>
  <c r="C255" i="18"/>
  <c r="B255" i="18"/>
  <c r="C254" i="18"/>
  <c r="B254" i="18"/>
  <c r="C253" i="18"/>
  <c r="B253" i="18"/>
  <c r="C252" i="18"/>
  <c r="B252" i="18"/>
  <c r="C251" i="18"/>
  <c r="B251" i="18"/>
  <c r="C250" i="18"/>
  <c r="B250" i="18"/>
  <c r="C249" i="18"/>
  <c r="B249" i="18"/>
  <c r="C248" i="18"/>
  <c r="B248" i="18"/>
  <c r="C247" i="18"/>
  <c r="B247" i="18"/>
  <c r="C246" i="18"/>
  <c r="B246" i="18"/>
  <c r="C245" i="18"/>
  <c r="B245" i="18"/>
  <c r="C244" i="18"/>
  <c r="B244" i="18"/>
  <c r="C243" i="18"/>
  <c r="B243" i="18"/>
  <c r="C242" i="18"/>
  <c r="B242" i="18"/>
  <c r="C241" i="18"/>
  <c r="B241" i="18"/>
  <c r="C240" i="18"/>
  <c r="B240" i="18"/>
  <c r="C239" i="18"/>
  <c r="B239" i="18"/>
  <c r="C238" i="18"/>
  <c r="B238" i="18"/>
  <c r="C237" i="18"/>
  <c r="B237" i="18"/>
  <c r="C236" i="18"/>
  <c r="B236" i="18"/>
  <c r="C235" i="18"/>
  <c r="B235" i="18"/>
  <c r="C234" i="18"/>
  <c r="B234" i="18"/>
  <c r="C233" i="18"/>
  <c r="B233" i="18"/>
  <c r="C232" i="18"/>
  <c r="B232" i="18"/>
  <c r="C231" i="18"/>
  <c r="B231" i="18"/>
  <c r="C230" i="18"/>
  <c r="B230" i="18"/>
  <c r="C229" i="18"/>
  <c r="B229" i="18"/>
  <c r="C228" i="18"/>
  <c r="B228" i="18"/>
  <c r="C227" i="18"/>
  <c r="B227" i="18"/>
  <c r="C226" i="18"/>
  <c r="B226" i="18"/>
  <c r="C225" i="18"/>
  <c r="B225" i="18"/>
  <c r="C224" i="18"/>
  <c r="B224" i="18"/>
  <c r="C223" i="18"/>
  <c r="B223" i="18"/>
  <c r="C222" i="18"/>
  <c r="B222" i="18"/>
  <c r="C221" i="18"/>
  <c r="B221" i="18"/>
  <c r="C220" i="18"/>
  <c r="B220" i="18"/>
  <c r="C219" i="18"/>
  <c r="B219" i="18"/>
  <c r="C218" i="18"/>
  <c r="B218" i="18"/>
  <c r="C217" i="18"/>
  <c r="B217" i="18"/>
  <c r="C216" i="18"/>
  <c r="B216" i="18"/>
  <c r="C215" i="18"/>
  <c r="B215" i="18"/>
  <c r="C214" i="18"/>
  <c r="B214" i="18"/>
  <c r="C213" i="18"/>
  <c r="B213" i="18"/>
  <c r="C212" i="18"/>
  <c r="B212" i="18"/>
  <c r="C211" i="18"/>
  <c r="B211" i="18"/>
  <c r="C210" i="18"/>
  <c r="B210" i="18"/>
  <c r="C209" i="18"/>
  <c r="B209" i="18"/>
  <c r="C208" i="18"/>
  <c r="B208" i="18"/>
  <c r="C207" i="18"/>
  <c r="B207" i="18"/>
  <c r="C206" i="18"/>
  <c r="B206" i="18"/>
  <c r="C205" i="18"/>
  <c r="B205" i="18"/>
  <c r="C204" i="18"/>
  <c r="B204" i="18"/>
  <c r="C203" i="18"/>
  <c r="B203" i="18"/>
  <c r="C202" i="18"/>
  <c r="B202" i="18"/>
  <c r="C201" i="18"/>
  <c r="B201" i="18"/>
  <c r="C200" i="18"/>
  <c r="B200" i="18"/>
  <c r="C199" i="18"/>
  <c r="B199" i="18"/>
  <c r="C198" i="18"/>
  <c r="B198" i="18"/>
  <c r="C197" i="18"/>
  <c r="B197" i="18"/>
  <c r="C196" i="18"/>
  <c r="B196" i="18"/>
  <c r="C195" i="18"/>
  <c r="B195" i="18"/>
  <c r="C194" i="18"/>
  <c r="B194" i="18"/>
  <c r="C193" i="18"/>
  <c r="B193" i="18"/>
  <c r="C192" i="18"/>
  <c r="B192" i="18"/>
  <c r="C191" i="18"/>
  <c r="B191" i="18"/>
  <c r="C190" i="18"/>
  <c r="B190" i="18"/>
  <c r="C189" i="18"/>
  <c r="B189" i="18"/>
  <c r="C188" i="18"/>
  <c r="B188" i="18"/>
  <c r="C187" i="18"/>
  <c r="B187" i="18"/>
  <c r="C186" i="18"/>
  <c r="B186" i="18"/>
  <c r="C185" i="18"/>
  <c r="B185" i="18"/>
  <c r="C184" i="18"/>
  <c r="B184" i="18"/>
  <c r="C183" i="18"/>
  <c r="B183" i="18"/>
  <c r="C182" i="18"/>
  <c r="B182" i="18"/>
  <c r="C181" i="18"/>
  <c r="B181" i="18"/>
  <c r="C180" i="18"/>
  <c r="B180" i="18"/>
  <c r="C179" i="18"/>
  <c r="B179" i="18"/>
  <c r="C178" i="18"/>
  <c r="B178" i="18"/>
  <c r="C177" i="18"/>
  <c r="B177" i="18"/>
  <c r="C176" i="18"/>
  <c r="B176" i="18"/>
  <c r="C175" i="18"/>
  <c r="B175" i="18"/>
  <c r="C174" i="18"/>
  <c r="B174" i="18"/>
  <c r="C173" i="18"/>
  <c r="B173" i="18"/>
  <c r="C172" i="18"/>
  <c r="B172" i="18"/>
  <c r="C171" i="18"/>
  <c r="B171" i="18"/>
  <c r="C170" i="18"/>
  <c r="B170" i="18"/>
  <c r="C169" i="18"/>
  <c r="B169" i="18"/>
  <c r="C168" i="18"/>
  <c r="B168" i="18"/>
  <c r="C167" i="18"/>
  <c r="B167" i="18"/>
  <c r="C166" i="18"/>
  <c r="B166" i="18"/>
  <c r="C165" i="18"/>
  <c r="B165" i="18"/>
  <c r="C164" i="18"/>
  <c r="B164" i="18"/>
  <c r="C163" i="18"/>
  <c r="B163" i="18"/>
  <c r="C162" i="18"/>
  <c r="B162" i="18"/>
  <c r="C161" i="18"/>
  <c r="B161" i="18"/>
  <c r="C160" i="18"/>
  <c r="B160" i="18"/>
  <c r="C159" i="18"/>
  <c r="B159" i="18"/>
  <c r="C158" i="18"/>
  <c r="B158" i="18"/>
  <c r="C157" i="18"/>
  <c r="B157" i="18"/>
  <c r="C156" i="18"/>
  <c r="B156" i="18"/>
  <c r="C155" i="18"/>
  <c r="B155" i="18"/>
  <c r="C154" i="18"/>
  <c r="B154" i="18"/>
  <c r="C153" i="18"/>
  <c r="B153" i="18"/>
  <c r="C152" i="18"/>
  <c r="B152" i="18"/>
  <c r="C151" i="18"/>
  <c r="B151" i="18"/>
  <c r="C150" i="18"/>
  <c r="B150" i="18"/>
  <c r="C149" i="18"/>
  <c r="B149" i="18"/>
  <c r="C148" i="18"/>
  <c r="B148" i="18"/>
  <c r="C147" i="18"/>
  <c r="B147" i="18"/>
  <c r="C146" i="18"/>
  <c r="B146" i="18"/>
  <c r="C145" i="18"/>
  <c r="B145" i="18"/>
  <c r="C144" i="18"/>
  <c r="B144" i="18"/>
  <c r="C143" i="18"/>
  <c r="B143" i="18"/>
  <c r="C142" i="18"/>
  <c r="B142" i="18"/>
  <c r="C141" i="18"/>
  <c r="B141" i="18"/>
  <c r="C140" i="18"/>
  <c r="B140" i="18"/>
  <c r="C139" i="18"/>
  <c r="B139" i="18"/>
  <c r="C138" i="18"/>
  <c r="B138" i="18"/>
  <c r="C137" i="18"/>
  <c r="B137" i="18"/>
  <c r="C136" i="18"/>
  <c r="B136" i="18"/>
  <c r="C135" i="18"/>
  <c r="B135" i="18"/>
  <c r="C134" i="18"/>
  <c r="B134" i="18"/>
  <c r="C133" i="18"/>
  <c r="B133" i="18"/>
  <c r="C132" i="18"/>
  <c r="B132" i="18"/>
  <c r="C131" i="18"/>
  <c r="B131" i="18"/>
  <c r="C130" i="18"/>
  <c r="B130" i="18"/>
  <c r="C129" i="18"/>
  <c r="B129" i="18"/>
  <c r="C128" i="18"/>
  <c r="B128" i="18"/>
  <c r="C127" i="18"/>
  <c r="B127" i="18"/>
  <c r="C126" i="18"/>
  <c r="B126" i="18"/>
  <c r="C125" i="18"/>
  <c r="B125" i="18"/>
  <c r="C124" i="18"/>
  <c r="B124" i="18"/>
  <c r="C123" i="18"/>
  <c r="B123" i="18"/>
  <c r="C122" i="18"/>
  <c r="B122" i="18"/>
  <c r="C121" i="18"/>
  <c r="B121" i="18"/>
  <c r="C120" i="18"/>
  <c r="B120" i="18"/>
  <c r="C119" i="18"/>
  <c r="B119" i="18"/>
  <c r="C118" i="18"/>
  <c r="B118" i="18"/>
  <c r="C117" i="18"/>
  <c r="B117" i="18"/>
  <c r="C116" i="18"/>
  <c r="B116" i="18"/>
  <c r="C115" i="18"/>
  <c r="B115" i="18"/>
  <c r="C114" i="18"/>
  <c r="B114" i="18"/>
  <c r="C113" i="18"/>
  <c r="B113" i="18"/>
  <c r="C112" i="18"/>
  <c r="B112" i="18"/>
  <c r="C111" i="18"/>
  <c r="B111" i="18"/>
  <c r="C110" i="18"/>
  <c r="B110" i="18"/>
  <c r="C109" i="18"/>
  <c r="B109" i="18"/>
  <c r="C108" i="18"/>
  <c r="B108" i="18"/>
  <c r="C107" i="18"/>
  <c r="B107" i="18"/>
  <c r="C106" i="18"/>
  <c r="B106" i="18"/>
  <c r="C105" i="18"/>
  <c r="B105" i="18"/>
  <c r="C104" i="18"/>
  <c r="B104" i="18"/>
  <c r="C103" i="18"/>
  <c r="B103" i="18"/>
  <c r="C102" i="18"/>
  <c r="B102" i="18"/>
  <c r="C101" i="18"/>
  <c r="B101" i="18"/>
  <c r="C100" i="18"/>
  <c r="B100" i="18"/>
  <c r="C99" i="18"/>
  <c r="B99" i="18"/>
  <c r="C98" i="18"/>
  <c r="B98" i="18"/>
  <c r="C97" i="18"/>
  <c r="B97" i="18"/>
  <c r="C96" i="18"/>
  <c r="B96" i="18"/>
  <c r="C95" i="18"/>
  <c r="B95" i="18"/>
  <c r="C94" i="18"/>
  <c r="B94" i="18"/>
  <c r="C93" i="18"/>
  <c r="B93" i="18"/>
  <c r="C92" i="18"/>
  <c r="B92" i="18"/>
  <c r="C91" i="18"/>
  <c r="B91" i="18"/>
  <c r="C90" i="18"/>
  <c r="B90" i="18"/>
  <c r="C89" i="18"/>
  <c r="B89" i="18"/>
  <c r="C88" i="18"/>
  <c r="B88" i="18"/>
  <c r="C87" i="18"/>
  <c r="B87" i="18"/>
  <c r="C86" i="18"/>
  <c r="B86" i="18"/>
  <c r="C85" i="18"/>
  <c r="B85" i="18"/>
  <c r="C84" i="18"/>
  <c r="B84" i="18"/>
  <c r="C83" i="18"/>
  <c r="B83" i="18"/>
  <c r="C82" i="18"/>
  <c r="B82" i="18"/>
  <c r="C81" i="18"/>
  <c r="B81" i="18"/>
  <c r="C80" i="18"/>
  <c r="B80" i="18"/>
  <c r="C79" i="18"/>
  <c r="B79" i="18"/>
  <c r="C78" i="18"/>
  <c r="B78" i="18"/>
  <c r="C77" i="18"/>
  <c r="B77" i="18"/>
  <c r="C76" i="18"/>
  <c r="B76" i="18"/>
  <c r="C75" i="18"/>
  <c r="B75" i="18"/>
  <c r="C74" i="18"/>
  <c r="B74" i="18"/>
  <c r="C73" i="18"/>
  <c r="B73" i="18"/>
  <c r="C72" i="18"/>
  <c r="B72" i="18"/>
  <c r="C71" i="18"/>
  <c r="B71" i="18"/>
  <c r="C70" i="18"/>
  <c r="B70" i="18"/>
  <c r="C69" i="18"/>
  <c r="B69" i="18"/>
  <c r="C68" i="18"/>
  <c r="B68" i="18"/>
  <c r="C67" i="18"/>
  <c r="B67" i="18"/>
  <c r="C66" i="18"/>
  <c r="B66" i="18"/>
  <c r="C65" i="18"/>
  <c r="B65" i="18"/>
  <c r="C64" i="18"/>
  <c r="B64" i="18"/>
  <c r="C63" i="18"/>
  <c r="B63" i="18"/>
  <c r="C62" i="18"/>
  <c r="B62" i="18"/>
  <c r="C61" i="18"/>
  <c r="B61" i="18"/>
  <c r="C60" i="18"/>
  <c r="B60" i="18"/>
  <c r="C59" i="18"/>
  <c r="B59" i="18"/>
  <c r="C58" i="18"/>
  <c r="B58" i="18"/>
  <c r="C57" i="18"/>
  <c r="B57" i="18"/>
  <c r="C56" i="18"/>
  <c r="B56" i="18"/>
  <c r="C55" i="18"/>
  <c r="B55" i="18"/>
  <c r="C54" i="18"/>
  <c r="B54" i="18"/>
  <c r="C53" i="18"/>
  <c r="B53" i="18"/>
  <c r="C52" i="18"/>
  <c r="B52" i="18"/>
  <c r="C51" i="18"/>
  <c r="B51" i="18"/>
  <c r="C50" i="18"/>
  <c r="B50" i="18"/>
  <c r="C49" i="18"/>
  <c r="B49" i="18"/>
  <c r="C48" i="18"/>
  <c r="B48" i="18"/>
  <c r="C47" i="18"/>
  <c r="B47" i="18"/>
  <c r="C46" i="18"/>
  <c r="B46" i="18"/>
  <c r="C45" i="18"/>
  <c r="B45" i="18"/>
  <c r="C44" i="18"/>
  <c r="B44" i="18"/>
  <c r="C43" i="18"/>
  <c r="B43" i="18"/>
  <c r="C42" i="18"/>
  <c r="B42" i="18"/>
  <c r="C41" i="18"/>
  <c r="B41" i="18"/>
  <c r="C40" i="18"/>
  <c r="B40" i="18"/>
  <c r="C39" i="18"/>
  <c r="B39" i="18"/>
  <c r="C38" i="18"/>
  <c r="B38" i="18"/>
  <c r="C37" i="18"/>
  <c r="B37" i="18"/>
  <c r="C36" i="18"/>
  <c r="B36" i="18"/>
  <c r="C35" i="18"/>
  <c r="B35" i="18"/>
  <c r="C34" i="18"/>
  <c r="B34" i="18"/>
  <c r="C33" i="18"/>
  <c r="B33" i="18"/>
  <c r="C32" i="18"/>
  <c r="B32" i="18"/>
  <c r="C31" i="18"/>
  <c r="B31" i="18"/>
  <c r="C30" i="18"/>
  <c r="B30" i="18"/>
  <c r="C29" i="18"/>
  <c r="B29" i="18"/>
  <c r="B26" i="18"/>
  <c r="B25" i="18"/>
  <c r="B24" i="18"/>
  <c r="B23" i="18"/>
  <c r="C22" i="18"/>
  <c r="B22" i="18"/>
  <c r="C21" i="18"/>
  <c r="B21" i="18"/>
  <c r="C20" i="18"/>
  <c r="B20" i="18"/>
  <c r="B15" i="19"/>
  <c r="B13" i="19"/>
  <c r="E15" i="19"/>
  <c r="E13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B26" i="19"/>
  <c r="A26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F18" i="17" s="1"/>
  <c r="D20" i="17" s="1"/>
  <c r="H15" i="12" s="1"/>
  <c r="F5" i="17"/>
  <c r="L18" i="17"/>
  <c r="J18" i="17"/>
  <c r="I18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14" i="17"/>
  <c r="O15" i="17"/>
  <c r="O16" i="17"/>
  <c r="O6" i="17"/>
  <c r="O7" i="17"/>
  <c r="O8" i="17"/>
  <c r="O9" i="17"/>
  <c r="O10" i="17"/>
  <c r="O11" i="17"/>
  <c r="O12" i="17"/>
  <c r="O13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A5" i="17"/>
  <c r="B13" i="12"/>
  <c r="B13" i="18"/>
  <c r="E13" i="12"/>
  <c r="E13" i="18"/>
  <c r="B18" i="17"/>
  <c r="C18" i="17"/>
  <c r="D5" i="17"/>
  <c r="D18" i="17"/>
  <c r="D7" i="17"/>
  <c r="H13" i="12"/>
  <c r="E10" i="12"/>
  <c r="E7" i="12"/>
  <c r="B7" i="12"/>
  <c r="B7" i="3"/>
  <c r="E10" i="3"/>
  <c r="E7" i="3"/>
  <c r="H7" i="12"/>
  <c r="H7" i="3"/>
  <c r="A7" i="17"/>
  <c r="A18" i="17"/>
  <c r="A20" i="17"/>
  <c r="H15" i="3"/>
  <c r="H13" i="3"/>
  <c r="E18" i="17"/>
  <c r="A22" i="17"/>
  <c r="C13" i="2"/>
  <c r="A10" i="17"/>
  <c r="A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tc={911FCDA3-47D0-4670-97F0-45F26BE895D5}</author>
  </authors>
  <commentList>
    <comment ref="M24" authorId="0" shapeId="0" xr:uid="{911FCDA3-47D0-4670-97F0-45F26BE895D5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@Alexandre Sorain Une DL peut-elle être porteuse? </t>
        </r>
      </text>
    </comment>
  </commentList>
</comments>
</file>

<file path=xl/sharedStrings.xml><?xml version="1.0" encoding="utf-8"?>
<sst xmlns="http://schemas.openxmlformats.org/spreadsheetml/2006/main" count="787" uniqueCount="342">
  <si>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</si>
  <si>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</si>
  <si>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</si>
  <si>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</si>
  <si>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</si>
  <si>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</si>
  <si>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</si>
  <si>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</si>
  <si>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</si>
  <si>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</si>
  <si>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</si>
  <si>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</si>
  <si>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</si>
  <si>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</si>
  <si>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</si>
  <si>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</si>
  <si>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</si>
  <si>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</si>
  <si>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</si>
  <si>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</si>
  <si>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</si>
  <si>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</si>
  <si>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</si>
  <si>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</si>
  <si>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</si>
  <si>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</si>
  <si>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</si>
  <si>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</si>
  <si>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</si>
  <si>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</si>
  <si>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</si>
  <si>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</si>
  <si>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</si>
  <si>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</si>
  <si>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</si>
  <si>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</si>
  <si>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</si>
  <si>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</si>
  <si>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</si>
  <si>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</si>
  <si>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</si>
  <si>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</si>
  <si>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</si>
  <si>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</si>
  <si>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</si>
  <si>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</si>
  <si>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</si>
  <si>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</si>
  <si>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</si>
  <si>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</si>
  <si>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</si>
  <si>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</si>
  <si>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</si>
  <si>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</si>
  <si>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</si>
  <si>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</si>
  <si>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</si>
  <si>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</si>
  <si>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</si>
  <si>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</si>
  <si>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</si>
  <si>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</si>
  <si>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</si>
  <si>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</si>
  <si>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</si>
  <si>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</si>
  <si>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</si>
  <si>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</si>
  <si>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</si>
  <si>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</si>
  <si>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</si>
  <si>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</si>
  <si>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</si>
  <si>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</si>
  <si>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</si>
  <si>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</si>
  <si>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</si>
  <si>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</si>
  <si>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</si>
  <si>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</si>
  <si>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</si>
  <si>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</si>
  <si>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</si>
  <si>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</si>
  <si>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</si>
  <si>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Chimie</t>
  </si>
  <si>
    <t>HLHIS18</t>
  </si>
  <si>
    <t>Humanités</t>
  </si>
  <si>
    <t>Mathématiques et Informatique appliquées aux sciences humaines et sociales (MIASHS)</t>
  </si>
  <si>
    <t>HLOPH18</t>
  </si>
  <si>
    <t>Géographie et aménagement</t>
  </si>
  <si>
    <t>Electronique, énergie électrique, automatique (EEA)</t>
  </si>
  <si>
    <t>HLSOC18</t>
  </si>
  <si>
    <t>Philosophie-Droit</t>
  </si>
  <si>
    <t>Lettres-Histoire</t>
  </si>
  <si>
    <t>Informatique</t>
  </si>
  <si>
    <t>SLTER18</t>
  </si>
  <si>
    <t>Psychologie-Philosophie</t>
  </si>
  <si>
    <t>Musicologie - Sciences de l'homme, anthropologie, ethnologie</t>
  </si>
  <si>
    <t xml:space="preserve">Sciences de la terre-Sciences de la vie </t>
  </si>
  <si>
    <t>SLSIT18</t>
  </si>
  <si>
    <t>Philosophie-Psychologie</t>
  </si>
  <si>
    <t xml:space="preserve">Physique-Mathématiques </t>
  </si>
  <si>
    <t>SLCHI18</t>
  </si>
  <si>
    <t>Histoire-Lettres</t>
  </si>
  <si>
    <t>Mathématiques-Physique</t>
  </si>
  <si>
    <t>SLPHY18</t>
  </si>
  <si>
    <t>Sociologie-Économie</t>
  </si>
  <si>
    <t>Informatique-Mathématiques</t>
  </si>
  <si>
    <t>SLMAT18</t>
  </si>
  <si>
    <t>Mathématiques-Informatique</t>
  </si>
  <si>
    <t>SLASH18</t>
  </si>
  <si>
    <t>Chimie-Sciences de la vie</t>
  </si>
  <si>
    <t>SLELE18</t>
  </si>
  <si>
    <t>Sciences de la terre-Physique</t>
  </si>
  <si>
    <t>SLINF18</t>
  </si>
  <si>
    <t>CNU</t>
  </si>
  <si>
    <t>Physique-Sciences de la terre</t>
  </si>
  <si>
    <t>SLGEO18</t>
  </si>
  <si>
    <t>01-Droit privé et sciences criminelles</t>
  </si>
  <si>
    <t>Mathématiques-Sciences de la vie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</si>
  <si>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</si>
  <si>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</si>
  <si>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</si>
  <si>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</si>
  <si>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</si>
  <si>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</si>
  <si>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</si>
  <si>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</si>
  <si>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</si>
  <si>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</si>
  <si>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</si>
  <si>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</si>
  <si>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</si>
  <si>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</si>
  <si>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</si>
  <si>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</si>
  <si>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</si>
  <si>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</si>
  <si>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</si>
  <si>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</si>
  <si>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</si>
  <si>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</si>
  <si>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</si>
  <si>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</si>
  <si>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</si>
  <si>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</si>
  <si>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</si>
  <si>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</si>
  <si>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</si>
  <si>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</si>
  <si>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</si>
  <si>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</si>
  <si>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</si>
  <si>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</si>
  <si>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</si>
  <si>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</si>
  <si>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</si>
  <si>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</si>
  <si>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</si>
  <si>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</si>
  <si>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</si>
  <si>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</si>
  <si>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</si>
  <si>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</si>
  <si>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</si>
  <si>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</si>
  <si>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</si>
  <si>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</si>
  <si>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</si>
  <si>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</si>
  <si>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</si>
  <si>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</si>
  <si>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</si>
  <si>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</si>
  <si>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</si>
  <si>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</si>
  <si>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</si>
  <si>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</si>
  <si>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</si>
  <si>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</si>
  <si>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</si>
  <si>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</si>
  <si>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</si>
  <si>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</si>
  <si>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</si>
  <si>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</si>
  <si>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</si>
  <si>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</si>
  <si>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</si>
  <si>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</si>
  <si>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</si>
  <si>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</si>
  <si>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</si>
  <si>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</si>
  <si>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</si>
  <si>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</si>
  <si>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</si>
  <si>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</si>
  <si>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</si>
  <si>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</si>
  <si>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</si>
  <si>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</si>
  <si>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</si>
  <si>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</si>
  <si>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</si>
  <si>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</si>
  <si>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</si>
  <si>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pas de redoublement autorisé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</si>
  <si>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</si>
  <si>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</si>
  <si>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</si>
  <si>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</si>
  <si>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</si>
  <si>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</si>
  <si>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</si>
  <si>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</si>
  <si>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</si>
  <si>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</si>
  <si>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</si>
  <si>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</si>
  <si>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</si>
  <si>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</si>
  <si>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</si>
  <si>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</si>
  <si>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</si>
  <si>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</si>
  <si>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</si>
  <si>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</si>
  <si>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</si>
  <si>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</si>
  <si>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</si>
  <si>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</si>
  <si>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</si>
  <si>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Anglais 5 </t>
  </si>
  <si>
    <t>Pétrologie et Géochimie 2 </t>
  </si>
  <si>
    <t>L3 Sciences de la Terre</t>
  </si>
  <si>
    <t>Aléas et risques naturels</t>
  </si>
  <si>
    <t>Failles et Séismes</t>
  </si>
  <si>
    <t>Géologie structurale et tectonique</t>
  </si>
  <si>
    <t>Ecotoxicologie et BioInformatique</t>
  </si>
  <si>
    <t>5.1</t>
  </si>
  <si>
    <t>introduction à l'Ecotoxicologie</t>
  </si>
  <si>
    <t>L3 BOE</t>
  </si>
  <si>
    <t>5.2</t>
  </si>
  <si>
    <t>Bio-informatique</t>
  </si>
  <si>
    <t>L3 BMG</t>
  </si>
  <si>
    <t>5.3</t>
  </si>
  <si>
    <t>Analyse Intégrative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</si>
  <si>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</si>
  <si>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</si>
  <si>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</si>
  <si>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</si>
  <si>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</si>
  <si>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</si>
  <si>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</si>
  <si>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Contrôle Final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</si>
  <si>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</si>
  <si>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</si>
  <si>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</si>
  <si>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</si>
  <si>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</si>
  <si>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</si>
  <si>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</si>
  <si>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</si>
  <si>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</si>
  <si>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</si>
  <si>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</si>
  <si>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</si>
  <si>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</si>
  <si>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</si>
  <si>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</si>
  <si>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Nature</t>
  </si>
  <si>
    <t>Durée</t>
  </si>
  <si>
    <t>Format d'évaluation</t>
  </si>
  <si>
    <t xml:space="preserve">Modalités de mise en œuvre </t>
  </si>
  <si>
    <t>Commentaires</t>
  </si>
  <si>
    <t>OUI</t>
  </si>
  <si>
    <t>3h</t>
  </si>
  <si>
    <t>2h</t>
  </si>
  <si>
    <t>si jamais les effectifs en Seconde Chance sont faibles, possibilité de faire passer un oral 30 minutes. Mutualisation LST</t>
  </si>
  <si>
    <t>1 à 2h</t>
  </si>
  <si>
    <t>CC = 1 projet + 1 analyse d'article</t>
  </si>
  <si>
    <t>pas de CT</t>
  </si>
  <si>
    <t>pas de session 2</t>
  </si>
  <si>
    <t>session unique - pas de session 2</t>
  </si>
  <si>
    <t>UE Competences transversales 6</t>
  </si>
  <si>
    <t>Anglais 6</t>
  </si>
  <si>
    <t>Du terrain au modèle géodynamique</t>
  </si>
  <si>
    <t>Comprend un stage de terrain de 7 jours soit  49h TP</t>
  </si>
  <si>
    <t>Géologie appliquée et de la subsurface</t>
  </si>
  <si>
    <t>Comprend 2 sorties d'une journée chacune (7h TP/jour)</t>
  </si>
  <si>
    <t>Structure et fonctionnement des réservoirs fluides</t>
  </si>
  <si>
    <t>Environnement</t>
  </si>
  <si>
    <t>4.1</t>
  </si>
  <si>
    <t>Biodiversité Générale</t>
  </si>
  <si>
    <t>L3 SV BOE</t>
  </si>
  <si>
    <t xml:space="preserve">(TP = 7h sortie terrain + 2h oraux) - Taux encadrement sortie terrain et oraux : 1 EC pour 15 ET </t>
  </si>
  <si>
    <t>4.2</t>
  </si>
  <si>
    <t>ECUE AU CHOIX</t>
  </si>
  <si>
    <t>min 1ECUE-Max 1ECUE</t>
  </si>
  <si>
    <t>4.2.1</t>
  </si>
  <si>
    <t>Biologie écologie marine</t>
  </si>
  <si>
    <t>4.2.2</t>
  </si>
  <si>
    <t>histoire évolutive des Angiospermes</t>
  </si>
  <si>
    <t>L3 SV BMG</t>
  </si>
  <si>
    <t xml:space="preserve">Biologie des Adaptations et Evolution </t>
  </si>
  <si>
    <t>Biologie des adaptation, interactions durable et évolution</t>
  </si>
  <si>
    <t>Projet communication scientifique</t>
  </si>
  <si>
    <t>Taux encadrement TP/projet : 1 EC pour 20 ET</t>
  </si>
  <si>
    <t>si jamais les effectifs en Seconde Chance sont faibles, possibilité de faire passer un oral 30 minutes. Mutualisation DL SP-ST</t>
  </si>
  <si>
    <t>1h30</t>
  </si>
  <si>
    <t>session 2 : écrit (1h30) ou oral (20min) selon effectif</t>
  </si>
  <si>
    <t>min 1 ECUE-Max 1 ECUE</t>
  </si>
  <si>
    <t>30 min/ET</t>
  </si>
  <si>
    <t>session unique, pas de session 2 - Session 1 : bloquer une journée (présentation d'un article scientifique)</t>
  </si>
  <si>
    <t>Voir modalité intraUEs portail Sciences et Technologies pour les UEs de géologie (ST) et Portail Sciences de la Vie pour les UEs de biologie (SV)</t>
  </si>
  <si>
    <t>* compensation des UE pour le calcul du semestre : la moyenne des UE de ST+SV doit être supérieure ou egale à 10/20 sans tenir compte des UET  (compétences transversales) et en respectant les notes éliminatoires indiquées ci-après.</t>
  </si>
  <si>
    <t>* les UET doivent être validées indépendemment des autres UEs à 10/20 ou plus.</t>
  </si>
  <si>
    <t>* en session 2 pour les UE de ST, le calcul du semestre se fera avec la meilleure note entre session 1 et session 2</t>
  </si>
  <si>
    <t>* en session 2 pour les UE de SV = session 2 + notes CCi éventuellement incluses (au choix du responsable de l'ECUE et/ou UE) si en faveur de la réussite.</t>
  </si>
  <si>
    <r>
      <t xml:space="preserve">* </t>
    </r>
    <r>
      <rPr>
        <b/>
        <sz val="11"/>
        <color theme="1"/>
        <rFont val="Calibri"/>
        <family val="2"/>
        <scheme val="minor"/>
      </rPr>
      <t>Refus de compensation</t>
    </r>
    <r>
      <rPr>
        <sz val="11"/>
        <color theme="1"/>
        <rFont val="Calibri"/>
        <family val="2"/>
        <scheme val="minor"/>
      </rPr>
      <t xml:space="preserve"> : l'étudiant.e dispose de 5 jours après la publication des résultats pour refuser la compensation. Dans ce cas, toutes les ECUE non validées au sein d'une UE non validée devront être représentées en session 2 </t>
    </r>
  </si>
  <si>
    <r>
      <rPr>
        <b/>
        <sz val="11"/>
        <color theme="1"/>
        <rFont val="Calibri"/>
        <family val="2"/>
        <scheme val="minor"/>
      </rPr>
      <t>En L3 :</t>
    </r>
    <r>
      <rPr>
        <sz val="11"/>
        <color theme="1"/>
        <rFont val="Calibri"/>
        <family val="2"/>
        <scheme val="minor"/>
      </rPr>
      <t xml:space="preserve"> en session 1 et en session 2, pas de compensation entre semestres sauf décision du jury (=avoir 10 de moyenne à chaque semestre (hors UET).</t>
    </r>
  </si>
  <si>
    <r>
      <rPr>
        <b/>
        <sz val="11"/>
        <color theme="1"/>
        <rFont val="Calibri"/>
        <family val="2"/>
        <scheme val="minor"/>
      </rPr>
      <t>L3</t>
    </r>
    <r>
      <rPr>
        <sz val="11"/>
        <color theme="1"/>
        <rFont val="Calibri"/>
        <family val="2"/>
        <scheme val="minor"/>
      </rPr>
      <t xml:space="preserve"> : Note minimale permettant la </t>
    </r>
    <r>
      <rPr>
        <b/>
        <sz val="11"/>
        <color theme="1"/>
        <rFont val="Calibri"/>
        <family val="2"/>
        <scheme val="minor"/>
      </rPr>
      <t>compensation</t>
    </r>
    <r>
      <rPr>
        <sz val="11"/>
        <color theme="1"/>
        <rFont val="Calibri"/>
        <family val="2"/>
        <scheme val="minor"/>
      </rPr>
      <t xml:space="preserve"> dans les ECUE : pas de note éliminatoire, dans les UE de Science de la vie 6/20  et Anglais 8/20</t>
    </r>
  </si>
  <si>
    <t>Obtention du diplôme</t>
  </si>
  <si>
    <t>La double licence BGS est obtenue si la note de l'année L3 &gt;= 10/20 et les 2 semestres sont acquis (année L1 et L2 acquises également sans compensation semestrielle)</t>
  </si>
  <si>
    <t>Sinon, un des deux diplomes peut être obtenu par le systéme suivant:</t>
  </si>
  <si>
    <r>
      <rPr>
        <b/>
        <sz val="11"/>
        <color indexed="8"/>
        <rFont val="Calibri"/>
        <family val="2"/>
      </rPr>
      <t>Validation de la licence ST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seule</t>
    </r>
    <r>
      <rPr>
        <sz val="11"/>
        <color indexed="8"/>
        <rFont val="Calibri"/>
        <family val="2"/>
      </rPr>
      <t xml:space="preserve"> : obtenir au moins 10/20 de moyenne générale sur les 5 UE de ST et à l'UE insertion professionnelle (stage)</t>
    </r>
  </si>
  <si>
    <r>
      <rPr>
        <b/>
        <sz val="11"/>
        <color rgb="FF000000"/>
        <rFont val="Calibri"/>
        <family val="2"/>
      </rPr>
      <t>Validation de la licence SV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seule</t>
    </r>
    <r>
      <rPr>
        <sz val="11"/>
        <color rgb="FF000000"/>
        <rFont val="Calibri"/>
        <family val="2"/>
      </rPr>
      <t xml:space="preserve"> : obtenir au moins 10/20 de moyenne générale à l'année (sans compensation semestrielle) et avoir validé 8 UE SV sur les 3 années de la double licence</t>
    </r>
  </si>
  <si>
    <t>REORIENTATION / ORIENTATION VERS LE PORTAIL SV</t>
  </si>
  <si>
    <r>
      <rPr>
        <b/>
        <sz val="11"/>
        <color theme="1"/>
        <rFont val="Calibri"/>
        <family val="2"/>
        <scheme val="minor"/>
      </rPr>
      <t>Le redoublement n'est pas autorisé en double-licence</t>
    </r>
    <r>
      <rPr>
        <sz val="11"/>
        <color theme="1"/>
        <rFont val="Calibri"/>
        <family val="2"/>
        <scheme val="minor"/>
      </rPr>
      <t xml:space="preserve"> : </t>
    </r>
  </si>
  <si>
    <r>
      <rPr>
        <b/>
        <sz val="11"/>
        <color theme="1"/>
        <rFont val="Calibri"/>
        <family val="2"/>
        <scheme val="minor"/>
      </rPr>
      <t>les étudiants ajournés</t>
    </r>
    <r>
      <rPr>
        <sz val="11"/>
        <color theme="1"/>
        <rFont val="Calibri"/>
        <family val="2"/>
        <scheme val="minor"/>
      </rPr>
      <t xml:space="preserve"> à l'année pourront soit </t>
    </r>
    <r>
      <rPr>
        <b/>
        <sz val="11"/>
        <color theme="1"/>
        <rFont val="Calibri"/>
        <family val="2"/>
        <scheme val="minor"/>
      </rPr>
      <t>redoubler en licence monodisciplinaire,</t>
    </r>
    <r>
      <rPr>
        <sz val="11"/>
        <color theme="1"/>
        <rFont val="Calibri"/>
        <family val="2"/>
        <scheme val="minor"/>
      </rPr>
      <t xml:space="preserve"> soit </t>
    </r>
    <r>
      <rPr>
        <b/>
        <sz val="11"/>
        <color theme="1"/>
        <rFont val="Calibri"/>
        <family val="2"/>
        <scheme val="minor"/>
      </rPr>
      <t>passer</t>
    </r>
    <r>
      <rPr>
        <sz val="11"/>
        <color theme="1"/>
        <rFont val="Calibri"/>
        <family val="2"/>
        <scheme val="minor"/>
      </rPr>
      <t xml:space="preserve"> dans l'année supérieure en licence monodisciplinaire (LSV ou LST) après accord des responsables d'année et en respectant les conditions suivantes :</t>
    </r>
  </si>
  <si>
    <t>* La réorientation est privilégiée en fin d'année.</t>
  </si>
  <si>
    <t>* Conservation des UE acquises</t>
  </si>
  <si>
    <t>DL1-BGS :</t>
  </si>
  <si>
    <r>
      <t xml:space="preserve">* passage de DL1-BGS vers L2-ST : </t>
    </r>
    <r>
      <rPr>
        <sz val="11"/>
        <color indexed="8"/>
        <rFont val="Calibri"/>
        <family val="2"/>
      </rPr>
      <t>si chaque semestre est supérieur ou égal à 10/20 + les 3 UE de ST validées séparément à 10/20 ou plus sauf autre décision du jury.</t>
    </r>
  </si>
  <si>
    <r>
      <t xml:space="preserve">* </t>
    </r>
    <r>
      <rPr>
        <b/>
        <sz val="11"/>
        <color theme="1"/>
        <rFont val="Calibri"/>
        <family val="2"/>
        <scheme val="minor"/>
      </rPr>
      <t xml:space="preserve">passage de DL1-BGS vers L2-SV </t>
    </r>
    <r>
      <rPr>
        <sz val="11"/>
        <color theme="1"/>
        <rFont val="Calibri"/>
        <family val="2"/>
        <scheme val="minor"/>
      </rPr>
      <t>: si chaque semestre est supérieur ou égal à 10/20 + avoir validé le bloc disciplinaire SV indépendamment des UE de ST . Dans le cas contraire, un redoublement peut être demandé.</t>
    </r>
  </si>
  <si>
    <t>DL2-BGS :</t>
  </si>
  <si>
    <r>
      <t xml:space="preserve">* passage de DL2-BGS vers L3-ST : </t>
    </r>
    <r>
      <rPr>
        <sz val="11"/>
        <color indexed="8"/>
        <rFont val="Calibri"/>
        <family val="2"/>
      </rPr>
      <t>si chaque semestre est supérieur ou égal à  10/20 + cinq UE de ST validées séparément à 10/20 ou plus sans qu'aucune des 5UE de ST ne soient inférieures à 8/10 sauf autre décision du jury.</t>
    </r>
  </si>
  <si>
    <r>
      <t xml:space="preserve">* </t>
    </r>
    <r>
      <rPr>
        <b/>
        <sz val="11"/>
        <color theme="1"/>
        <rFont val="Calibri"/>
        <family val="2"/>
        <scheme val="minor"/>
      </rPr>
      <t xml:space="preserve">passage de DL2-BGS vers L3-SV </t>
    </r>
    <r>
      <rPr>
        <sz val="11"/>
        <color theme="1"/>
        <rFont val="Calibri"/>
        <family val="2"/>
        <scheme val="minor"/>
      </rPr>
      <t>: si chaque semestre est supérieur ou égal à 10/20 + avoir validé le bloc disciplinaire SV indépendamment des UE de ST . Dans le cas contraire, un redoublement peut être demandé.</t>
    </r>
  </si>
  <si>
    <t>Si un.e étudiant.e présente un certificat médical de longue maladie, le redoublement pourra être envisagé par le jury en fonction des paramètres dont il dispose.</t>
  </si>
  <si>
    <t xml:space="preserve">Le passage de la DL-BGS à la licence SV suit les règles du portail et licence SV ainsi que celles du fonctionnement du portail SV et toute ré-orientation doit avoir obtenu l'accord du responsable d'année et/ou du portail SV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</si>
</sst>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>
      <alignment vertical="center"/>
    </xf>
    <xf numFmtId="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164" fontId="0" fillId="2" borderId="1" xfId="0" applyNumberFormat="1" applyFill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2" borderId="1" xfId="0" applyNumberFormat="1" applyFill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>
      <alignment vertical="center"/>
    </xf>
    <xf numFmtId="0" fontId="10" fillId="1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  <xf numFmtId="0" fontId="9" fillId="0" borderId="7" xfId="0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 wrapText="1"/>
    </xf>
    <xf numFmtId="0" fontId="0" fillId="0" borderId="8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9" xfId="0" applyFont="1" applyFill="1" applyBorder="1" applyAlignment="1" applyProtection="1">
      <alignment horizontal="left" vertical="center"/>
      <protection locked="0"/>
    </xf>
    <xf numFmtId="0" fontId="6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0" xfId="0" applyFill="1" applyBorder="1" applyAlignment="1" applyProtection="1">
      <alignment horizontal="left" wrapText="1"/>
      <protection locked="0"/>
    </xf>
    <xf numFmtId="0" fontId="0" fillId="0" borderId="11" xfId="0" applyFill="1" applyBorder="1" applyAlignment="1" applyProtection="1">
      <alignment horizontal="left" wrapText="1"/>
      <protection locked="0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8" fillId="0" borderId="7" xfId="0" applyFont="1" applyBorder="1"/>
    <xf numFmtId="0" fontId="0" fillId="0" borderId="4" xfId="0" applyBorder="1"/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0" xfId="0" applyBorder="1"/>
    <xf numFmtId="0" fontId="0" fillId="0" borderId="9" xfId="0" applyBorder="1"/>
    <xf numFmtId="0" fontId="11" fillId="0" borderId="8" xfId="0" applyFont="1" applyFill="1" applyBorder="1" applyAlignment="1">
      <alignment vertical="center"/>
    </xf>
    <xf numFmtId="0" fontId="13" fillId="0" borderId="10" xfId="0" applyFont="1" applyFill="1" applyBorder="1"/>
    <xf numFmtId="0" fontId="0" fillId="0" borderId="11" xfId="0" applyBorder="1"/>
    <xf numFmtId="0" fontId="0" fillId="0" borderId="12" xfId="0" applyBorder="1"/>
    <xf numFmtId="0" fontId="0" fillId="0" borderId="8" xfId="0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8" xfId="0" applyFont="1" applyBorder="1" applyAlignment="1">
      <alignment vertical="center"/>
    </xf>
    <xf numFmtId="0" fontId="12" fillId="0" borderId="8" xfId="0" applyFont="1" applyFill="1" applyBorder="1"/>
    <xf numFmtId="0" fontId="0" fillId="0" borderId="0" xfId="0" applyFill="1" applyBorder="1"/>
    <xf numFmtId="0" fontId="0" fillId="0" borderId="9" xfId="0" applyFill="1" applyBorder="1"/>
    <xf numFmtId="0" fontId="12" fillId="0" borderId="8" xfId="0" applyFont="1" applyBorder="1"/>
    <xf numFmtId="0" fontId="9" fillId="0" borderId="8" xfId="0" applyFont="1" applyBorder="1" applyAlignment="1">
      <alignment vertical="center"/>
    </xf>
    <xf numFmtId="0" fontId="0" fillId="0" borderId="10" xfId="0" applyFont="1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  <xf numFmtId="0" fontId="0" fillId="0" borderId="0" xfId="0" applyFill="1"/>
    <xf numFmtId="0" fontId="0" fillId="0" borderId="0" xfId="0" applyFont="1" applyBorder="1" applyAlignment="1">
      <alignment vertical="top"/>
    </xf>
    <xf numFmtId="0" fontId="0" fillId="0" borderId="1" xfId="0" applyBorder="1" applyAlignment="1">
      <alignment vertical="center"/>
    </xf>
  </cellXfs>
  <cellStyles count="2">
    <cellStyle name="Lien hypertexte" xfId="1" builtinId="8"/>
    <cellStyle name="Normal" xfId="0" builtinId="0"/>
  </cellStyles>
  <dxfs count="241"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lexandre Sorain" id="{E9F7F437-271B-41D1-BCCC-3E208FF6AAB4}" userId="Alexandre.SORAIN@unice.fr" providerId="PeoplePicker"/>
  <person displayName="Line-Aurore March" id="{E9AA0591-7A1E-4049-BDD5-73268E61342A}" userId="S::line-aurore.march@unice.fr::f641e0d7-27e9-4d44-b457-6e82eb2492a6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24" dT="2023-06-29T21:58:18.13" personId="{E9AA0591-7A1E-4049-BDD5-73268E61342A}" id="{911FCDA3-47D0-4670-97F0-45F26BE895D5}">
    <text xml:space="preserve">@Alexandre Sorain Une DL peut-elle être porteuse? </text>
    <mentions>
      <mention mentionpersonId="{E9F7F437-271B-41D1-BCCC-3E208FF6AAB4}" mentionId="{4AC8E996-191A-412F-AF4B-2B69D4F5D34F}" startIndex="0" length="17"/>
    </mentions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F1" zoomScale="85" zoomScaleNormal="85" zoomScalePageLayoutView="85" workbookViewId="0">
      <selection activeCell="E11" sqref="E11:E27"/>
    </sheetView>
  </sheetViews>
  <sheetFormatPr baseColWidth="10" defaultColWidth="11.42578125" defaultRowHeight="15" x14ac:dyDescent="0.2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 x14ac:dyDescent="0.25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8" t="s">
        <v>9</v>
      </c>
    </row>
    <row r="2" spans="1:12" x14ac:dyDescent="0.25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25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25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25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25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25">
      <c r="J7" s="1" t="s">
        <v>44</v>
      </c>
      <c r="K7" s="1" t="s">
        <v>45</v>
      </c>
      <c r="L7" s="1"/>
    </row>
    <row r="8" spans="1:12" x14ac:dyDescent="0.25">
      <c r="J8" s="1" t="s">
        <v>46</v>
      </c>
      <c r="K8" s="1" t="s">
        <v>47</v>
      </c>
      <c r="L8" s="1"/>
    </row>
    <row r="9" spans="1:12" x14ac:dyDescent="0.25">
      <c r="J9" s="1" t="s">
        <v>48</v>
      </c>
      <c r="K9" s="1" t="s">
        <v>49</v>
      </c>
      <c r="L9" s="1"/>
    </row>
    <row r="10" spans="1:12" x14ac:dyDescent="0.25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 x14ac:dyDescent="0.25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 x14ac:dyDescent="0.25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 x14ac:dyDescent="0.25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 x14ac:dyDescent="0.25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 x14ac:dyDescent="0.25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 x14ac:dyDescent="0.25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 x14ac:dyDescent="0.25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 x14ac:dyDescent="0.25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 x14ac:dyDescent="0.25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 x14ac:dyDescent="0.25">
      <c r="C20" s="1" t="s">
        <v>101</v>
      </c>
      <c r="E20" s="1" t="s">
        <v>102</v>
      </c>
      <c r="J20" s="1" t="s">
        <v>85</v>
      </c>
      <c r="K20" s="1" t="s">
        <v>103</v>
      </c>
      <c r="L20" s="1"/>
    </row>
    <row r="21" spans="1:12" x14ac:dyDescent="0.25">
      <c r="C21" s="1" t="s">
        <v>104</v>
      </c>
      <c r="E21" s="1" t="s">
        <v>105</v>
      </c>
      <c r="J21" s="1" t="s">
        <v>74</v>
      </c>
      <c r="K21" s="1" t="s">
        <v>106</v>
      </c>
      <c r="L21" s="1"/>
    </row>
    <row r="22" spans="1:12" x14ac:dyDescent="0.25">
      <c r="C22" s="1" t="s">
        <v>107</v>
      </c>
      <c r="E22" s="1" t="s">
        <v>108</v>
      </c>
      <c r="J22" s="1" t="s">
        <v>79</v>
      </c>
      <c r="K22" s="1" t="s">
        <v>109</v>
      </c>
      <c r="L22" s="1"/>
    </row>
    <row r="23" spans="1:12" x14ac:dyDescent="0.25">
      <c r="E23" s="1" t="s">
        <v>110</v>
      </c>
      <c r="J23" s="1" t="s">
        <v>88</v>
      </c>
      <c r="K23" s="1" t="s">
        <v>111</v>
      </c>
      <c r="L23" s="1"/>
    </row>
    <row r="24" spans="1:12" x14ac:dyDescent="0.25">
      <c r="E24" s="1" t="s">
        <v>112</v>
      </c>
      <c r="J24" s="1" t="s">
        <v>91</v>
      </c>
      <c r="K24" s="1" t="s">
        <v>113</v>
      </c>
      <c r="L24" s="1"/>
    </row>
    <row r="25" spans="1:12" x14ac:dyDescent="0.25">
      <c r="E25" s="1" t="s">
        <v>114</v>
      </c>
      <c r="J25" s="1" t="s">
        <v>95</v>
      </c>
      <c r="K25" s="1" t="s">
        <v>115</v>
      </c>
      <c r="L25" s="1"/>
    </row>
    <row r="26" spans="1:12" x14ac:dyDescent="0.25">
      <c r="A26" s="27" t="s">
        <v>116</v>
      </c>
      <c r="E26" s="1" t="s">
        <v>117</v>
      </c>
      <c r="J26" s="1" t="s">
        <v>90</v>
      </c>
      <c r="K26" s="1" t="s">
        <v>118</v>
      </c>
      <c r="L26" s="1"/>
    </row>
    <row r="27" spans="1:12" x14ac:dyDescent="0.25">
      <c r="A27" s="41" t="s">
        <v>119</v>
      </c>
      <c r="E27" s="1" t="s">
        <v>120</v>
      </c>
      <c r="J27" s="1" t="s">
        <v>62</v>
      </c>
      <c r="K27" s="1" t="s">
        <v>121</v>
      </c>
      <c r="L27" s="1"/>
    </row>
    <row r="28" spans="1:12" x14ac:dyDescent="0.25">
      <c r="A28" s="41" t="s">
        <v>122</v>
      </c>
      <c r="J28" s="1" t="s">
        <v>70</v>
      </c>
      <c r="K28" s="1" t="s">
        <v>123</v>
      </c>
      <c r="L28" s="1"/>
    </row>
    <row r="29" spans="1:12" x14ac:dyDescent="0.25">
      <c r="A29" s="41" t="s">
        <v>124</v>
      </c>
      <c r="J29" s="1" t="s">
        <v>76</v>
      </c>
      <c r="K29" s="1" t="s">
        <v>125</v>
      </c>
      <c r="L29" s="1"/>
    </row>
    <row r="30" spans="1:12" x14ac:dyDescent="0.25">
      <c r="A30" s="41" t="s">
        <v>126</v>
      </c>
      <c r="J30" s="1" t="s">
        <v>81</v>
      </c>
      <c r="K30" s="1" t="s">
        <v>127</v>
      </c>
      <c r="L30" s="1"/>
    </row>
    <row r="31" spans="1:12" x14ac:dyDescent="0.25">
      <c r="A31" s="41" t="s">
        <v>128</v>
      </c>
      <c r="J31" s="1" t="s">
        <v>87</v>
      </c>
      <c r="K31" s="1" t="s">
        <v>129</v>
      </c>
      <c r="L31" s="1"/>
    </row>
    <row r="32" spans="1:12" x14ac:dyDescent="0.25">
      <c r="A32" s="41" t="s">
        <v>130</v>
      </c>
      <c r="J32" s="1" t="s">
        <v>69</v>
      </c>
      <c r="K32" s="1" t="s">
        <v>19</v>
      </c>
      <c r="L32" s="1" t="s">
        <v>103</v>
      </c>
    </row>
    <row r="33" spans="1:12" x14ac:dyDescent="0.25">
      <c r="A33" s="41" t="s">
        <v>131</v>
      </c>
      <c r="F33" t="s">
        <v>132</v>
      </c>
      <c r="J33" s="1" t="s">
        <v>75</v>
      </c>
      <c r="K33" s="1" t="s">
        <v>19</v>
      </c>
      <c r="L33" s="1" t="s">
        <v>109</v>
      </c>
    </row>
    <row r="34" spans="1:12" x14ac:dyDescent="0.25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 x14ac:dyDescent="0.25">
      <c r="A35" s="41" t="s">
        <v>134</v>
      </c>
      <c r="J35" s="1" t="s">
        <v>99</v>
      </c>
      <c r="K35" s="1" t="s">
        <v>96</v>
      </c>
      <c r="L35" s="1" t="s">
        <v>19</v>
      </c>
    </row>
    <row r="36" spans="1:12" x14ac:dyDescent="0.25">
      <c r="A36" s="41" t="s">
        <v>135</v>
      </c>
      <c r="J36" s="1" t="s">
        <v>102</v>
      </c>
      <c r="K36" s="1" t="s">
        <v>106</v>
      </c>
      <c r="L36" s="1" t="s">
        <v>106</v>
      </c>
    </row>
    <row r="37" spans="1:12" x14ac:dyDescent="0.25">
      <c r="A37" s="41" t="s">
        <v>136</v>
      </c>
      <c r="J37" s="1" t="s">
        <v>105</v>
      </c>
      <c r="K37" s="1" t="s">
        <v>109</v>
      </c>
      <c r="L37" s="1" t="s">
        <v>109</v>
      </c>
    </row>
    <row r="38" spans="1:12" x14ac:dyDescent="0.25">
      <c r="A38" s="41" t="s">
        <v>137</v>
      </c>
      <c r="J38" s="1" t="s">
        <v>108</v>
      </c>
      <c r="K38" s="1" t="s">
        <v>115</v>
      </c>
      <c r="L38" s="1" t="s">
        <v>109</v>
      </c>
    </row>
    <row r="39" spans="1:12" x14ac:dyDescent="0.25">
      <c r="A39" s="41" t="s">
        <v>138</v>
      </c>
      <c r="J39" s="1" t="s">
        <v>110</v>
      </c>
      <c r="K39" s="1" t="s">
        <v>109</v>
      </c>
      <c r="L39" s="1" t="s">
        <v>115</v>
      </c>
    </row>
    <row r="40" spans="1:12" ht="14.45" customHeight="1" x14ac:dyDescent="0.25">
      <c r="A40" s="41" t="s">
        <v>139</v>
      </c>
      <c r="J40" s="1" t="s">
        <v>112</v>
      </c>
      <c r="K40" s="1" t="s">
        <v>103</v>
      </c>
      <c r="L40" s="1" t="s">
        <v>19</v>
      </c>
    </row>
    <row r="41" spans="1:12" ht="15.6" customHeight="1" x14ac:dyDescent="0.25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 x14ac:dyDescent="0.25">
      <c r="A42" s="41" t="s">
        <v>141</v>
      </c>
      <c r="J42" s="1" t="s">
        <v>98</v>
      </c>
      <c r="K42" s="1" t="s">
        <v>71</v>
      </c>
      <c r="L42" s="1"/>
    </row>
    <row r="43" spans="1:12" x14ac:dyDescent="0.25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.100000000000001" customHeight="1" x14ac:dyDescent="0.25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 x14ac:dyDescent="0.25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 x14ac:dyDescent="0.25">
      <c r="A46" s="41" t="s">
        <v>145</v>
      </c>
      <c r="J46" s="1" t="s">
        <v>104</v>
      </c>
      <c r="K46" s="1" t="s">
        <v>86</v>
      </c>
      <c r="L46" s="1" t="s">
        <v>49</v>
      </c>
    </row>
    <row r="47" spans="1:12" ht="30" x14ac:dyDescent="0.25">
      <c r="A47" s="41" t="s">
        <v>146</v>
      </c>
      <c r="J47" s="1" t="s">
        <v>107</v>
      </c>
      <c r="K47" s="1" t="s">
        <v>92</v>
      </c>
      <c r="L47" s="1" t="s">
        <v>36</v>
      </c>
    </row>
    <row r="48" spans="1:12" ht="12.6" customHeight="1" x14ac:dyDescent="0.25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 x14ac:dyDescent="0.25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 x14ac:dyDescent="0.25">
      <c r="A50" s="41" t="s">
        <v>149</v>
      </c>
      <c r="J50" s="1" t="s">
        <v>114</v>
      </c>
      <c r="K50" s="1" t="s">
        <v>96</v>
      </c>
      <c r="L50" s="1" t="s">
        <v>106</v>
      </c>
    </row>
    <row r="51" spans="1:12" x14ac:dyDescent="0.25">
      <c r="A51" s="41" t="s">
        <v>150</v>
      </c>
      <c r="J51" s="1" t="s">
        <v>117</v>
      </c>
      <c r="K51" s="1" t="s">
        <v>106</v>
      </c>
      <c r="L51" s="1" t="s">
        <v>96</v>
      </c>
    </row>
    <row r="52" spans="1:12" x14ac:dyDescent="0.25">
      <c r="A52" s="41" t="s">
        <v>151</v>
      </c>
      <c r="J52" s="1" t="s">
        <v>120</v>
      </c>
      <c r="K52" s="1" t="s">
        <v>109</v>
      </c>
      <c r="L52" s="1" t="s">
        <v>19</v>
      </c>
    </row>
    <row r="53" spans="1:12" x14ac:dyDescent="0.25">
      <c r="A53" s="41" t="s">
        <v>152</v>
      </c>
    </row>
    <row r="54" spans="1:12" x14ac:dyDescent="0.25">
      <c r="A54" s="41" t="s">
        <v>153</v>
      </c>
    </row>
    <row r="55" spans="1:12" x14ac:dyDescent="0.25">
      <c r="A55" s="41" t="s">
        <v>154</v>
      </c>
    </row>
    <row r="56" spans="1:12" x14ac:dyDescent="0.25">
      <c r="A56" s="41" t="s">
        <v>155</v>
      </c>
    </row>
    <row r="57" spans="1:12" x14ac:dyDescent="0.25">
      <c r="A57" s="41" t="s">
        <v>156</v>
      </c>
    </row>
    <row r="58" spans="1:12" x14ac:dyDescent="0.25">
      <c r="A58" s="41" t="s">
        <v>157</v>
      </c>
    </row>
    <row r="59" spans="1:12" x14ac:dyDescent="0.25">
      <c r="A59" s="41" t="s">
        <v>158</v>
      </c>
    </row>
    <row r="60" spans="1:12" x14ac:dyDescent="0.25">
      <c r="A60" s="41" t="s">
        <v>159</v>
      </c>
    </row>
    <row r="61" spans="1:12" x14ac:dyDescent="0.25">
      <c r="A61" s="41" t="s">
        <v>160</v>
      </c>
    </row>
    <row r="62" spans="1:12" ht="30" x14ac:dyDescent="0.25">
      <c r="A62" s="41" t="s">
        <v>161</v>
      </c>
    </row>
    <row r="63" spans="1:12" ht="30" x14ac:dyDescent="0.25">
      <c r="A63" s="41" t="s">
        <v>162</v>
      </c>
    </row>
    <row r="64" spans="1:12" x14ac:dyDescent="0.25">
      <c r="A64" s="41" t="s">
        <v>163</v>
      </c>
    </row>
    <row r="65" spans="1:1" x14ac:dyDescent="0.25">
      <c r="A65" s="41" t="s">
        <v>164</v>
      </c>
    </row>
    <row r="66" spans="1:1" x14ac:dyDescent="0.25">
      <c r="A66" s="41" t="s">
        <v>165</v>
      </c>
    </row>
    <row r="67" spans="1:1" x14ac:dyDescent="0.25">
      <c r="A67" s="41" t="s">
        <v>166</v>
      </c>
    </row>
    <row r="68" spans="1:1" x14ac:dyDescent="0.25">
      <c r="A68" s="41" t="s">
        <v>167</v>
      </c>
    </row>
    <row r="69" spans="1:1" x14ac:dyDescent="0.25">
      <c r="A69" s="41" t="s">
        <v>168</v>
      </c>
    </row>
    <row r="70" spans="1:1" x14ac:dyDescent="0.25">
      <c r="A70" s="41" t="s">
        <v>169</v>
      </c>
    </row>
    <row r="71" spans="1:1" x14ac:dyDescent="0.25">
      <c r="A71" s="41" t="s">
        <v>170</v>
      </c>
    </row>
    <row r="72" spans="1:1" x14ac:dyDescent="0.25">
      <c r="A72" s="41" t="s">
        <v>171</v>
      </c>
    </row>
    <row r="73" spans="1:1" x14ac:dyDescent="0.25">
      <c r="A73" s="41" t="s">
        <v>172</v>
      </c>
    </row>
    <row r="74" spans="1:1" x14ac:dyDescent="0.25">
      <c r="A74" s="41" t="s">
        <v>173</v>
      </c>
    </row>
    <row r="75" spans="1:1" x14ac:dyDescent="0.25">
      <c r="A75" s="41" t="s">
        <v>174</v>
      </c>
    </row>
    <row r="76" spans="1:1" x14ac:dyDescent="0.25">
      <c r="A76" s="41" t="s">
        <v>175</v>
      </c>
    </row>
    <row r="77" spans="1:1" x14ac:dyDescent="0.25">
      <c r="A77" s="41" t="s">
        <v>176</v>
      </c>
    </row>
    <row r="78" spans="1:1" x14ac:dyDescent="0.25">
      <c r="A78" s="41" t="s">
        <v>177</v>
      </c>
    </row>
    <row r="79" spans="1:1" x14ac:dyDescent="0.25">
      <c r="A79" s="41" t="s">
        <v>178</v>
      </c>
    </row>
    <row r="80" spans="1:1" x14ac:dyDescent="0.25">
      <c r="A80" s="41" t="s">
        <v>179</v>
      </c>
    </row>
    <row r="81" spans="1:1" x14ac:dyDescent="0.25">
      <c r="A81" s="41" t="s">
        <v>180</v>
      </c>
    </row>
    <row r="82" spans="1:1" x14ac:dyDescent="0.25">
      <c r="A82" s="41" t="s">
        <v>181</v>
      </c>
    </row>
    <row r="83" spans="1:1" x14ac:dyDescent="0.25">
      <c r="A83" s="41" t="s">
        <v>182</v>
      </c>
    </row>
  </sheetData>
  <sheetProtection algorithmName="SHA-512" hashValue="2Bx51UvDyHqm12lprFg3fXSUc0Lh++r8ttlZEKmMzsPg73AEahGamiNBnaR+/I06/tHPbA2rQ+IbIhnpMto4Qg==" saltValue="Envr3mmBw2MCrdZ/9vQrK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42578125" defaultRowHeight="15" x14ac:dyDescent="0.25"/>
  <sheetData>
    <row r="1" spans="1:16" x14ac:dyDescent="0.25">
      <c r="A1" s="89" t="s">
        <v>183</v>
      </c>
      <c r="B1" s="89"/>
      <c r="C1" s="89"/>
      <c r="D1" s="89"/>
      <c r="E1" s="89"/>
      <c r="F1" s="89"/>
      <c r="O1" s="88" t="s">
        <v>184</v>
      </c>
      <c r="P1" s="88"/>
    </row>
    <row r="2" spans="1:16" x14ac:dyDescent="0.25">
      <c r="A2" s="89"/>
      <c r="B2" s="89"/>
      <c r="C2" s="89"/>
      <c r="D2" s="89"/>
      <c r="E2" s="89"/>
      <c r="F2" s="89"/>
      <c r="O2" s="88"/>
      <c r="P2" s="88"/>
    </row>
    <row r="3" spans="1:16" x14ac:dyDescent="0.25">
      <c r="A3" s="88" t="s">
        <v>185</v>
      </c>
      <c r="B3" s="88"/>
      <c r="C3" s="88"/>
      <c r="D3" s="88" t="s">
        <v>186</v>
      </c>
      <c r="E3" s="88"/>
      <c r="F3" s="88"/>
      <c r="O3" s="10" t="s">
        <v>185</v>
      </c>
      <c r="P3" s="10" t="s">
        <v>186</v>
      </c>
    </row>
    <row r="4" spans="1:16" x14ac:dyDescent="0.25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 x14ac:dyDescent="0.25">
      <c r="A5" s="10" t="e">
        <f>SUM(O4:O291)</f>
        <v>#REF!</v>
      </c>
      <c r="B5" s="10">
        <f>SUM('S5 Maquette'!J19:J299)</f>
        <v>70</v>
      </c>
      <c r="C5" s="10">
        <f>SUM('S5 Maquette'!K19:K299)</f>
        <v>142</v>
      </c>
      <c r="D5" s="10">
        <f>SUM(P4:P291)</f>
        <v>249</v>
      </c>
      <c r="E5" s="10">
        <f>SUM('S6 Maquette'!J19:J302)</f>
        <v>78</v>
      </c>
      <c r="F5" s="10">
        <f>SUM('S6 Maquette'!K19:K302)</f>
        <v>145</v>
      </c>
      <c r="O5" s="10">
        <f>'S5 Maquette'!I20*1.5</f>
        <v>0</v>
      </c>
      <c r="P5" s="10">
        <f>'S6 Maquette'!I20*1.5</f>
        <v>0</v>
      </c>
    </row>
    <row r="6" spans="1:16" x14ac:dyDescent="0.25">
      <c r="A6" s="88" t="s">
        <v>189</v>
      </c>
      <c r="B6" s="88"/>
      <c r="C6" s="88"/>
      <c r="D6" s="88" t="s">
        <v>189</v>
      </c>
      <c r="E6" s="88"/>
      <c r="F6" s="88"/>
      <c r="O6" s="10">
        <f>'S5 Maquette'!I21*1.5</f>
        <v>0</v>
      </c>
      <c r="P6" s="10">
        <f>'S6 Maquette'!I21*1.5</f>
        <v>0</v>
      </c>
    </row>
    <row r="7" spans="1:16" x14ac:dyDescent="0.25">
      <c r="A7" s="88" t="e">
        <f>SUM(A5,B5,C5)</f>
        <v>#REF!</v>
      </c>
      <c r="B7" s="88"/>
      <c r="C7" s="88"/>
      <c r="D7" s="88">
        <f>SUM(D5,E5,F5)</f>
        <v>472</v>
      </c>
      <c r="E7" s="88"/>
      <c r="F7" s="88"/>
      <c r="O7" s="10">
        <f>'S5 Maquette'!I22*1.5</f>
        <v>0</v>
      </c>
      <c r="P7" s="10">
        <f>'S6 Maquette'!I22*1.5</f>
        <v>0</v>
      </c>
    </row>
    <row r="8" spans="1:16" x14ac:dyDescent="0.25">
      <c r="A8" s="88" t="s">
        <v>189</v>
      </c>
      <c r="B8" s="88"/>
      <c r="C8" s="88"/>
      <c r="D8" s="88"/>
      <c r="E8" s="88"/>
      <c r="F8" s="88"/>
      <c r="O8" s="10">
        <f>'S5 Maquette'!I23*1.5</f>
        <v>33</v>
      </c>
      <c r="P8" s="10">
        <f>'S6 Maquette'!I23*1.5</f>
        <v>15</v>
      </c>
    </row>
    <row r="9" spans="1:16" x14ac:dyDescent="0.25">
      <c r="A9" s="88"/>
      <c r="B9" s="88"/>
      <c r="C9" s="88"/>
      <c r="D9" s="88"/>
      <c r="E9" s="88"/>
      <c r="F9" s="88"/>
      <c r="O9" s="10">
        <f>'S5 Maquette'!I24*1.5</f>
        <v>48</v>
      </c>
      <c r="P9" s="10">
        <f>'S6 Maquette'!I24*1.5</f>
        <v>45</v>
      </c>
    </row>
    <row r="10" spans="1:16" x14ac:dyDescent="0.25">
      <c r="A10" s="88" t="e">
        <f>SUM(A7,D7)</f>
        <v>#REF!</v>
      </c>
      <c r="B10" s="88"/>
      <c r="C10" s="88"/>
      <c r="D10" s="88"/>
      <c r="E10" s="88"/>
      <c r="F10" s="88"/>
      <c r="O10" s="10">
        <f>'S5 Maquette'!I25*1.5</f>
        <v>45</v>
      </c>
      <c r="P10" s="10">
        <f>'S6 Maquette'!I25*1.5</f>
        <v>30</v>
      </c>
    </row>
    <row r="11" spans="1:16" x14ac:dyDescent="0.25">
      <c r="A11" s="88"/>
      <c r="B11" s="88"/>
      <c r="C11" s="88"/>
      <c r="D11" s="88"/>
      <c r="E11" s="88"/>
      <c r="F11" s="88"/>
      <c r="O11" s="10">
        <f>'S5 Maquette'!I26*1.5</f>
        <v>15</v>
      </c>
      <c r="P11" s="10">
        <f>'S6 Maquette'!I26*1.5</f>
        <v>0</v>
      </c>
    </row>
    <row r="12" spans="1:16" x14ac:dyDescent="0.25">
      <c r="O12" s="10" t="e">
        <f>'S5 Maquette'!#REF!*1.5</f>
        <v>#REF!</v>
      </c>
      <c r="P12" s="10">
        <f>'S6 Maquette'!I27*1.5</f>
        <v>30</v>
      </c>
    </row>
    <row r="13" spans="1:16" x14ac:dyDescent="0.25">
      <c r="O13" s="10">
        <f>'S5 Maquette'!I27*1.5</f>
        <v>0</v>
      </c>
      <c r="P13" s="10">
        <f>'S6 Maquette'!I30*1.5</f>
        <v>39</v>
      </c>
    </row>
    <row r="14" spans="1:16" x14ac:dyDescent="0.25">
      <c r="A14" s="90" t="s">
        <v>190</v>
      </c>
      <c r="B14" s="90"/>
      <c r="C14" s="90"/>
      <c r="D14" s="90"/>
      <c r="E14" s="90"/>
      <c r="F14" s="90"/>
      <c r="H14" s="91" t="s">
        <v>191</v>
      </c>
      <c r="I14" s="91"/>
      <c r="J14" s="91"/>
      <c r="K14" s="91"/>
      <c r="L14" s="91"/>
      <c r="M14" s="91"/>
      <c r="O14" s="10">
        <f>'S5 Maquette'!I28*1.5</f>
        <v>24</v>
      </c>
      <c r="P14" s="10">
        <f>'S6 Maquette'!I31*1.5</f>
        <v>36</v>
      </c>
    </row>
    <row r="15" spans="1:16" x14ac:dyDescent="0.25">
      <c r="A15" s="90"/>
      <c r="B15" s="90"/>
      <c r="C15" s="90"/>
      <c r="D15" s="90"/>
      <c r="E15" s="90"/>
      <c r="F15" s="90"/>
      <c r="H15" s="91"/>
      <c r="I15" s="91"/>
      <c r="J15" s="91"/>
      <c r="K15" s="91"/>
      <c r="L15" s="91"/>
      <c r="M15" s="91"/>
      <c r="O15" s="10">
        <f>'S5 Maquette'!I29*1.5</f>
        <v>18</v>
      </c>
      <c r="P15" s="10">
        <f>'S6 Maquette'!I32*1.5</f>
        <v>0</v>
      </c>
    </row>
    <row r="16" spans="1:16" x14ac:dyDescent="0.25">
      <c r="A16" s="88" t="s">
        <v>185</v>
      </c>
      <c r="B16" s="88"/>
      <c r="C16" s="88"/>
      <c r="D16" s="92" t="s">
        <v>186</v>
      </c>
      <c r="E16" s="93"/>
      <c r="F16" s="94"/>
      <c r="H16" s="88" t="s">
        <v>185</v>
      </c>
      <c r="I16" s="88"/>
      <c r="J16" s="88"/>
      <c r="K16" s="88" t="s">
        <v>186</v>
      </c>
      <c r="L16" s="88"/>
      <c r="M16" s="88"/>
      <c r="O16" s="10">
        <f>'S5 Maquette'!I30*1.5</f>
        <v>0</v>
      </c>
      <c r="P16" s="10">
        <f>'S6 Maquette'!I33*1.5</f>
        <v>48</v>
      </c>
    </row>
    <row r="17" spans="1:16" x14ac:dyDescent="0.25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Maquette'!I31*1.5</f>
        <v>0</v>
      </c>
      <c r="P17" s="10">
        <f>'S6 Maquette'!I34*1.5</f>
        <v>6</v>
      </c>
    </row>
    <row r="18" spans="1:16" x14ac:dyDescent="0.25">
      <c r="A18" s="10" t="e">
        <f t="shared" ref="A18:F18" si="0">A5-H18</f>
        <v>#REF!</v>
      </c>
      <c r="B18" s="10">
        <f t="shared" si="0"/>
        <v>0</v>
      </c>
      <c r="C18" s="10">
        <f t="shared" si="0"/>
        <v>0</v>
      </c>
      <c r="D18" s="10">
        <f t="shared" si="0"/>
        <v>0</v>
      </c>
      <c r="E18" s="10">
        <f t="shared" si="0"/>
        <v>0</v>
      </c>
      <c r="F18" s="10">
        <f t="shared" ca="1" si="0"/>
        <v>125</v>
      </c>
      <c r="H18" s="10">
        <f>SUMIF('S5 Maquette'!M19:M299,"Portée",'S5 Maquette'!I19:I299)*1.5</f>
        <v>183</v>
      </c>
      <c r="I18" s="10">
        <f>SUMIF('S5 Maquette'!M19:M299,"Portée",'S5 Maquette'!J19:J299)</f>
        <v>70</v>
      </c>
      <c r="J18" s="10">
        <f>SUMIF('S5 Maquette'!M19:M299,"Portée",'S5 Maquette'!K19:K299)</f>
        <v>142</v>
      </c>
      <c r="K18" s="10">
        <f>SUMIF('S6 Maquette'!M19:M302,"Portée",'S6 Maquette'!I19:I302)*1.5</f>
        <v>249</v>
      </c>
      <c r="L18" s="10">
        <f>SUMIF('S6 Maquette'!M19:M302,"Portée",'S6 Maquette'!J19:J302)</f>
        <v>78</v>
      </c>
      <c r="M18" s="10">
        <f ca="1">SUMIF('S6 Maquette'!M9:M302,"Portée",'S6 Maquette'!K19:K302)</f>
        <v>20</v>
      </c>
      <c r="O18" s="10">
        <f>'S5 Maquette'!I32*1.5</f>
        <v>0</v>
      </c>
      <c r="P18" s="10">
        <f>'S6 Maquette'!I35*1.5</f>
        <v>0</v>
      </c>
    </row>
    <row r="19" spans="1:16" x14ac:dyDescent="0.25">
      <c r="A19" s="88" t="s">
        <v>189</v>
      </c>
      <c r="B19" s="88"/>
      <c r="C19" s="88"/>
      <c r="D19" s="88" t="s">
        <v>189</v>
      </c>
      <c r="E19" s="88"/>
      <c r="F19" s="88"/>
      <c r="O19" s="10">
        <f>'S5 Maquette'!I33*1.5</f>
        <v>0</v>
      </c>
      <c r="P19" s="10">
        <f>'S6 Maquette'!I36*1.5</f>
        <v>0</v>
      </c>
    </row>
    <row r="20" spans="1:16" x14ac:dyDescent="0.25">
      <c r="A20" s="88" t="e">
        <f>SUM(A18,B18,C18)</f>
        <v>#REF!</v>
      </c>
      <c r="B20" s="88"/>
      <c r="C20" s="88"/>
      <c r="D20" s="88">
        <f ca="1">SUM(D18,E18,F18)</f>
        <v>125</v>
      </c>
      <c r="E20" s="88"/>
      <c r="F20" s="88"/>
      <c r="O20" s="10">
        <f>'S5 Maquette'!I34*1.5</f>
        <v>0</v>
      </c>
      <c r="P20" s="10">
        <f>'S6 Maquette'!I37*1.5</f>
        <v>0</v>
      </c>
    </row>
    <row r="21" spans="1:16" x14ac:dyDescent="0.25">
      <c r="A21" s="88" t="s">
        <v>189</v>
      </c>
      <c r="B21" s="88"/>
      <c r="C21" s="88"/>
      <c r="D21" s="88"/>
      <c r="E21" s="88"/>
      <c r="F21" s="88"/>
      <c r="O21" s="10">
        <f>'S5 Maquette'!I35*1.5</f>
        <v>0</v>
      </c>
      <c r="P21" s="10">
        <f>'S6 Maquette'!I38*1.5</f>
        <v>0</v>
      </c>
    </row>
    <row r="22" spans="1:16" ht="30" customHeight="1" x14ac:dyDescent="0.25">
      <c r="A22" s="88" t="e">
        <f>SUM(A20,D20)</f>
        <v>#REF!</v>
      </c>
      <c r="B22" s="88"/>
      <c r="C22" s="88"/>
      <c r="D22" s="88"/>
      <c r="E22" s="88"/>
      <c r="F22" s="88"/>
      <c r="O22" s="10">
        <f>'S5 Maquette'!I36*1.5</f>
        <v>0</v>
      </c>
      <c r="P22" s="10">
        <f>'S6 Maquette'!I39*1.5</f>
        <v>0</v>
      </c>
    </row>
    <row r="23" spans="1:16" x14ac:dyDescent="0.25">
      <c r="O23" s="10">
        <f>'S5 Maquette'!I37*1.5</f>
        <v>0</v>
      </c>
      <c r="P23" s="10">
        <f>'S6 Maquette'!I40*1.5</f>
        <v>0</v>
      </c>
    </row>
    <row r="24" spans="1:16" x14ac:dyDescent="0.25">
      <c r="O24" s="10">
        <f>'S5 Maquette'!I38*1.5</f>
        <v>0</v>
      </c>
      <c r="P24" s="10">
        <f>'S6 Maquette'!I41*1.5</f>
        <v>0</v>
      </c>
    </row>
    <row r="25" spans="1:16" x14ac:dyDescent="0.25">
      <c r="O25" s="10">
        <f>'S5 Maquette'!I39*1.5</f>
        <v>0</v>
      </c>
      <c r="P25" s="10">
        <f>'S6 Maquette'!I42*1.5</f>
        <v>0</v>
      </c>
    </row>
    <row r="26" spans="1:16" x14ac:dyDescent="0.25">
      <c r="O26" s="10">
        <f>'S5 Maquette'!I40*1.5</f>
        <v>0</v>
      </c>
      <c r="P26" s="10">
        <f>'S6 Maquette'!I43*1.5</f>
        <v>0</v>
      </c>
    </row>
    <row r="27" spans="1:16" x14ac:dyDescent="0.25">
      <c r="O27" s="10">
        <f>'S5 Maquette'!I41*1.5</f>
        <v>0</v>
      </c>
      <c r="P27" s="10">
        <f>'S6 Maquette'!I44*1.5</f>
        <v>0</v>
      </c>
    </row>
    <row r="28" spans="1:16" x14ac:dyDescent="0.25">
      <c r="O28" s="10">
        <f>'S5 Maquette'!I42*1.5</f>
        <v>0</v>
      </c>
      <c r="P28" s="10">
        <f>'S6 Maquette'!I45*1.5</f>
        <v>0</v>
      </c>
    </row>
    <row r="29" spans="1:16" x14ac:dyDescent="0.25">
      <c r="O29" s="10">
        <f>'S5 Maquette'!I43*1.5</f>
        <v>0</v>
      </c>
      <c r="P29" s="10">
        <f>'S6 Maquette'!I46*1.5</f>
        <v>0</v>
      </c>
    </row>
    <row r="30" spans="1:16" x14ac:dyDescent="0.25">
      <c r="O30" s="10">
        <f>'S5 Maquette'!I44*1.5</f>
        <v>0</v>
      </c>
      <c r="P30" s="10">
        <f>'S6 Maquette'!I47*1.5</f>
        <v>0</v>
      </c>
    </row>
    <row r="31" spans="1:16" x14ac:dyDescent="0.25">
      <c r="O31" s="10">
        <f>'S5 Maquette'!I45*1.5</f>
        <v>0</v>
      </c>
      <c r="P31" s="10">
        <f>'S6 Maquette'!I48*1.5</f>
        <v>0</v>
      </c>
    </row>
    <row r="32" spans="1:16" x14ac:dyDescent="0.25">
      <c r="O32" s="10">
        <f>'S5 Maquette'!I46*1.5</f>
        <v>0</v>
      </c>
      <c r="P32" s="10">
        <f>'S6 Maquette'!I49*1.5</f>
        <v>0</v>
      </c>
    </row>
    <row r="33" spans="15:16" x14ac:dyDescent="0.25">
      <c r="O33" s="10">
        <f>'S5 Maquette'!I47*1.5</f>
        <v>0</v>
      </c>
      <c r="P33" s="10">
        <f>'S6 Maquette'!I50*1.5</f>
        <v>0</v>
      </c>
    </row>
    <row r="34" spans="15:16" x14ac:dyDescent="0.25">
      <c r="O34" s="10">
        <f>'S5 Maquette'!I48*1.5</f>
        <v>0</v>
      </c>
      <c r="P34" s="10">
        <f>'S6 Maquette'!I51*1.5</f>
        <v>0</v>
      </c>
    </row>
    <row r="35" spans="15:16" x14ac:dyDescent="0.25">
      <c r="O35" s="10">
        <f>'S5 Maquette'!I49*1.5</f>
        <v>0</v>
      </c>
      <c r="P35" s="10">
        <f>'S6 Maquette'!I52*1.5</f>
        <v>0</v>
      </c>
    </row>
    <row r="36" spans="15:16" x14ac:dyDescent="0.25">
      <c r="O36" s="10">
        <f>'S5 Maquette'!I50*1.5</f>
        <v>0</v>
      </c>
      <c r="P36" s="10">
        <f>'S6 Maquette'!I53*1.5</f>
        <v>0</v>
      </c>
    </row>
    <row r="37" spans="15:16" x14ac:dyDescent="0.25">
      <c r="O37" s="10">
        <f>'S5 Maquette'!I51*1.5</f>
        <v>0</v>
      </c>
      <c r="P37" s="10">
        <f>'S6 Maquette'!I54*1.5</f>
        <v>0</v>
      </c>
    </row>
    <row r="38" spans="15:16" x14ac:dyDescent="0.25">
      <c r="O38" s="10">
        <f>'S5 Maquette'!I52*1.5</f>
        <v>0</v>
      </c>
      <c r="P38" s="10">
        <f>'S6 Maquette'!I55*1.5</f>
        <v>0</v>
      </c>
    </row>
    <row r="39" spans="15:16" x14ac:dyDescent="0.25">
      <c r="O39" s="10">
        <f>'S5 Maquette'!I53*1.5</f>
        <v>0</v>
      </c>
      <c r="P39" s="10">
        <f>'S6 Maquette'!I56*1.5</f>
        <v>0</v>
      </c>
    </row>
    <row r="40" spans="15:16" x14ac:dyDescent="0.25">
      <c r="O40" s="10">
        <f>'S5 Maquette'!I54*1.5</f>
        <v>0</v>
      </c>
      <c r="P40" s="10">
        <f>'S6 Maquette'!I57*1.5</f>
        <v>0</v>
      </c>
    </row>
    <row r="41" spans="15:16" x14ac:dyDescent="0.25">
      <c r="O41" s="10">
        <f>'S5 Maquette'!I55*1.5</f>
        <v>0</v>
      </c>
      <c r="P41" s="10">
        <f>'S6 Maquette'!I58*1.5</f>
        <v>0</v>
      </c>
    </row>
    <row r="42" spans="15:16" x14ac:dyDescent="0.25">
      <c r="O42" s="10">
        <f>'S5 Maquette'!I56*1.5</f>
        <v>0</v>
      </c>
      <c r="P42" s="10">
        <f>'S6 Maquette'!I59*1.5</f>
        <v>0</v>
      </c>
    </row>
    <row r="43" spans="15:16" x14ac:dyDescent="0.25">
      <c r="O43" s="10">
        <f>'S5 Maquette'!I57*1.5</f>
        <v>0</v>
      </c>
      <c r="P43" s="10">
        <f>'S6 Maquette'!I60*1.5</f>
        <v>0</v>
      </c>
    </row>
    <row r="44" spans="15:16" x14ac:dyDescent="0.25">
      <c r="O44" s="10">
        <f>'S5 Maquette'!I58*1.5</f>
        <v>0</v>
      </c>
      <c r="P44" s="10">
        <f>'S6 Maquette'!I61*1.5</f>
        <v>0</v>
      </c>
    </row>
    <row r="45" spans="15:16" x14ac:dyDescent="0.25">
      <c r="O45" s="10">
        <f>'S5 Maquette'!I59*1.5</f>
        <v>0</v>
      </c>
      <c r="P45" s="10">
        <f>'S6 Maquette'!I62*1.5</f>
        <v>0</v>
      </c>
    </row>
    <row r="46" spans="15:16" x14ac:dyDescent="0.25">
      <c r="O46" s="10">
        <f>'S5 Maquette'!I60*1.5</f>
        <v>0</v>
      </c>
      <c r="P46" s="10">
        <f>'S6 Maquette'!I63*1.5</f>
        <v>0</v>
      </c>
    </row>
    <row r="47" spans="15:16" x14ac:dyDescent="0.25">
      <c r="O47" s="10">
        <f>'S5 Maquette'!I61*1.5</f>
        <v>0</v>
      </c>
      <c r="P47" s="10">
        <f>'S6 Maquette'!I64*1.5</f>
        <v>0</v>
      </c>
    </row>
    <row r="48" spans="15:16" x14ac:dyDescent="0.25">
      <c r="O48" s="10">
        <f>'S5 Maquette'!I62*1.5</f>
        <v>0</v>
      </c>
      <c r="P48" s="10">
        <f>'S6 Maquette'!I65*1.5</f>
        <v>0</v>
      </c>
    </row>
    <row r="49" spans="15:16" x14ac:dyDescent="0.25">
      <c r="O49" s="10">
        <f>'S5 Maquette'!I63*1.5</f>
        <v>0</v>
      </c>
      <c r="P49" s="10">
        <f>'S6 Maquette'!I66*1.5</f>
        <v>0</v>
      </c>
    </row>
    <row r="50" spans="15:16" x14ac:dyDescent="0.25">
      <c r="O50" s="10">
        <f>'S5 Maquette'!I64*1.5</f>
        <v>0</v>
      </c>
      <c r="P50" s="10">
        <f>'S6 Maquette'!I67*1.5</f>
        <v>0</v>
      </c>
    </row>
    <row r="51" spans="15:16" x14ac:dyDescent="0.25">
      <c r="O51" s="10">
        <f>'S5 Maquette'!I65*1.5</f>
        <v>0</v>
      </c>
      <c r="P51" s="10">
        <f>'S6 Maquette'!I68*1.5</f>
        <v>0</v>
      </c>
    </row>
    <row r="52" spans="15:16" x14ac:dyDescent="0.25">
      <c r="O52" s="10">
        <f>'S5 Maquette'!I66*1.5</f>
        <v>0</v>
      </c>
      <c r="P52" s="10">
        <f>'S6 Maquette'!I69*1.5</f>
        <v>0</v>
      </c>
    </row>
    <row r="53" spans="15:16" x14ac:dyDescent="0.25">
      <c r="O53" s="10">
        <f>'S5 Maquette'!I67*1.5</f>
        <v>0</v>
      </c>
      <c r="P53" s="10">
        <f>'S6 Maquette'!I70*1.5</f>
        <v>0</v>
      </c>
    </row>
    <row r="54" spans="15:16" x14ac:dyDescent="0.25">
      <c r="O54" s="10">
        <f>'S5 Maquette'!I68*1.5</f>
        <v>0</v>
      </c>
      <c r="P54" s="10">
        <f>'S6 Maquette'!I71*1.5</f>
        <v>0</v>
      </c>
    </row>
    <row r="55" spans="15:16" x14ac:dyDescent="0.25">
      <c r="O55" s="10">
        <f>'S5 Maquette'!I69*1.5</f>
        <v>0</v>
      </c>
      <c r="P55" s="10">
        <f>'S6 Maquette'!I72*1.5</f>
        <v>0</v>
      </c>
    </row>
    <row r="56" spans="15:16" x14ac:dyDescent="0.25">
      <c r="O56" s="10">
        <f>'S5 Maquette'!I70*1.5</f>
        <v>0</v>
      </c>
      <c r="P56" s="10">
        <f>'S6 Maquette'!I73*1.5</f>
        <v>0</v>
      </c>
    </row>
    <row r="57" spans="15:16" x14ac:dyDescent="0.25">
      <c r="O57" s="10">
        <f>'S5 Maquette'!I71*1.5</f>
        <v>0</v>
      </c>
      <c r="P57" s="10">
        <f>'S6 Maquette'!I74*1.5</f>
        <v>0</v>
      </c>
    </row>
    <row r="58" spans="15:16" x14ac:dyDescent="0.25">
      <c r="O58" s="10">
        <f>'S5 Maquette'!I72*1.5</f>
        <v>0</v>
      </c>
      <c r="P58" s="10">
        <f>'S6 Maquette'!I75*1.5</f>
        <v>0</v>
      </c>
    </row>
    <row r="59" spans="15:16" x14ac:dyDescent="0.25">
      <c r="O59" s="10">
        <f>'S5 Maquette'!I73*1.5</f>
        <v>0</v>
      </c>
      <c r="P59" s="10">
        <f>'S6 Maquette'!I76*1.5</f>
        <v>0</v>
      </c>
    </row>
    <row r="60" spans="15:16" x14ac:dyDescent="0.25">
      <c r="O60" s="10">
        <f>'S5 Maquette'!I74*1.5</f>
        <v>0</v>
      </c>
      <c r="P60" s="10">
        <f>'S6 Maquette'!I77*1.5</f>
        <v>0</v>
      </c>
    </row>
    <row r="61" spans="15:16" x14ac:dyDescent="0.25">
      <c r="O61" s="10">
        <f>'S5 Maquette'!I75*1.5</f>
        <v>0</v>
      </c>
      <c r="P61" s="10">
        <f>'S6 Maquette'!I78*1.5</f>
        <v>0</v>
      </c>
    </row>
    <row r="62" spans="15:16" x14ac:dyDescent="0.25">
      <c r="O62" s="10">
        <f>'S5 Maquette'!I76*1.5</f>
        <v>0</v>
      </c>
      <c r="P62" s="10">
        <f>'S6 Maquette'!I79*1.5</f>
        <v>0</v>
      </c>
    </row>
    <row r="63" spans="15:16" x14ac:dyDescent="0.25">
      <c r="O63" s="10">
        <f>'S5 Maquette'!I77*1.5</f>
        <v>0</v>
      </c>
      <c r="P63" s="10">
        <f>'S6 Maquette'!I80*1.5</f>
        <v>0</v>
      </c>
    </row>
    <row r="64" spans="15:16" x14ac:dyDescent="0.25">
      <c r="O64" s="10">
        <f>'S5 Maquette'!I78*1.5</f>
        <v>0</v>
      </c>
      <c r="P64" s="10">
        <f>'S6 Maquette'!I81*1.5</f>
        <v>0</v>
      </c>
    </row>
    <row r="65" spans="15:16" x14ac:dyDescent="0.25">
      <c r="O65" s="10">
        <f>'S5 Maquette'!I79*1.5</f>
        <v>0</v>
      </c>
      <c r="P65" s="10">
        <f>'S6 Maquette'!I82*1.5</f>
        <v>0</v>
      </c>
    </row>
    <row r="66" spans="15:16" x14ac:dyDescent="0.25">
      <c r="O66" s="10">
        <f>'S5 Maquette'!I80*1.5</f>
        <v>0</v>
      </c>
      <c r="P66" s="10">
        <f>'S6 Maquette'!I83*1.5</f>
        <v>0</v>
      </c>
    </row>
    <row r="67" spans="15:16" x14ac:dyDescent="0.25">
      <c r="O67" s="10">
        <f>'S5 Maquette'!I81*1.5</f>
        <v>0</v>
      </c>
      <c r="P67" s="10">
        <f>'S6 Maquette'!I84*1.5</f>
        <v>0</v>
      </c>
    </row>
    <row r="68" spans="15:16" x14ac:dyDescent="0.25">
      <c r="O68" s="10">
        <f>'S5 Maquette'!I82*1.5</f>
        <v>0</v>
      </c>
      <c r="P68" s="10">
        <f>'S6 Maquette'!I85*1.5</f>
        <v>0</v>
      </c>
    </row>
    <row r="69" spans="15:16" x14ac:dyDescent="0.25">
      <c r="O69" s="10">
        <f>'S5 Maquette'!I83*1.5</f>
        <v>0</v>
      </c>
      <c r="P69" s="10">
        <f>'S6 Maquette'!I86*1.5</f>
        <v>0</v>
      </c>
    </row>
    <row r="70" spans="15:16" x14ac:dyDescent="0.25">
      <c r="O70" s="10">
        <f>'S5 Maquette'!I84*1.5</f>
        <v>0</v>
      </c>
      <c r="P70" s="10">
        <f>'S6 Maquette'!I87*1.5</f>
        <v>0</v>
      </c>
    </row>
    <row r="71" spans="15:16" x14ac:dyDescent="0.25">
      <c r="O71" s="10">
        <f>'S5 Maquette'!I85*1.5</f>
        <v>0</v>
      </c>
      <c r="P71" s="10">
        <f>'S6 Maquette'!I88*1.5</f>
        <v>0</v>
      </c>
    </row>
    <row r="72" spans="15:16" x14ac:dyDescent="0.25">
      <c r="O72" s="10">
        <f>'S5 Maquette'!I86*1.5</f>
        <v>0</v>
      </c>
      <c r="P72" s="10">
        <f>'S6 Maquette'!I89*1.5</f>
        <v>0</v>
      </c>
    </row>
    <row r="73" spans="15:16" x14ac:dyDescent="0.25">
      <c r="O73" s="10">
        <f>'S5 Maquette'!I87*1.5</f>
        <v>0</v>
      </c>
      <c r="P73" s="10">
        <f>'S6 Maquette'!I90*1.5</f>
        <v>0</v>
      </c>
    </row>
    <row r="74" spans="15:16" x14ac:dyDescent="0.25">
      <c r="O74" s="10">
        <f>'S5 Maquette'!I88*1.5</f>
        <v>0</v>
      </c>
      <c r="P74" s="10">
        <f>'S6 Maquette'!I91*1.5</f>
        <v>0</v>
      </c>
    </row>
    <row r="75" spans="15:16" x14ac:dyDescent="0.25">
      <c r="O75" s="10">
        <f>'S5 Maquette'!I89*1.5</f>
        <v>0</v>
      </c>
      <c r="P75" s="10">
        <f>'S6 Maquette'!I92*1.5</f>
        <v>0</v>
      </c>
    </row>
    <row r="76" spans="15:16" x14ac:dyDescent="0.25">
      <c r="O76" s="10">
        <f>'S5 Maquette'!I90*1.5</f>
        <v>0</v>
      </c>
      <c r="P76" s="10">
        <f>'S6 Maquette'!I93*1.5</f>
        <v>0</v>
      </c>
    </row>
    <row r="77" spans="15:16" x14ac:dyDescent="0.25">
      <c r="O77" s="10">
        <f>'S5 Maquette'!I91*1.5</f>
        <v>0</v>
      </c>
      <c r="P77" s="10">
        <f>'S6 Maquette'!I94*1.5</f>
        <v>0</v>
      </c>
    </row>
    <row r="78" spans="15:16" x14ac:dyDescent="0.25">
      <c r="O78" s="10">
        <f>'S5 Maquette'!I92*1.5</f>
        <v>0</v>
      </c>
      <c r="P78" s="10">
        <f>'S6 Maquette'!I95*1.5</f>
        <v>0</v>
      </c>
    </row>
    <row r="79" spans="15:16" x14ac:dyDescent="0.25">
      <c r="O79" s="10">
        <f>'S5 Maquette'!I93*1.5</f>
        <v>0</v>
      </c>
      <c r="P79" s="10">
        <f>'S6 Maquette'!I96*1.5</f>
        <v>0</v>
      </c>
    </row>
    <row r="80" spans="15:16" x14ac:dyDescent="0.25">
      <c r="O80" s="10">
        <f>'S5 Maquette'!I94*1.5</f>
        <v>0</v>
      </c>
      <c r="P80" s="10">
        <f>'S6 Maquette'!I97*1.5</f>
        <v>0</v>
      </c>
    </row>
    <row r="81" spans="15:16" x14ac:dyDescent="0.25">
      <c r="O81" s="10">
        <f>'S5 Maquette'!I95*1.5</f>
        <v>0</v>
      </c>
      <c r="P81" s="10">
        <f>'S6 Maquette'!I98*1.5</f>
        <v>0</v>
      </c>
    </row>
    <row r="82" spans="15:16" x14ac:dyDescent="0.25">
      <c r="O82" s="10">
        <f>'S5 Maquette'!I96*1.5</f>
        <v>0</v>
      </c>
      <c r="P82" s="10">
        <f>'S6 Maquette'!I99*1.5</f>
        <v>0</v>
      </c>
    </row>
    <row r="83" spans="15:16" x14ac:dyDescent="0.25">
      <c r="O83" s="10">
        <f>'S5 Maquette'!I97*1.5</f>
        <v>0</v>
      </c>
      <c r="P83" s="10">
        <f>'S6 Maquette'!I100*1.5</f>
        <v>0</v>
      </c>
    </row>
    <row r="84" spans="15:16" x14ac:dyDescent="0.25">
      <c r="O84" s="10">
        <f>'S5 Maquette'!I98*1.5</f>
        <v>0</v>
      </c>
      <c r="P84" s="10">
        <f>'S6 Maquette'!I101*1.5</f>
        <v>0</v>
      </c>
    </row>
    <row r="85" spans="15:16" x14ac:dyDescent="0.25">
      <c r="O85" s="10">
        <f>'S5 Maquette'!I99*1.5</f>
        <v>0</v>
      </c>
      <c r="P85" s="10">
        <f>'S6 Maquette'!I102*1.5</f>
        <v>0</v>
      </c>
    </row>
    <row r="86" spans="15:16" x14ac:dyDescent="0.25">
      <c r="O86" s="10">
        <f>'S5 Maquette'!I100*1.5</f>
        <v>0</v>
      </c>
      <c r="P86" s="10">
        <f>'S6 Maquette'!I103*1.5</f>
        <v>0</v>
      </c>
    </row>
    <row r="87" spans="15:16" x14ac:dyDescent="0.25">
      <c r="O87" s="10">
        <f>'S5 Maquette'!I101*1.5</f>
        <v>0</v>
      </c>
      <c r="P87" s="10">
        <f>'S6 Maquette'!I104*1.5</f>
        <v>0</v>
      </c>
    </row>
    <row r="88" spans="15:16" x14ac:dyDescent="0.25">
      <c r="O88" s="10">
        <f>'S5 Maquette'!I102*1.5</f>
        <v>0</v>
      </c>
      <c r="P88" s="10">
        <f>'S6 Maquette'!I105*1.5</f>
        <v>0</v>
      </c>
    </row>
    <row r="89" spans="15:16" x14ac:dyDescent="0.25">
      <c r="O89" s="10">
        <f>'S5 Maquette'!I103*1.5</f>
        <v>0</v>
      </c>
      <c r="P89" s="10">
        <f>'S6 Maquette'!I106*1.5</f>
        <v>0</v>
      </c>
    </row>
    <row r="90" spans="15:16" x14ac:dyDescent="0.25">
      <c r="O90" s="10">
        <f>'S5 Maquette'!I104*1.5</f>
        <v>0</v>
      </c>
      <c r="P90" s="10">
        <f>'S6 Maquette'!I107*1.5</f>
        <v>0</v>
      </c>
    </row>
    <row r="91" spans="15:16" x14ac:dyDescent="0.25">
      <c r="O91" s="10">
        <f>'S5 Maquette'!I105*1.5</f>
        <v>0</v>
      </c>
      <c r="P91" s="10">
        <f>'S6 Maquette'!I108*1.5</f>
        <v>0</v>
      </c>
    </row>
    <row r="92" spans="15:16" x14ac:dyDescent="0.25">
      <c r="O92" s="10">
        <f>'S5 Maquette'!I106*1.5</f>
        <v>0</v>
      </c>
      <c r="P92" s="10">
        <f>'S6 Maquette'!I109*1.5</f>
        <v>0</v>
      </c>
    </row>
    <row r="93" spans="15:16" x14ac:dyDescent="0.25">
      <c r="O93" s="10">
        <f>'S5 Maquette'!I107*1.5</f>
        <v>0</v>
      </c>
      <c r="P93" s="10">
        <f>'S6 Maquette'!I110*1.5</f>
        <v>0</v>
      </c>
    </row>
    <row r="94" spans="15:16" x14ac:dyDescent="0.25">
      <c r="O94" s="10">
        <f>'S5 Maquette'!I108*1.5</f>
        <v>0</v>
      </c>
      <c r="P94" s="10">
        <f>'S6 Maquette'!I111*1.5</f>
        <v>0</v>
      </c>
    </row>
    <row r="95" spans="15:16" x14ac:dyDescent="0.25">
      <c r="O95" s="10">
        <f>'S5 Maquette'!I109*1.5</f>
        <v>0</v>
      </c>
      <c r="P95" s="10">
        <f>'S6 Maquette'!I112*1.5</f>
        <v>0</v>
      </c>
    </row>
    <row r="96" spans="15:16" x14ac:dyDescent="0.25">
      <c r="O96" s="10">
        <f>'S5 Maquette'!I110*1.5</f>
        <v>0</v>
      </c>
      <c r="P96" s="10">
        <f>'S6 Maquette'!I113*1.5</f>
        <v>0</v>
      </c>
    </row>
    <row r="97" spans="15:16" x14ac:dyDescent="0.25">
      <c r="O97" s="10">
        <f>'S5 Maquette'!I111*1.5</f>
        <v>0</v>
      </c>
      <c r="P97" s="10">
        <f>'S6 Maquette'!I114*1.5</f>
        <v>0</v>
      </c>
    </row>
    <row r="98" spans="15:16" x14ac:dyDescent="0.25">
      <c r="O98" s="10">
        <f>'S5 Maquette'!I112*1.5</f>
        <v>0</v>
      </c>
      <c r="P98" s="10">
        <f>'S6 Maquette'!I115*1.5</f>
        <v>0</v>
      </c>
    </row>
    <row r="99" spans="15:16" x14ac:dyDescent="0.25">
      <c r="O99" s="10">
        <f>'S5 Maquette'!I113*1.5</f>
        <v>0</v>
      </c>
      <c r="P99" s="10">
        <f>'S6 Maquette'!I116*1.5</f>
        <v>0</v>
      </c>
    </row>
    <row r="100" spans="15:16" x14ac:dyDescent="0.25">
      <c r="O100" s="10">
        <f>'S5 Maquette'!I114*1.5</f>
        <v>0</v>
      </c>
      <c r="P100" s="10">
        <f>'S6 Maquette'!I117*1.5</f>
        <v>0</v>
      </c>
    </row>
    <row r="101" spans="15:16" x14ac:dyDescent="0.25">
      <c r="O101" s="10">
        <f>'S5 Maquette'!I115*1.5</f>
        <v>0</v>
      </c>
      <c r="P101" s="10">
        <f>'S6 Maquette'!I118*1.5</f>
        <v>0</v>
      </c>
    </row>
    <row r="102" spans="15:16" x14ac:dyDescent="0.25">
      <c r="O102" s="10">
        <f>'S5 Maquette'!I116*1.5</f>
        <v>0</v>
      </c>
      <c r="P102" s="10">
        <f>'S6 Maquette'!I119*1.5</f>
        <v>0</v>
      </c>
    </row>
    <row r="103" spans="15:16" x14ac:dyDescent="0.25">
      <c r="O103" s="10">
        <f>'S5 Maquette'!I117*1.5</f>
        <v>0</v>
      </c>
      <c r="P103" s="10">
        <f>'S6 Maquette'!I120*1.5</f>
        <v>0</v>
      </c>
    </row>
    <row r="104" spans="15:16" x14ac:dyDescent="0.25">
      <c r="O104" s="10">
        <f>'S5 Maquette'!I118*1.5</f>
        <v>0</v>
      </c>
      <c r="P104" s="10">
        <f>'S6 Maquette'!I121*1.5</f>
        <v>0</v>
      </c>
    </row>
    <row r="105" spans="15:16" x14ac:dyDescent="0.25">
      <c r="O105" s="10">
        <f>'S5 Maquette'!I119*1.5</f>
        <v>0</v>
      </c>
      <c r="P105" s="10">
        <f>'S6 Maquette'!I122*1.5</f>
        <v>0</v>
      </c>
    </row>
    <row r="106" spans="15:16" x14ac:dyDescent="0.25">
      <c r="O106" s="10">
        <f>'S5 Maquette'!I120*1.5</f>
        <v>0</v>
      </c>
      <c r="P106" s="10">
        <f>'S6 Maquette'!I123*1.5</f>
        <v>0</v>
      </c>
    </row>
    <row r="107" spans="15:16" x14ac:dyDescent="0.25">
      <c r="O107" s="10">
        <f>'S5 Maquette'!I121*1.5</f>
        <v>0</v>
      </c>
      <c r="P107" s="10">
        <f>'S6 Maquette'!I124*1.5</f>
        <v>0</v>
      </c>
    </row>
    <row r="108" spans="15:16" x14ac:dyDescent="0.25">
      <c r="O108" s="10">
        <f>'S5 Maquette'!I122*1.5</f>
        <v>0</v>
      </c>
      <c r="P108" s="10">
        <f>'S6 Maquette'!I125*1.5</f>
        <v>0</v>
      </c>
    </row>
    <row r="109" spans="15:16" x14ac:dyDescent="0.25">
      <c r="O109" s="10">
        <f>'S5 Maquette'!I123*1.5</f>
        <v>0</v>
      </c>
      <c r="P109" s="10">
        <f>'S6 Maquette'!I126*1.5</f>
        <v>0</v>
      </c>
    </row>
    <row r="110" spans="15:16" x14ac:dyDescent="0.25">
      <c r="O110" s="10">
        <f>'S5 Maquette'!I124*1.5</f>
        <v>0</v>
      </c>
      <c r="P110" s="10">
        <f>'S6 Maquette'!I127*1.5</f>
        <v>0</v>
      </c>
    </row>
    <row r="111" spans="15:16" x14ac:dyDescent="0.25">
      <c r="O111" s="10">
        <f>'S5 Maquette'!I125*1.5</f>
        <v>0</v>
      </c>
      <c r="P111" s="10">
        <f>'S6 Maquette'!I128*1.5</f>
        <v>0</v>
      </c>
    </row>
    <row r="112" spans="15:16" x14ac:dyDescent="0.25">
      <c r="O112" s="10">
        <f>'S5 Maquette'!I126*1.5</f>
        <v>0</v>
      </c>
      <c r="P112" s="10">
        <f>'S6 Maquette'!I129*1.5</f>
        <v>0</v>
      </c>
    </row>
    <row r="113" spans="15:16" x14ac:dyDescent="0.25">
      <c r="O113" s="10">
        <f>'S5 Maquette'!I127*1.5</f>
        <v>0</v>
      </c>
      <c r="P113" s="10">
        <f>'S6 Maquette'!I130*1.5</f>
        <v>0</v>
      </c>
    </row>
    <row r="114" spans="15:16" x14ac:dyDescent="0.25">
      <c r="O114" s="10">
        <f>'S5 Maquette'!I128*1.5</f>
        <v>0</v>
      </c>
      <c r="P114" s="10">
        <f>'S6 Maquette'!I131*1.5</f>
        <v>0</v>
      </c>
    </row>
    <row r="115" spans="15:16" x14ac:dyDescent="0.25">
      <c r="O115" s="10">
        <f>'S5 Maquette'!I129*1.5</f>
        <v>0</v>
      </c>
      <c r="P115" s="10">
        <f>'S6 Maquette'!I132*1.5</f>
        <v>0</v>
      </c>
    </row>
    <row r="116" spans="15:16" x14ac:dyDescent="0.25">
      <c r="O116" s="10">
        <f>'S5 Maquette'!I130*1.5</f>
        <v>0</v>
      </c>
      <c r="P116" s="10">
        <f>'S6 Maquette'!I133*1.5</f>
        <v>0</v>
      </c>
    </row>
    <row r="117" spans="15:16" x14ac:dyDescent="0.25">
      <c r="O117" s="10">
        <f>'S5 Maquette'!I131*1.5</f>
        <v>0</v>
      </c>
      <c r="P117" s="10">
        <f>'S6 Maquette'!I134*1.5</f>
        <v>0</v>
      </c>
    </row>
    <row r="118" spans="15:16" x14ac:dyDescent="0.25">
      <c r="O118" s="10">
        <f>'S5 Maquette'!I132*1.5</f>
        <v>0</v>
      </c>
      <c r="P118" s="10">
        <f>'S6 Maquette'!I135*1.5</f>
        <v>0</v>
      </c>
    </row>
    <row r="119" spans="15:16" x14ac:dyDescent="0.25">
      <c r="O119" s="10">
        <f>'S5 Maquette'!I133*1.5</f>
        <v>0</v>
      </c>
      <c r="P119" s="10">
        <f>'S6 Maquette'!I136*1.5</f>
        <v>0</v>
      </c>
    </row>
    <row r="120" spans="15:16" x14ac:dyDescent="0.25">
      <c r="O120" s="10">
        <f>'S5 Maquette'!I134*1.5</f>
        <v>0</v>
      </c>
      <c r="P120" s="10">
        <f>'S6 Maquette'!I137*1.5</f>
        <v>0</v>
      </c>
    </row>
    <row r="121" spans="15:16" x14ac:dyDescent="0.25">
      <c r="O121" s="10">
        <f>'S5 Maquette'!I135*1.5</f>
        <v>0</v>
      </c>
      <c r="P121" s="10">
        <f>'S6 Maquette'!I138*1.5</f>
        <v>0</v>
      </c>
    </row>
    <row r="122" spans="15:16" x14ac:dyDescent="0.25">
      <c r="O122" s="10">
        <f>'S5 Maquette'!I136*1.5</f>
        <v>0</v>
      </c>
      <c r="P122" s="10">
        <f>'S6 Maquette'!I139*1.5</f>
        <v>0</v>
      </c>
    </row>
    <row r="123" spans="15:16" x14ac:dyDescent="0.25">
      <c r="O123" s="10">
        <f>'S5 Maquette'!I137*1.5</f>
        <v>0</v>
      </c>
      <c r="P123" s="10">
        <f>'S6 Maquette'!I140*1.5</f>
        <v>0</v>
      </c>
    </row>
    <row r="124" spans="15:16" x14ac:dyDescent="0.25">
      <c r="O124" s="10">
        <f>'S5 Maquette'!I138*1.5</f>
        <v>0</v>
      </c>
      <c r="P124" s="10">
        <f>'S6 Maquette'!I141*1.5</f>
        <v>0</v>
      </c>
    </row>
    <row r="125" spans="15:16" x14ac:dyDescent="0.25">
      <c r="O125" s="10">
        <f>'S5 Maquette'!I139*1.5</f>
        <v>0</v>
      </c>
      <c r="P125" s="10">
        <f>'S6 Maquette'!I142*1.5</f>
        <v>0</v>
      </c>
    </row>
    <row r="126" spans="15:16" x14ac:dyDescent="0.25">
      <c r="O126" s="10">
        <f>'S5 Maquette'!I140*1.5</f>
        <v>0</v>
      </c>
      <c r="P126" s="10">
        <f>'S6 Maquette'!I143*1.5</f>
        <v>0</v>
      </c>
    </row>
    <row r="127" spans="15:16" x14ac:dyDescent="0.25">
      <c r="O127" s="10">
        <f>'S5 Maquette'!I141*1.5</f>
        <v>0</v>
      </c>
      <c r="P127" s="10">
        <f>'S6 Maquette'!I144*1.5</f>
        <v>0</v>
      </c>
    </row>
    <row r="128" spans="15:16" x14ac:dyDescent="0.25">
      <c r="O128" s="10">
        <f>'S5 Maquette'!I142*1.5</f>
        <v>0</v>
      </c>
      <c r="P128" s="10">
        <f>'S6 Maquette'!I145*1.5</f>
        <v>0</v>
      </c>
    </row>
    <row r="129" spans="15:16" x14ac:dyDescent="0.25">
      <c r="O129" s="10">
        <f>'S5 Maquette'!I143*1.5</f>
        <v>0</v>
      </c>
      <c r="P129" s="10">
        <f>'S6 Maquette'!I146*1.5</f>
        <v>0</v>
      </c>
    </row>
    <row r="130" spans="15:16" x14ac:dyDescent="0.25">
      <c r="O130" s="10">
        <f>'S5 Maquette'!I144*1.5</f>
        <v>0</v>
      </c>
      <c r="P130" s="10">
        <f>'S6 Maquette'!I147*1.5</f>
        <v>0</v>
      </c>
    </row>
    <row r="131" spans="15:16" x14ac:dyDescent="0.25">
      <c r="O131" s="10">
        <f>'S5 Maquette'!I145*1.5</f>
        <v>0</v>
      </c>
      <c r="P131" s="10">
        <f>'S6 Maquette'!I148*1.5</f>
        <v>0</v>
      </c>
    </row>
    <row r="132" spans="15:16" x14ac:dyDescent="0.25">
      <c r="O132" s="10">
        <f>'S5 Maquette'!I146*1.5</f>
        <v>0</v>
      </c>
      <c r="P132" s="10">
        <f>'S6 Maquette'!I149*1.5</f>
        <v>0</v>
      </c>
    </row>
    <row r="133" spans="15:16" x14ac:dyDescent="0.25">
      <c r="O133" s="10">
        <f>'S5 Maquette'!I147*1.5</f>
        <v>0</v>
      </c>
      <c r="P133" s="10">
        <f>'S6 Maquette'!I150*1.5</f>
        <v>0</v>
      </c>
    </row>
    <row r="134" spans="15:16" x14ac:dyDescent="0.25">
      <c r="O134" s="10">
        <f>'S5 Maquette'!I148*1.5</f>
        <v>0</v>
      </c>
      <c r="P134" s="10">
        <f>'S6 Maquette'!I151*1.5</f>
        <v>0</v>
      </c>
    </row>
    <row r="135" spans="15:16" x14ac:dyDescent="0.25">
      <c r="O135" s="10">
        <f>'S5 Maquette'!I149*1.5</f>
        <v>0</v>
      </c>
      <c r="P135" s="10">
        <f>'S6 Maquette'!I152*1.5</f>
        <v>0</v>
      </c>
    </row>
    <row r="136" spans="15:16" x14ac:dyDescent="0.25">
      <c r="O136" s="10">
        <f>'S5 Maquette'!I150*1.5</f>
        <v>0</v>
      </c>
      <c r="P136" s="10">
        <f>'S6 Maquette'!I153*1.5</f>
        <v>0</v>
      </c>
    </row>
    <row r="137" spans="15:16" x14ac:dyDescent="0.25">
      <c r="O137" s="10">
        <f>'S5 Maquette'!I151*1.5</f>
        <v>0</v>
      </c>
      <c r="P137" s="10">
        <f>'S6 Maquette'!I154*1.5</f>
        <v>0</v>
      </c>
    </row>
    <row r="138" spans="15:16" x14ac:dyDescent="0.25">
      <c r="O138" s="10">
        <f>'S5 Maquette'!I152*1.5</f>
        <v>0</v>
      </c>
      <c r="P138" s="10">
        <f>'S6 Maquette'!I155*1.5</f>
        <v>0</v>
      </c>
    </row>
    <row r="139" spans="15:16" x14ac:dyDescent="0.25">
      <c r="O139" s="10">
        <f>'S5 Maquette'!I153*1.5</f>
        <v>0</v>
      </c>
      <c r="P139" s="10">
        <f>'S6 Maquette'!I156*1.5</f>
        <v>0</v>
      </c>
    </row>
    <row r="140" spans="15:16" x14ac:dyDescent="0.25">
      <c r="O140" s="10">
        <f>'S5 Maquette'!I154*1.5</f>
        <v>0</v>
      </c>
      <c r="P140" s="10">
        <f>'S6 Maquette'!I157*1.5</f>
        <v>0</v>
      </c>
    </row>
    <row r="141" spans="15:16" x14ac:dyDescent="0.25">
      <c r="O141" s="10">
        <f>'S5 Maquette'!I155*1.5</f>
        <v>0</v>
      </c>
      <c r="P141" s="10">
        <f>'S6 Maquette'!I158*1.5</f>
        <v>0</v>
      </c>
    </row>
    <row r="142" spans="15:16" x14ac:dyDescent="0.25">
      <c r="O142" s="10">
        <f>'S5 Maquette'!I156*1.5</f>
        <v>0</v>
      </c>
      <c r="P142" s="10">
        <f>'S6 Maquette'!I159*1.5</f>
        <v>0</v>
      </c>
    </row>
    <row r="143" spans="15:16" x14ac:dyDescent="0.25">
      <c r="O143" s="10">
        <f>'S5 Maquette'!I157*1.5</f>
        <v>0</v>
      </c>
      <c r="P143" s="10">
        <f>'S6 Maquette'!I160*1.5</f>
        <v>0</v>
      </c>
    </row>
    <row r="144" spans="15:16" x14ac:dyDescent="0.25">
      <c r="O144" s="10">
        <f>'S5 Maquette'!I158*1.5</f>
        <v>0</v>
      </c>
      <c r="P144" s="10">
        <f>'S6 Maquette'!I161*1.5</f>
        <v>0</v>
      </c>
    </row>
    <row r="145" spans="15:16" x14ac:dyDescent="0.25">
      <c r="O145" s="10">
        <f>'S5 Maquette'!I159*1.5</f>
        <v>0</v>
      </c>
      <c r="P145" s="10">
        <f>'S6 Maquette'!I162*1.5</f>
        <v>0</v>
      </c>
    </row>
    <row r="146" spans="15:16" x14ac:dyDescent="0.25">
      <c r="O146" s="10">
        <f>'S5 Maquette'!I160*1.5</f>
        <v>0</v>
      </c>
      <c r="P146" s="10">
        <f>'S6 Maquette'!I163*1.5</f>
        <v>0</v>
      </c>
    </row>
    <row r="147" spans="15:16" x14ac:dyDescent="0.25">
      <c r="O147" s="10">
        <f>'S5 Maquette'!I161*1.5</f>
        <v>0</v>
      </c>
      <c r="P147" s="10">
        <f>'S6 Maquette'!I164*1.5</f>
        <v>0</v>
      </c>
    </row>
    <row r="148" spans="15:16" x14ac:dyDescent="0.25">
      <c r="O148" s="10">
        <f>'S5 Maquette'!I162*1.5</f>
        <v>0</v>
      </c>
      <c r="P148" s="10">
        <f>'S6 Maquette'!I165*1.5</f>
        <v>0</v>
      </c>
    </row>
    <row r="149" spans="15:16" x14ac:dyDescent="0.25">
      <c r="O149" s="10">
        <f>'S5 Maquette'!I163*1.5</f>
        <v>0</v>
      </c>
      <c r="P149" s="10">
        <f>'S6 Maquette'!I166*1.5</f>
        <v>0</v>
      </c>
    </row>
    <row r="150" spans="15:16" x14ac:dyDescent="0.25">
      <c r="O150" s="10">
        <f>'S5 Maquette'!I164*1.5</f>
        <v>0</v>
      </c>
      <c r="P150" s="10">
        <f>'S6 Maquette'!I167*1.5</f>
        <v>0</v>
      </c>
    </row>
    <row r="151" spans="15:16" x14ac:dyDescent="0.25">
      <c r="O151" s="10">
        <f>'S5 Maquette'!I165*1.5</f>
        <v>0</v>
      </c>
      <c r="P151" s="10">
        <f>'S6 Maquette'!I168*1.5</f>
        <v>0</v>
      </c>
    </row>
    <row r="152" spans="15:16" x14ac:dyDescent="0.25">
      <c r="O152" s="10">
        <f>'S5 Maquette'!I166*1.5</f>
        <v>0</v>
      </c>
      <c r="P152" s="10">
        <f>'S6 Maquette'!I169*1.5</f>
        <v>0</v>
      </c>
    </row>
    <row r="153" spans="15:16" x14ac:dyDescent="0.25">
      <c r="O153" s="10">
        <f>'S5 Maquette'!I167*1.5</f>
        <v>0</v>
      </c>
      <c r="P153" s="10">
        <f>'S6 Maquette'!I170*1.5</f>
        <v>0</v>
      </c>
    </row>
    <row r="154" spans="15:16" x14ac:dyDescent="0.25">
      <c r="O154" s="10">
        <f>'S5 Maquette'!I168*1.5</f>
        <v>0</v>
      </c>
      <c r="P154" s="10">
        <f>'S6 Maquette'!I171*1.5</f>
        <v>0</v>
      </c>
    </row>
    <row r="155" spans="15:16" x14ac:dyDescent="0.25">
      <c r="O155" s="10">
        <f>'S5 Maquette'!I169*1.5</f>
        <v>0</v>
      </c>
      <c r="P155" s="10">
        <f>'S6 Maquette'!I172*1.5</f>
        <v>0</v>
      </c>
    </row>
    <row r="156" spans="15:16" x14ac:dyDescent="0.25">
      <c r="O156" s="10">
        <f>'S5 Maquette'!I170*1.5</f>
        <v>0</v>
      </c>
      <c r="P156" s="10">
        <f>'S6 Maquette'!I173*1.5</f>
        <v>0</v>
      </c>
    </row>
    <row r="157" spans="15:16" x14ac:dyDescent="0.25">
      <c r="O157" s="10">
        <f>'S5 Maquette'!I171*1.5</f>
        <v>0</v>
      </c>
      <c r="P157" s="10">
        <f>'S6 Maquette'!I174*1.5</f>
        <v>0</v>
      </c>
    </row>
    <row r="158" spans="15:16" x14ac:dyDescent="0.25">
      <c r="O158" s="10">
        <f>'S5 Maquette'!I172*1.5</f>
        <v>0</v>
      </c>
      <c r="P158" s="10">
        <f>'S6 Maquette'!I175*1.5</f>
        <v>0</v>
      </c>
    </row>
    <row r="159" spans="15:16" x14ac:dyDescent="0.25">
      <c r="O159" s="10">
        <f>'S5 Maquette'!I173*1.5</f>
        <v>0</v>
      </c>
      <c r="P159" s="10">
        <f>'S6 Maquette'!I176*1.5</f>
        <v>0</v>
      </c>
    </row>
    <row r="160" spans="15:16" x14ac:dyDescent="0.25">
      <c r="O160" s="10">
        <f>'S5 Maquette'!I174*1.5</f>
        <v>0</v>
      </c>
      <c r="P160" s="10">
        <f>'S6 Maquette'!I177*1.5</f>
        <v>0</v>
      </c>
    </row>
    <row r="161" spans="15:16" x14ac:dyDescent="0.25">
      <c r="O161" s="10">
        <f>'S5 Maquette'!I175*1.5</f>
        <v>0</v>
      </c>
      <c r="P161" s="10">
        <f>'S6 Maquette'!I178*1.5</f>
        <v>0</v>
      </c>
    </row>
    <row r="162" spans="15:16" x14ac:dyDescent="0.25">
      <c r="O162" s="10">
        <f>'S5 Maquette'!I176*1.5</f>
        <v>0</v>
      </c>
      <c r="P162" s="10">
        <f>'S6 Maquette'!I179*1.5</f>
        <v>0</v>
      </c>
    </row>
    <row r="163" spans="15:16" x14ac:dyDescent="0.25">
      <c r="O163" s="10">
        <f>'S5 Maquette'!I177*1.5</f>
        <v>0</v>
      </c>
      <c r="P163" s="10">
        <f>'S6 Maquette'!I180*1.5</f>
        <v>0</v>
      </c>
    </row>
    <row r="164" spans="15:16" x14ac:dyDescent="0.25">
      <c r="O164" s="10">
        <f>'S5 Maquette'!I178*1.5</f>
        <v>0</v>
      </c>
      <c r="P164" s="10">
        <f>'S6 Maquette'!I181*1.5</f>
        <v>0</v>
      </c>
    </row>
    <row r="165" spans="15:16" x14ac:dyDescent="0.25">
      <c r="O165" s="10">
        <f>'S5 Maquette'!I179*1.5</f>
        <v>0</v>
      </c>
      <c r="P165" s="10">
        <f>'S6 Maquette'!I182*1.5</f>
        <v>0</v>
      </c>
    </row>
    <row r="166" spans="15:16" x14ac:dyDescent="0.25">
      <c r="O166" s="10">
        <f>'S5 Maquette'!I180*1.5</f>
        <v>0</v>
      </c>
      <c r="P166" s="10">
        <f>'S6 Maquette'!I183*1.5</f>
        <v>0</v>
      </c>
    </row>
    <row r="167" spans="15:16" x14ac:dyDescent="0.25">
      <c r="O167" s="10">
        <f>'S5 Maquette'!I181*1.5</f>
        <v>0</v>
      </c>
      <c r="P167" s="10">
        <f>'S6 Maquette'!I184*1.5</f>
        <v>0</v>
      </c>
    </row>
    <row r="168" spans="15:16" x14ac:dyDescent="0.25">
      <c r="O168" s="10">
        <f>'S5 Maquette'!I182*1.5</f>
        <v>0</v>
      </c>
      <c r="P168" s="10">
        <f>'S6 Maquette'!I185*1.5</f>
        <v>0</v>
      </c>
    </row>
    <row r="169" spans="15:16" x14ac:dyDescent="0.25">
      <c r="O169" s="10">
        <f>'S5 Maquette'!I183*1.5</f>
        <v>0</v>
      </c>
      <c r="P169" s="10">
        <f>'S6 Maquette'!I186*1.5</f>
        <v>0</v>
      </c>
    </row>
    <row r="170" spans="15:16" x14ac:dyDescent="0.25">
      <c r="O170" s="10">
        <f>'S5 Maquette'!I184*1.5</f>
        <v>0</v>
      </c>
      <c r="P170" s="10">
        <f>'S6 Maquette'!I187*1.5</f>
        <v>0</v>
      </c>
    </row>
    <row r="171" spans="15:16" x14ac:dyDescent="0.25">
      <c r="O171" s="10">
        <f>'S5 Maquette'!I185*1.5</f>
        <v>0</v>
      </c>
      <c r="P171" s="10">
        <f>'S6 Maquette'!I188*1.5</f>
        <v>0</v>
      </c>
    </row>
    <row r="172" spans="15:16" x14ac:dyDescent="0.25">
      <c r="O172" s="10">
        <f>'S5 Maquette'!I186*1.5</f>
        <v>0</v>
      </c>
      <c r="P172" s="10">
        <f>'S6 Maquette'!I189*1.5</f>
        <v>0</v>
      </c>
    </row>
    <row r="173" spans="15:16" x14ac:dyDescent="0.25">
      <c r="O173" s="10">
        <f>'S5 Maquette'!I187*1.5</f>
        <v>0</v>
      </c>
      <c r="P173" s="10">
        <f>'S6 Maquette'!I190*1.5</f>
        <v>0</v>
      </c>
    </row>
    <row r="174" spans="15:16" x14ac:dyDescent="0.25">
      <c r="O174" s="10">
        <f>'S5 Maquette'!I188*1.5</f>
        <v>0</v>
      </c>
      <c r="P174" s="10">
        <f>'S6 Maquette'!I191*1.5</f>
        <v>0</v>
      </c>
    </row>
    <row r="175" spans="15:16" x14ac:dyDescent="0.25">
      <c r="O175" s="10">
        <f>'S5 Maquette'!I189*1.5</f>
        <v>0</v>
      </c>
      <c r="P175" s="10">
        <f>'S6 Maquette'!I192*1.5</f>
        <v>0</v>
      </c>
    </row>
    <row r="176" spans="15:16" x14ac:dyDescent="0.25">
      <c r="O176" s="10">
        <f>'S5 Maquette'!I190*1.5</f>
        <v>0</v>
      </c>
      <c r="P176" s="10">
        <f>'S6 Maquette'!I193*1.5</f>
        <v>0</v>
      </c>
    </row>
    <row r="177" spans="15:16" x14ac:dyDescent="0.25">
      <c r="O177" s="10">
        <f>'S5 Maquette'!I191*1.5</f>
        <v>0</v>
      </c>
      <c r="P177" s="10">
        <f>'S6 Maquette'!I194*1.5</f>
        <v>0</v>
      </c>
    </row>
    <row r="178" spans="15:16" x14ac:dyDescent="0.25">
      <c r="O178" s="10">
        <f>'S5 Maquette'!I192*1.5</f>
        <v>0</v>
      </c>
      <c r="P178" s="10">
        <f>'S6 Maquette'!I195*1.5</f>
        <v>0</v>
      </c>
    </row>
    <row r="179" spans="15:16" x14ac:dyDescent="0.25">
      <c r="O179" s="10">
        <f>'S5 Maquette'!I193*1.5</f>
        <v>0</v>
      </c>
      <c r="P179" s="10">
        <f>'S6 Maquette'!I196*1.5</f>
        <v>0</v>
      </c>
    </row>
    <row r="180" spans="15:16" x14ac:dyDescent="0.25">
      <c r="O180" s="10">
        <f>'S5 Maquette'!I194*1.5</f>
        <v>0</v>
      </c>
      <c r="P180" s="10">
        <f>'S6 Maquette'!I197*1.5</f>
        <v>0</v>
      </c>
    </row>
    <row r="181" spans="15:16" x14ac:dyDescent="0.25">
      <c r="O181" s="10">
        <f>'S5 Maquette'!I195*1.5</f>
        <v>0</v>
      </c>
      <c r="P181" s="10">
        <f>'S6 Maquette'!I198*1.5</f>
        <v>0</v>
      </c>
    </row>
    <row r="182" spans="15:16" x14ac:dyDescent="0.25">
      <c r="O182" s="10">
        <f>'S5 Maquette'!I196*1.5</f>
        <v>0</v>
      </c>
      <c r="P182" s="10">
        <f>'S6 Maquette'!I199*1.5</f>
        <v>0</v>
      </c>
    </row>
    <row r="183" spans="15:16" x14ac:dyDescent="0.25">
      <c r="O183" s="10">
        <f>'S5 Maquette'!I197*1.5</f>
        <v>0</v>
      </c>
      <c r="P183" s="10">
        <f>'S6 Maquette'!I200*1.5</f>
        <v>0</v>
      </c>
    </row>
    <row r="184" spans="15:16" x14ac:dyDescent="0.25">
      <c r="O184" s="10">
        <f>'S5 Maquette'!I198*1.5</f>
        <v>0</v>
      </c>
      <c r="P184" s="10">
        <f>'S6 Maquette'!I201*1.5</f>
        <v>0</v>
      </c>
    </row>
    <row r="185" spans="15:16" x14ac:dyDescent="0.25">
      <c r="O185" s="10">
        <f>'S5 Maquette'!I199*1.5</f>
        <v>0</v>
      </c>
      <c r="P185" s="10">
        <f>'S6 Maquette'!I202*1.5</f>
        <v>0</v>
      </c>
    </row>
    <row r="186" spans="15:16" x14ac:dyDescent="0.25">
      <c r="O186" s="10">
        <f>'S5 Maquette'!I200*1.5</f>
        <v>0</v>
      </c>
      <c r="P186" s="10">
        <f>'S6 Maquette'!I203*1.5</f>
        <v>0</v>
      </c>
    </row>
    <row r="187" spans="15:16" x14ac:dyDescent="0.25">
      <c r="O187" s="10">
        <f>'S5 Maquette'!I201*1.5</f>
        <v>0</v>
      </c>
      <c r="P187" s="10">
        <f>'S6 Maquette'!I204*1.5</f>
        <v>0</v>
      </c>
    </row>
    <row r="188" spans="15:16" x14ac:dyDescent="0.25">
      <c r="O188" s="10">
        <f>'S5 Maquette'!I202*1.5</f>
        <v>0</v>
      </c>
      <c r="P188" s="10">
        <f>'S6 Maquette'!I205*1.5</f>
        <v>0</v>
      </c>
    </row>
    <row r="189" spans="15:16" x14ac:dyDescent="0.25">
      <c r="O189" s="10">
        <f>'S5 Maquette'!I203*1.5</f>
        <v>0</v>
      </c>
      <c r="P189" s="10">
        <f>'S6 Maquette'!I206*1.5</f>
        <v>0</v>
      </c>
    </row>
    <row r="190" spans="15:16" x14ac:dyDescent="0.25">
      <c r="O190" s="10">
        <f>'S5 Maquette'!I204*1.5</f>
        <v>0</v>
      </c>
      <c r="P190" s="10">
        <f>'S6 Maquette'!I207*1.5</f>
        <v>0</v>
      </c>
    </row>
    <row r="191" spans="15:16" x14ac:dyDescent="0.25">
      <c r="O191" s="10">
        <f>'S5 Maquette'!I205*1.5</f>
        <v>0</v>
      </c>
      <c r="P191" s="10">
        <f>'S6 Maquette'!I208*1.5</f>
        <v>0</v>
      </c>
    </row>
    <row r="192" spans="15:16" x14ac:dyDescent="0.25">
      <c r="O192" s="10">
        <f>'S5 Maquette'!I206*1.5</f>
        <v>0</v>
      </c>
      <c r="P192" s="10">
        <f>'S6 Maquette'!I209*1.5</f>
        <v>0</v>
      </c>
    </row>
    <row r="193" spans="15:16" x14ac:dyDescent="0.25">
      <c r="O193" s="10">
        <f>'S5 Maquette'!I207*1.5</f>
        <v>0</v>
      </c>
      <c r="P193" s="10">
        <f>'S6 Maquette'!I210*1.5</f>
        <v>0</v>
      </c>
    </row>
    <row r="194" spans="15:16" x14ac:dyDescent="0.25">
      <c r="O194" s="10">
        <f>'S5 Maquette'!I208*1.5</f>
        <v>0</v>
      </c>
      <c r="P194" s="10">
        <f>'S6 Maquette'!I211*1.5</f>
        <v>0</v>
      </c>
    </row>
    <row r="195" spans="15:16" x14ac:dyDescent="0.25">
      <c r="O195" s="10">
        <f>'S5 Maquette'!I209*1.5</f>
        <v>0</v>
      </c>
      <c r="P195" s="10">
        <f>'S6 Maquette'!I212*1.5</f>
        <v>0</v>
      </c>
    </row>
    <row r="196" spans="15:16" x14ac:dyDescent="0.25">
      <c r="O196" s="10">
        <f>'S5 Maquette'!I210*1.5</f>
        <v>0</v>
      </c>
      <c r="P196" s="10">
        <f>'S6 Maquette'!I213*1.5</f>
        <v>0</v>
      </c>
    </row>
    <row r="197" spans="15:16" x14ac:dyDescent="0.25">
      <c r="O197" s="10">
        <f>'S5 Maquette'!I211*1.5</f>
        <v>0</v>
      </c>
      <c r="P197" s="10">
        <f>'S6 Maquette'!I214*1.5</f>
        <v>0</v>
      </c>
    </row>
    <row r="198" spans="15:16" x14ac:dyDescent="0.25">
      <c r="O198" s="10">
        <f>'S5 Maquette'!I212*1.5</f>
        <v>0</v>
      </c>
      <c r="P198" s="10">
        <f>'S6 Maquette'!I215*1.5</f>
        <v>0</v>
      </c>
    </row>
    <row r="199" spans="15:16" x14ac:dyDescent="0.25">
      <c r="O199" s="10">
        <f>'S5 Maquette'!I213*1.5</f>
        <v>0</v>
      </c>
      <c r="P199" s="10">
        <f>'S6 Maquette'!I216*1.5</f>
        <v>0</v>
      </c>
    </row>
    <row r="200" spans="15:16" x14ac:dyDescent="0.25">
      <c r="O200" s="10">
        <f>'S5 Maquette'!I214*1.5</f>
        <v>0</v>
      </c>
      <c r="P200" s="10">
        <f>'S6 Maquette'!I217*1.5</f>
        <v>0</v>
      </c>
    </row>
    <row r="201" spans="15:16" x14ac:dyDescent="0.25">
      <c r="O201" s="10">
        <f>'S5 Maquette'!I215*1.5</f>
        <v>0</v>
      </c>
      <c r="P201" s="10">
        <f>'S6 Maquette'!I218*1.5</f>
        <v>0</v>
      </c>
    </row>
    <row r="202" spans="15:16" x14ac:dyDescent="0.25">
      <c r="O202" s="10">
        <f>'S5 Maquette'!I216*1.5</f>
        <v>0</v>
      </c>
      <c r="P202" s="10">
        <f>'S6 Maquette'!I219*1.5</f>
        <v>0</v>
      </c>
    </row>
    <row r="203" spans="15:16" x14ac:dyDescent="0.25">
      <c r="O203" s="10">
        <f>'S5 Maquette'!I217*1.5</f>
        <v>0</v>
      </c>
      <c r="P203" s="10">
        <f>'S6 Maquette'!I220*1.5</f>
        <v>0</v>
      </c>
    </row>
    <row r="204" spans="15:16" x14ac:dyDescent="0.25">
      <c r="O204" s="10">
        <f>'S5 Maquette'!I218*1.5</f>
        <v>0</v>
      </c>
      <c r="P204" s="10">
        <f>'S6 Maquette'!I221*1.5</f>
        <v>0</v>
      </c>
    </row>
    <row r="205" spans="15:16" x14ac:dyDescent="0.25">
      <c r="O205" s="10">
        <f>'S5 Maquette'!I219*1.5</f>
        <v>0</v>
      </c>
      <c r="P205" s="10">
        <f>'S6 Maquette'!I222*1.5</f>
        <v>0</v>
      </c>
    </row>
    <row r="206" spans="15:16" x14ac:dyDescent="0.25">
      <c r="O206" s="10">
        <f>'S5 Maquette'!I220*1.5</f>
        <v>0</v>
      </c>
      <c r="P206" s="10">
        <f>'S6 Maquette'!I223*1.5</f>
        <v>0</v>
      </c>
    </row>
    <row r="207" spans="15:16" x14ac:dyDescent="0.25">
      <c r="O207" s="10">
        <f>'S5 Maquette'!I221*1.5</f>
        <v>0</v>
      </c>
      <c r="P207" s="10">
        <f>'S6 Maquette'!I224*1.5</f>
        <v>0</v>
      </c>
    </row>
    <row r="208" spans="15:16" x14ac:dyDescent="0.25">
      <c r="O208" s="10">
        <f>'S5 Maquette'!I222*1.5</f>
        <v>0</v>
      </c>
      <c r="P208" s="10">
        <f>'S6 Maquette'!I225*1.5</f>
        <v>0</v>
      </c>
    </row>
    <row r="209" spans="15:16" x14ac:dyDescent="0.25">
      <c r="O209" s="10">
        <f>'S5 Maquette'!I223*1.5</f>
        <v>0</v>
      </c>
      <c r="P209" s="10">
        <f>'S6 Maquette'!I226*1.5</f>
        <v>0</v>
      </c>
    </row>
    <row r="210" spans="15:16" x14ac:dyDescent="0.25">
      <c r="O210" s="10">
        <f>'S5 Maquette'!I224*1.5</f>
        <v>0</v>
      </c>
      <c r="P210" s="10">
        <f>'S6 Maquette'!I227*1.5</f>
        <v>0</v>
      </c>
    </row>
    <row r="211" spans="15:16" x14ac:dyDescent="0.25">
      <c r="O211" s="10">
        <f>'S5 Maquette'!I225*1.5</f>
        <v>0</v>
      </c>
      <c r="P211" s="10">
        <f>'S6 Maquette'!I228*1.5</f>
        <v>0</v>
      </c>
    </row>
    <row r="212" spans="15:16" x14ac:dyDescent="0.25">
      <c r="O212" s="10">
        <f>'S5 Maquette'!I226*1.5</f>
        <v>0</v>
      </c>
      <c r="P212" s="10">
        <f>'S6 Maquette'!I229*1.5</f>
        <v>0</v>
      </c>
    </row>
    <row r="213" spans="15:16" x14ac:dyDescent="0.25">
      <c r="O213" s="10">
        <f>'S5 Maquette'!I227*1.5</f>
        <v>0</v>
      </c>
      <c r="P213" s="10">
        <f>'S6 Maquette'!I230*1.5</f>
        <v>0</v>
      </c>
    </row>
    <row r="214" spans="15:16" x14ac:dyDescent="0.25">
      <c r="O214" s="10">
        <f>'S5 Maquette'!I228*1.5</f>
        <v>0</v>
      </c>
      <c r="P214" s="10">
        <f>'S6 Maquette'!I231*1.5</f>
        <v>0</v>
      </c>
    </row>
    <row r="215" spans="15:16" x14ac:dyDescent="0.25">
      <c r="O215" s="10">
        <f>'S5 Maquette'!I229*1.5</f>
        <v>0</v>
      </c>
      <c r="P215" s="10">
        <f>'S6 Maquette'!I232*1.5</f>
        <v>0</v>
      </c>
    </row>
    <row r="216" spans="15:16" x14ac:dyDescent="0.25">
      <c r="O216" s="10">
        <f>'S5 Maquette'!I230*1.5</f>
        <v>0</v>
      </c>
      <c r="P216" s="10">
        <f>'S6 Maquette'!I233*1.5</f>
        <v>0</v>
      </c>
    </row>
    <row r="217" spans="15:16" x14ac:dyDescent="0.25">
      <c r="O217" s="10">
        <f>'S5 Maquette'!I231*1.5</f>
        <v>0</v>
      </c>
      <c r="P217" s="10">
        <f>'S6 Maquette'!I234*1.5</f>
        <v>0</v>
      </c>
    </row>
    <row r="218" spans="15:16" x14ac:dyDescent="0.25">
      <c r="O218" s="10">
        <f>'S5 Maquette'!I232*1.5</f>
        <v>0</v>
      </c>
      <c r="P218" s="10">
        <f>'S6 Maquette'!I235*1.5</f>
        <v>0</v>
      </c>
    </row>
    <row r="219" spans="15:16" x14ac:dyDescent="0.25">
      <c r="O219" s="10">
        <f>'S5 Maquette'!I233*1.5</f>
        <v>0</v>
      </c>
      <c r="P219" s="10">
        <f>'S6 Maquette'!I236*1.5</f>
        <v>0</v>
      </c>
    </row>
    <row r="220" spans="15:16" x14ac:dyDescent="0.25">
      <c r="O220" s="10">
        <f>'S5 Maquette'!I234*1.5</f>
        <v>0</v>
      </c>
      <c r="P220" s="10">
        <f>'S6 Maquette'!I237*1.5</f>
        <v>0</v>
      </c>
    </row>
    <row r="221" spans="15:16" x14ac:dyDescent="0.25">
      <c r="O221" s="10">
        <f>'S5 Maquette'!I235*1.5</f>
        <v>0</v>
      </c>
      <c r="P221" s="10">
        <f>'S6 Maquette'!I238*1.5</f>
        <v>0</v>
      </c>
    </row>
    <row r="222" spans="15:16" x14ac:dyDescent="0.25">
      <c r="O222" s="10">
        <f>'S5 Maquette'!I236*1.5</f>
        <v>0</v>
      </c>
      <c r="P222" s="10">
        <f>'S6 Maquette'!I239*1.5</f>
        <v>0</v>
      </c>
    </row>
    <row r="223" spans="15:16" x14ac:dyDescent="0.25">
      <c r="O223" s="10">
        <f>'S5 Maquette'!I237*1.5</f>
        <v>0</v>
      </c>
      <c r="P223" s="10">
        <f>'S6 Maquette'!I240*1.5</f>
        <v>0</v>
      </c>
    </row>
    <row r="224" spans="15:16" x14ac:dyDescent="0.25">
      <c r="O224" s="10">
        <f>'S5 Maquette'!I238*1.5</f>
        <v>0</v>
      </c>
      <c r="P224" s="10">
        <f>'S6 Maquette'!I241*1.5</f>
        <v>0</v>
      </c>
    </row>
    <row r="225" spans="15:16" x14ac:dyDescent="0.25">
      <c r="O225" s="10">
        <f>'S5 Maquette'!I239*1.5</f>
        <v>0</v>
      </c>
      <c r="P225" s="10">
        <f>'S6 Maquette'!I242*1.5</f>
        <v>0</v>
      </c>
    </row>
    <row r="226" spans="15:16" x14ac:dyDescent="0.25">
      <c r="O226" s="10">
        <f>'S5 Maquette'!I240*1.5</f>
        <v>0</v>
      </c>
      <c r="P226" s="10">
        <f>'S6 Maquette'!I243*1.5</f>
        <v>0</v>
      </c>
    </row>
    <row r="227" spans="15:16" x14ac:dyDescent="0.25">
      <c r="O227" s="10">
        <f>'S5 Maquette'!I241*1.5</f>
        <v>0</v>
      </c>
      <c r="P227" s="10">
        <f>'S6 Maquette'!I244*1.5</f>
        <v>0</v>
      </c>
    </row>
    <row r="228" spans="15:16" x14ac:dyDescent="0.25">
      <c r="O228" s="10">
        <f>'S5 Maquette'!I242*1.5</f>
        <v>0</v>
      </c>
      <c r="P228" s="10">
        <f>'S6 Maquette'!I245*1.5</f>
        <v>0</v>
      </c>
    </row>
    <row r="229" spans="15:16" x14ac:dyDescent="0.25">
      <c r="O229" s="10">
        <f>'S5 Maquette'!I243*1.5</f>
        <v>0</v>
      </c>
      <c r="P229" s="10">
        <f>'S6 Maquette'!I246*1.5</f>
        <v>0</v>
      </c>
    </row>
    <row r="230" spans="15:16" x14ac:dyDescent="0.25">
      <c r="O230" s="10">
        <f>'S5 Maquette'!I244*1.5</f>
        <v>0</v>
      </c>
      <c r="P230" s="10">
        <f>'S6 Maquette'!I247*1.5</f>
        <v>0</v>
      </c>
    </row>
    <row r="231" spans="15:16" x14ac:dyDescent="0.25">
      <c r="O231" s="10">
        <f>'S5 Maquette'!I245*1.5</f>
        <v>0</v>
      </c>
      <c r="P231" s="10">
        <f>'S6 Maquette'!I248*1.5</f>
        <v>0</v>
      </c>
    </row>
    <row r="232" spans="15:16" x14ac:dyDescent="0.25">
      <c r="O232" s="10">
        <f>'S5 Maquette'!I246*1.5</f>
        <v>0</v>
      </c>
      <c r="P232" s="10">
        <f>'S6 Maquette'!I249*1.5</f>
        <v>0</v>
      </c>
    </row>
    <row r="233" spans="15:16" x14ac:dyDescent="0.25">
      <c r="O233" s="10">
        <f>'S5 Maquette'!I247*1.5</f>
        <v>0</v>
      </c>
      <c r="P233" s="10">
        <f>'S6 Maquette'!I250*1.5</f>
        <v>0</v>
      </c>
    </row>
    <row r="234" spans="15:16" x14ac:dyDescent="0.25">
      <c r="O234" s="10">
        <f>'S5 Maquette'!I248*1.5</f>
        <v>0</v>
      </c>
      <c r="P234" s="10">
        <f>'S6 Maquette'!I251*1.5</f>
        <v>0</v>
      </c>
    </row>
    <row r="235" spans="15:16" x14ac:dyDescent="0.25">
      <c r="O235" s="10">
        <f>'S5 Maquette'!I249*1.5</f>
        <v>0</v>
      </c>
      <c r="P235" s="10">
        <f>'S6 Maquette'!I252*1.5</f>
        <v>0</v>
      </c>
    </row>
    <row r="236" spans="15:16" x14ac:dyDescent="0.25">
      <c r="O236" s="10">
        <f>'S5 Maquette'!I250*1.5</f>
        <v>0</v>
      </c>
      <c r="P236" s="10">
        <f>'S6 Maquette'!I253*1.5</f>
        <v>0</v>
      </c>
    </row>
    <row r="237" spans="15:16" x14ac:dyDescent="0.25">
      <c r="O237" s="10">
        <f>'S5 Maquette'!I251*1.5</f>
        <v>0</v>
      </c>
      <c r="P237" s="10">
        <f>'S6 Maquette'!I254*1.5</f>
        <v>0</v>
      </c>
    </row>
    <row r="238" spans="15:16" x14ac:dyDescent="0.25">
      <c r="O238" s="10">
        <f>'S5 Maquette'!I252*1.5</f>
        <v>0</v>
      </c>
      <c r="P238" s="10">
        <f>'S6 Maquette'!I255*1.5</f>
        <v>0</v>
      </c>
    </row>
    <row r="239" spans="15:16" x14ac:dyDescent="0.25">
      <c r="O239" s="10">
        <f>'S5 Maquette'!I253*1.5</f>
        <v>0</v>
      </c>
      <c r="P239" s="10">
        <f>'S6 Maquette'!I256*1.5</f>
        <v>0</v>
      </c>
    </row>
    <row r="240" spans="15:16" x14ac:dyDescent="0.25">
      <c r="O240" s="10">
        <f>'S5 Maquette'!I254*1.5</f>
        <v>0</v>
      </c>
      <c r="P240" s="10">
        <f>'S6 Maquette'!I257*1.5</f>
        <v>0</v>
      </c>
    </row>
    <row r="241" spans="15:16" x14ac:dyDescent="0.25">
      <c r="O241" s="10">
        <f>'S5 Maquette'!I255*1.5</f>
        <v>0</v>
      </c>
      <c r="P241" s="10">
        <f>'S6 Maquette'!I258*1.5</f>
        <v>0</v>
      </c>
    </row>
    <row r="242" spans="15:16" x14ac:dyDescent="0.25">
      <c r="O242" s="10">
        <f>'S5 Maquette'!I256*1.5</f>
        <v>0</v>
      </c>
      <c r="P242" s="10">
        <f>'S6 Maquette'!I259*1.5</f>
        <v>0</v>
      </c>
    </row>
    <row r="243" spans="15:16" x14ac:dyDescent="0.25">
      <c r="O243" s="10">
        <f>'S5 Maquette'!I257*1.5</f>
        <v>0</v>
      </c>
      <c r="P243" s="10">
        <f>'S6 Maquette'!I260*1.5</f>
        <v>0</v>
      </c>
    </row>
    <row r="244" spans="15:16" x14ac:dyDescent="0.25">
      <c r="O244" s="10">
        <f>'S5 Maquette'!I258*1.5</f>
        <v>0</v>
      </c>
      <c r="P244" s="10">
        <f>'S6 Maquette'!I261*1.5</f>
        <v>0</v>
      </c>
    </row>
    <row r="245" spans="15:16" x14ac:dyDescent="0.25">
      <c r="O245" s="10">
        <f>'S5 Maquette'!I259*1.5</f>
        <v>0</v>
      </c>
      <c r="P245" s="10">
        <f>'S6 Maquette'!I262*1.5</f>
        <v>0</v>
      </c>
    </row>
    <row r="246" spans="15:16" x14ac:dyDescent="0.25">
      <c r="O246" s="10">
        <f>'S5 Maquette'!I260*1.5</f>
        <v>0</v>
      </c>
      <c r="P246" s="10">
        <f>'S6 Maquette'!I263*1.5</f>
        <v>0</v>
      </c>
    </row>
    <row r="247" spans="15:16" x14ac:dyDescent="0.25">
      <c r="O247" s="10">
        <f>'S5 Maquette'!I261*1.5</f>
        <v>0</v>
      </c>
      <c r="P247" s="10">
        <f>'S6 Maquette'!I264*1.5</f>
        <v>0</v>
      </c>
    </row>
    <row r="248" spans="15:16" x14ac:dyDescent="0.25">
      <c r="O248" s="10">
        <f>'S5 Maquette'!I262*1.5</f>
        <v>0</v>
      </c>
      <c r="P248" s="10">
        <f>'S6 Maquette'!I265*1.5</f>
        <v>0</v>
      </c>
    </row>
    <row r="249" spans="15:16" x14ac:dyDescent="0.25">
      <c r="O249" s="10">
        <f>'S5 Maquette'!I263*1.5</f>
        <v>0</v>
      </c>
      <c r="P249" s="10">
        <f>'S6 Maquette'!I266*1.5</f>
        <v>0</v>
      </c>
    </row>
    <row r="250" spans="15:16" x14ac:dyDescent="0.25">
      <c r="O250" s="10">
        <f>'S5 Maquette'!I264*1.5</f>
        <v>0</v>
      </c>
      <c r="P250" s="10">
        <f>'S6 Maquette'!I267*1.5</f>
        <v>0</v>
      </c>
    </row>
    <row r="251" spans="15:16" x14ac:dyDescent="0.25">
      <c r="O251" s="10">
        <f>'S5 Maquette'!I265*1.5</f>
        <v>0</v>
      </c>
      <c r="P251" s="10">
        <f>'S6 Maquette'!I268*1.5</f>
        <v>0</v>
      </c>
    </row>
    <row r="252" spans="15:16" x14ac:dyDescent="0.25">
      <c r="O252" s="10">
        <f>'S5 Maquette'!I266*1.5</f>
        <v>0</v>
      </c>
      <c r="P252" s="10">
        <f>'S6 Maquette'!I269*1.5</f>
        <v>0</v>
      </c>
    </row>
    <row r="253" spans="15:16" x14ac:dyDescent="0.25">
      <c r="O253" s="10">
        <f>'S5 Maquette'!I267*1.5</f>
        <v>0</v>
      </c>
      <c r="P253" s="10">
        <f>'S6 Maquette'!I270*1.5</f>
        <v>0</v>
      </c>
    </row>
    <row r="254" spans="15:16" x14ac:dyDescent="0.25">
      <c r="O254" s="10">
        <f>'S5 Maquette'!I268*1.5</f>
        <v>0</v>
      </c>
      <c r="P254" s="10">
        <f>'S6 Maquette'!I271*1.5</f>
        <v>0</v>
      </c>
    </row>
    <row r="255" spans="15:16" x14ac:dyDescent="0.25">
      <c r="O255" s="10">
        <f>'S5 Maquette'!I269*1.5</f>
        <v>0</v>
      </c>
      <c r="P255" s="10">
        <f>'S6 Maquette'!I272*1.5</f>
        <v>0</v>
      </c>
    </row>
    <row r="256" spans="15:16" x14ac:dyDescent="0.25">
      <c r="O256" s="10">
        <f>'S5 Maquette'!I270*1.5</f>
        <v>0</v>
      </c>
      <c r="P256" s="10">
        <f>'S6 Maquette'!I273*1.5</f>
        <v>0</v>
      </c>
    </row>
    <row r="257" spans="15:16" x14ac:dyDescent="0.25">
      <c r="O257" s="10">
        <f>'S5 Maquette'!I271*1.5</f>
        <v>0</v>
      </c>
      <c r="P257" s="10">
        <f>'S6 Maquette'!I274*1.5</f>
        <v>0</v>
      </c>
    </row>
    <row r="258" spans="15:16" x14ac:dyDescent="0.25">
      <c r="O258" s="10">
        <f>'S5 Maquette'!I272*1.5</f>
        <v>0</v>
      </c>
      <c r="P258" s="10">
        <f>'S6 Maquette'!I275*1.5</f>
        <v>0</v>
      </c>
    </row>
    <row r="259" spans="15:16" x14ac:dyDescent="0.25">
      <c r="O259" s="10">
        <f>'S5 Maquette'!I273*1.5</f>
        <v>0</v>
      </c>
      <c r="P259" s="10">
        <f>'S6 Maquette'!I276*1.5</f>
        <v>0</v>
      </c>
    </row>
    <row r="260" spans="15:16" x14ac:dyDescent="0.25">
      <c r="O260" s="10">
        <f>'S5 Maquette'!I274*1.5</f>
        <v>0</v>
      </c>
      <c r="P260" s="10">
        <f>'S6 Maquette'!I277*1.5</f>
        <v>0</v>
      </c>
    </row>
    <row r="261" spans="15:16" x14ac:dyDescent="0.25">
      <c r="O261" s="10">
        <f>'S5 Maquette'!I275*1.5</f>
        <v>0</v>
      </c>
      <c r="P261" s="10">
        <f>'S6 Maquette'!I278*1.5</f>
        <v>0</v>
      </c>
    </row>
    <row r="262" spans="15:16" x14ac:dyDescent="0.25">
      <c r="O262" s="10">
        <f>'S5 Maquette'!I276*1.5</f>
        <v>0</v>
      </c>
      <c r="P262" s="10">
        <f>'S6 Maquette'!I279*1.5</f>
        <v>0</v>
      </c>
    </row>
    <row r="263" spans="15:16" x14ac:dyDescent="0.25">
      <c r="O263" s="10">
        <f>'S5 Maquette'!I277*1.5</f>
        <v>0</v>
      </c>
      <c r="P263" s="10">
        <f>'S6 Maquette'!I280*1.5</f>
        <v>0</v>
      </c>
    </row>
    <row r="264" spans="15:16" x14ac:dyDescent="0.25">
      <c r="O264" s="10">
        <f>'S5 Maquette'!I278*1.5</f>
        <v>0</v>
      </c>
      <c r="P264" s="10">
        <f>'S6 Maquette'!I281*1.5</f>
        <v>0</v>
      </c>
    </row>
    <row r="265" spans="15:16" x14ac:dyDescent="0.25">
      <c r="O265" s="10">
        <f>'S5 Maquette'!I279*1.5</f>
        <v>0</v>
      </c>
      <c r="P265" s="10">
        <f>'S6 Maquette'!I282*1.5</f>
        <v>0</v>
      </c>
    </row>
    <row r="266" spans="15:16" x14ac:dyDescent="0.25">
      <c r="O266" s="10">
        <f>'S5 Maquette'!I280*1.5</f>
        <v>0</v>
      </c>
      <c r="P266" s="10">
        <f>'S6 Maquette'!I283*1.5</f>
        <v>0</v>
      </c>
    </row>
    <row r="267" spans="15:16" x14ac:dyDescent="0.25">
      <c r="O267" s="10">
        <f>'S5 Maquette'!I281*1.5</f>
        <v>0</v>
      </c>
      <c r="P267" s="10">
        <f>'S6 Maquette'!I284*1.5</f>
        <v>0</v>
      </c>
    </row>
    <row r="268" spans="15:16" x14ac:dyDescent="0.25">
      <c r="O268" s="10">
        <f>'S5 Maquette'!I282*1.5</f>
        <v>0</v>
      </c>
      <c r="P268" s="10">
        <f>'S6 Maquette'!I285*1.5</f>
        <v>0</v>
      </c>
    </row>
    <row r="269" spans="15:16" x14ac:dyDescent="0.25">
      <c r="O269" s="10">
        <f>'S5 Maquette'!I283*1.5</f>
        <v>0</v>
      </c>
      <c r="P269" s="10">
        <f>'S6 Maquette'!I286*1.5</f>
        <v>0</v>
      </c>
    </row>
    <row r="270" spans="15:16" x14ac:dyDescent="0.25">
      <c r="O270" s="10">
        <f>'S5 Maquette'!I284*1.5</f>
        <v>0</v>
      </c>
      <c r="P270" s="10">
        <f>'S6 Maquette'!I287*1.5</f>
        <v>0</v>
      </c>
    </row>
    <row r="271" spans="15:16" x14ac:dyDescent="0.25">
      <c r="O271" s="10">
        <f>'S5 Maquette'!I285*1.5</f>
        <v>0</v>
      </c>
      <c r="P271" s="10">
        <f>'S6 Maquette'!I288*1.5</f>
        <v>0</v>
      </c>
    </row>
    <row r="272" spans="15:16" x14ac:dyDescent="0.25">
      <c r="O272" s="10">
        <f>'S5 Maquette'!I286*1.5</f>
        <v>0</v>
      </c>
      <c r="P272" s="10">
        <f>'S6 Maquette'!I289*1.5</f>
        <v>0</v>
      </c>
    </row>
    <row r="273" spans="15:16" x14ac:dyDescent="0.25">
      <c r="O273" s="10">
        <f>'S5 Maquette'!I287*1.5</f>
        <v>0</v>
      </c>
      <c r="P273" s="10">
        <f>'S6 Maquette'!I290*1.5</f>
        <v>0</v>
      </c>
    </row>
    <row r="274" spans="15:16" x14ac:dyDescent="0.25">
      <c r="O274" s="10">
        <f>'S5 Maquette'!I288*1.5</f>
        <v>0</v>
      </c>
      <c r="P274" s="10">
        <f>'S6 Maquette'!I291*1.5</f>
        <v>0</v>
      </c>
    </row>
    <row r="275" spans="15:16" x14ac:dyDescent="0.25">
      <c r="O275" s="10">
        <f>'S5 Maquette'!I289*1.5</f>
        <v>0</v>
      </c>
      <c r="P275" s="10">
        <f>'S6 Maquette'!I292*1.5</f>
        <v>0</v>
      </c>
    </row>
    <row r="276" spans="15:16" x14ac:dyDescent="0.25">
      <c r="O276" s="10">
        <f>'S5 Maquette'!I290*1.5</f>
        <v>0</v>
      </c>
      <c r="P276" s="10">
        <f>'S6 Maquette'!I293*1.5</f>
        <v>0</v>
      </c>
    </row>
    <row r="277" spans="15:16" x14ac:dyDescent="0.25">
      <c r="O277" s="10">
        <f>'S5 Maquette'!I291*1.5</f>
        <v>0</v>
      </c>
      <c r="P277" s="10">
        <f>'S6 Maquette'!I294*1.5</f>
        <v>0</v>
      </c>
    </row>
    <row r="278" spans="15:16" x14ac:dyDescent="0.25">
      <c r="O278" s="10">
        <f>'S5 Maquette'!I292*1.5</f>
        <v>0</v>
      </c>
      <c r="P278" s="10">
        <f>'S6 Maquette'!I295*1.5</f>
        <v>0</v>
      </c>
    </row>
    <row r="279" spans="15:16" x14ac:dyDescent="0.25">
      <c r="O279" s="10">
        <f>'S5 Maquette'!I293*1.5</f>
        <v>0</v>
      </c>
      <c r="P279" s="10">
        <f>'S6 Maquette'!I296*1.5</f>
        <v>0</v>
      </c>
    </row>
    <row r="280" spans="15:16" x14ac:dyDescent="0.25">
      <c r="O280" s="10">
        <f>'S5 Maquette'!I294*1.5</f>
        <v>0</v>
      </c>
      <c r="P280" s="10">
        <f>'S6 Maquette'!I297*1.5</f>
        <v>0</v>
      </c>
    </row>
    <row r="281" spans="15:16" x14ac:dyDescent="0.25">
      <c r="O281" s="10">
        <f>'S5 Maquette'!I295*1.5</f>
        <v>0</v>
      </c>
      <c r="P281" s="10">
        <f>'S6 Maquette'!I298*1.5</f>
        <v>0</v>
      </c>
    </row>
    <row r="282" spans="15:16" x14ac:dyDescent="0.25">
      <c r="O282" s="10">
        <f>'S5 Maquette'!I296*1.5</f>
        <v>0</v>
      </c>
      <c r="P282" s="10">
        <f>'S6 Maquette'!I299*1.5</f>
        <v>0</v>
      </c>
    </row>
    <row r="283" spans="15:16" x14ac:dyDescent="0.25">
      <c r="O283" s="10">
        <f>'S5 Maquette'!I297*1.5</f>
        <v>0</v>
      </c>
      <c r="P283" s="10">
        <f>'S6 Maquette'!I300*1.5</f>
        <v>0</v>
      </c>
    </row>
    <row r="284" spans="15:16" x14ac:dyDescent="0.25">
      <c r="O284" s="10">
        <f>'S5 Maquette'!I298*1.5</f>
        <v>0</v>
      </c>
      <c r="P284" s="10">
        <f>'S6 Maquette'!I301*1.5</f>
        <v>0</v>
      </c>
    </row>
    <row r="285" spans="15:16" x14ac:dyDescent="0.25">
      <c r="O285" s="10">
        <f>'S5 Maquette'!I299*1.5</f>
        <v>0</v>
      </c>
      <c r="P285" s="10">
        <f>'S6 Maquette'!I302*1.5</f>
        <v>0</v>
      </c>
    </row>
    <row r="286" spans="15:16" x14ac:dyDescent="0.25">
      <c r="O286" s="10">
        <f>'S5 Maquette'!I300*1.5</f>
        <v>0</v>
      </c>
      <c r="P286" s="10">
        <f>'S6 Maquette'!I303*1.5</f>
        <v>0</v>
      </c>
    </row>
    <row r="287" spans="15:16" x14ac:dyDescent="0.25">
      <c r="O287" s="10">
        <f>'S5 Maquette'!I301*1.5</f>
        <v>0</v>
      </c>
      <c r="P287" s="10">
        <f>'S6 Maquette'!I304*1.5</f>
        <v>0</v>
      </c>
    </row>
    <row r="288" spans="15:16" x14ac:dyDescent="0.25">
      <c r="O288" s="10">
        <f>'S5 Maquette'!I302*1.5</f>
        <v>0</v>
      </c>
      <c r="P288" s="10">
        <f>'S6 Maquette'!I305*1.5</f>
        <v>0</v>
      </c>
    </row>
    <row r="289" spans="15:16" x14ac:dyDescent="0.25">
      <c r="O289" s="10">
        <f>'S5 Maquette'!I303*1.5</f>
        <v>0</v>
      </c>
      <c r="P289" s="10">
        <f>'S6 Maquette'!I306*1.5</f>
        <v>0</v>
      </c>
    </row>
    <row r="290" spans="15:16" x14ac:dyDescent="0.25">
      <c r="O290" s="10">
        <f>'S5 Maquette'!I304*1.5</f>
        <v>0</v>
      </c>
      <c r="P290" s="10">
        <f>'S6 Maquette'!I307*1.5</f>
        <v>0</v>
      </c>
    </row>
    <row r="291" spans="15:16" x14ac:dyDescent="0.25">
      <c r="O291" s="10">
        <f>'S5 Maquette'!I305*1.5</f>
        <v>0</v>
      </c>
      <c r="P291" s="10">
        <f>'S6 Maquette'!I308*1.5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EX1199"/>
  <sheetViews>
    <sheetView tabSelected="1" workbookViewId="0">
      <selection activeCell="F47" sqref="F47"/>
    </sheetView>
  </sheetViews>
  <sheetFormatPr baseColWidth="10" defaultColWidth="11.42578125" defaultRowHeight="15" x14ac:dyDescent="0.25"/>
  <cols>
    <col min="1" max="1" width="25.28515625" customWidth="1"/>
    <col min="2" max="3" width="66.42578125" bestFit="1" customWidth="1"/>
    <col min="4" max="4" width="60.7109375" customWidth="1"/>
  </cols>
  <sheetData>
    <row r="1" spans="1:154" ht="43.35" customHeight="1" x14ac:dyDescent="0.25">
      <c r="A1" s="105" t="s">
        <v>192</v>
      </c>
      <c r="B1" s="105"/>
      <c r="C1" s="105"/>
      <c r="D1" s="10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</row>
    <row r="2" spans="1:154" ht="29.1" customHeight="1" x14ac:dyDescent="0.25">
      <c r="A2" s="46" t="s">
        <v>193</v>
      </c>
      <c r="B2" s="34" t="s">
        <v>34</v>
      </c>
      <c r="C2" s="47"/>
      <c r="D2" s="4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</row>
    <row r="3" spans="1:154" ht="24.6" customHeight="1" x14ac:dyDescent="0.25">
      <c r="A3" s="33" t="s">
        <v>194</v>
      </c>
      <c r="B3" s="34" t="s">
        <v>54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</row>
    <row r="4" spans="1:154" ht="24.6" customHeight="1" x14ac:dyDescent="0.25">
      <c r="A4" s="1" t="s">
        <v>195</v>
      </c>
      <c r="B4" s="88" t="s">
        <v>99</v>
      </c>
      <c r="C4" s="88"/>
      <c r="D4" s="8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</row>
    <row r="5" spans="1:154" ht="24.6" customHeight="1" x14ac:dyDescent="0.25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</row>
    <row r="6" spans="1:154" ht="24.6" customHeight="1" x14ac:dyDescent="0.25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</row>
    <row r="7" spans="1:15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</row>
    <row r="8" spans="1:154" ht="20.100000000000001" customHeight="1" x14ac:dyDescent="0.3">
      <c r="A8" s="102" t="s">
        <v>197</v>
      </c>
      <c r="B8" s="102"/>
      <c r="C8" s="102"/>
      <c r="D8" s="10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</row>
    <row r="9" spans="1:154" ht="20.45" customHeight="1" x14ac:dyDescent="0.25">
      <c r="A9" s="19" t="s">
        <v>198</v>
      </c>
      <c r="B9" s="103"/>
      <c r="C9" s="103"/>
      <c r="D9" s="10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</row>
    <row r="10" spans="1:154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</row>
    <row r="11" spans="1:154" x14ac:dyDescent="0.25">
      <c r="A11" s="104" t="s">
        <v>199</v>
      </c>
      <c r="B11" s="104"/>
      <c r="C11" s="104" t="s">
        <v>200</v>
      </c>
      <c r="D11" s="10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</row>
    <row r="12" spans="1:154" x14ac:dyDescent="0.25">
      <c r="A12" s="104"/>
      <c r="B12" s="104"/>
      <c r="C12" s="104"/>
      <c r="D12" s="10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</row>
    <row r="13" spans="1:154" ht="9" customHeight="1" x14ac:dyDescent="0.25">
      <c r="A13" s="104" t="e">
        <f>Calcul!A10</f>
        <v>#REF!</v>
      </c>
      <c r="B13" s="104"/>
      <c r="C13" s="104" t="e">
        <f>Calcul!A22</f>
        <v>#REF!</v>
      </c>
      <c r="D13" s="10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</row>
    <row r="14" spans="1:154" ht="11.45" customHeight="1" x14ac:dyDescent="0.25">
      <c r="A14" s="104"/>
      <c r="B14" s="104"/>
      <c r="C14" s="104"/>
      <c r="D14" s="10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</row>
    <row r="15" spans="1:15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</row>
    <row r="16" spans="1:154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</row>
    <row r="17" spans="1:15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</row>
    <row r="18" spans="1:154" ht="21" x14ac:dyDescent="0.35">
      <c r="A18" s="101" t="s">
        <v>201</v>
      </c>
      <c r="B18" s="101"/>
      <c r="C18" s="101"/>
      <c r="D18" s="10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</row>
    <row r="19" spans="1:154" x14ac:dyDescent="0.25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</row>
    <row r="20" spans="1:154" x14ac:dyDescent="0.25">
      <c r="A20" s="96" t="s">
        <v>203</v>
      </c>
      <c r="B20" s="97"/>
      <c r="C20" s="97"/>
      <c r="D20" s="9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</row>
    <row r="21" spans="1:154" x14ac:dyDescent="0.25">
      <c r="A21" s="71" t="s">
        <v>316</v>
      </c>
      <c r="B21" s="71"/>
      <c r="C21" s="71"/>
      <c r="D21" s="7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</row>
    <row r="23" spans="1:154" x14ac:dyDescent="0.25">
      <c r="A23" s="96" t="s">
        <v>204</v>
      </c>
      <c r="B23" s="97"/>
      <c r="C23" s="97"/>
      <c r="D23" s="9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</row>
    <row r="24" spans="1:154" x14ac:dyDescent="0.25">
      <c r="A24" s="151" t="s">
        <v>317</v>
      </c>
      <c r="B24" s="152"/>
      <c r="C24" s="152"/>
      <c r="D24" s="15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</row>
    <row r="25" spans="1:154" x14ac:dyDescent="0.25">
      <c r="A25" s="154" t="s">
        <v>318</v>
      </c>
      <c r="B25" s="155"/>
      <c r="C25" s="155"/>
      <c r="D25" s="15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</row>
    <row r="26" spans="1:154" x14ac:dyDescent="0.25">
      <c r="A26" s="157" t="s">
        <v>319</v>
      </c>
      <c r="B26" s="158"/>
      <c r="C26" s="158"/>
      <c r="D26" s="15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</row>
    <row r="27" spans="1:154" x14ac:dyDescent="0.25">
      <c r="A27" s="160" t="s">
        <v>320</v>
      </c>
      <c r="B27" s="161"/>
      <c r="C27" s="161"/>
      <c r="D27" s="16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</row>
    <row r="28" spans="1:154" x14ac:dyDescent="0.25">
      <c r="A28" s="163" t="s">
        <v>321</v>
      </c>
      <c r="B28" s="164"/>
      <c r="C28" s="164"/>
      <c r="D28" s="16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</row>
    <row r="29" spans="1:154" x14ac:dyDescent="0.25">
      <c r="A29" s="96" t="s">
        <v>205</v>
      </c>
      <c r="B29" s="97"/>
      <c r="C29" s="97"/>
      <c r="D29" s="9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</row>
    <row r="30" spans="1:154" x14ac:dyDescent="0.25">
      <c r="A30" s="198" t="s">
        <v>322</v>
      </c>
      <c r="B30" s="87"/>
      <c r="C30" s="87"/>
      <c r="D30" s="8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</row>
    <row r="31" spans="1:154" x14ac:dyDescent="0.25">
      <c r="A31" s="1"/>
      <c r="B31" s="1"/>
      <c r="C31" s="1"/>
      <c r="D31" s="1"/>
    </row>
    <row r="32" spans="1:154" x14ac:dyDescent="0.25">
      <c r="A32" s="168" t="s">
        <v>324</v>
      </c>
      <c r="B32" s="169"/>
      <c r="C32" s="169"/>
      <c r="D32" s="170"/>
    </row>
    <row r="33" spans="1:154" ht="13.5" customHeight="1" x14ac:dyDescent="0.25">
      <c r="A33" s="171" t="s">
        <v>325</v>
      </c>
      <c r="B33" s="172"/>
      <c r="C33" s="172"/>
      <c r="D33" s="173"/>
    </row>
    <row r="34" spans="1:154" ht="13.5" customHeight="1" x14ac:dyDescent="0.25">
      <c r="A34" s="174" t="s">
        <v>326</v>
      </c>
      <c r="B34" s="175"/>
      <c r="C34" s="175"/>
      <c r="D34" s="176"/>
    </row>
    <row r="35" spans="1:154" ht="13.5" customHeight="1" x14ac:dyDescent="0.25">
      <c r="A35" s="177" t="s">
        <v>327</v>
      </c>
      <c r="B35" s="175"/>
      <c r="C35" s="175"/>
      <c r="D35" s="176"/>
    </row>
    <row r="36" spans="1:154" ht="13.5" customHeight="1" x14ac:dyDescent="0.25">
      <c r="A36" s="178" t="s">
        <v>328</v>
      </c>
      <c r="B36" s="179"/>
      <c r="C36" s="179"/>
      <c r="D36" s="180"/>
    </row>
    <row r="38" spans="1:154" x14ac:dyDescent="0.25">
      <c r="A38" s="96" t="s">
        <v>206</v>
      </c>
      <c r="B38" s="97"/>
      <c r="C38" s="97"/>
      <c r="D38" s="9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</row>
    <row r="39" spans="1:154" x14ac:dyDescent="0.25">
      <c r="A39" s="166" t="s">
        <v>323</v>
      </c>
      <c r="B39" s="167"/>
      <c r="C39" s="167"/>
      <c r="D39" s="16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</row>
    <row r="41" spans="1:154" x14ac:dyDescent="0.25">
      <c r="A41" s="168" t="s">
        <v>329</v>
      </c>
      <c r="B41" s="169"/>
      <c r="C41" s="169"/>
      <c r="D41" s="170"/>
    </row>
    <row r="42" spans="1:154" s="182" customFormat="1" ht="13.5" customHeight="1" x14ac:dyDescent="0.25">
      <c r="A42" s="181" t="s">
        <v>330</v>
      </c>
      <c r="D42" s="183"/>
    </row>
    <row r="43" spans="1:154" s="185" customFormat="1" x14ac:dyDescent="0.25">
      <c r="A43" s="184" t="s">
        <v>331</v>
      </c>
      <c r="D43" s="186"/>
    </row>
    <row r="44" spans="1:154" s="185" customFormat="1" x14ac:dyDescent="0.25">
      <c r="A44" s="184" t="s">
        <v>332</v>
      </c>
      <c r="D44" s="186"/>
    </row>
    <row r="45" spans="1:154" s="182" customFormat="1" x14ac:dyDescent="0.25">
      <c r="A45" s="187" t="s">
        <v>333</v>
      </c>
      <c r="D45" s="183"/>
    </row>
    <row r="46" spans="1:154" s="196" customFormat="1" ht="13.5" customHeight="1" x14ac:dyDescent="0.25">
      <c r="A46" s="188" t="s">
        <v>334</v>
      </c>
      <c r="B46" s="189"/>
      <c r="C46" s="189"/>
      <c r="D46" s="190"/>
    </row>
    <row r="47" spans="1:154" ht="13.5" customHeight="1" x14ac:dyDescent="0.25">
      <c r="A47" s="191" t="s">
        <v>335</v>
      </c>
      <c r="B47" s="175"/>
      <c r="C47" s="175"/>
      <c r="D47" s="176"/>
    </row>
    <row r="48" spans="1:154" s="182" customFormat="1" x14ac:dyDescent="0.25">
      <c r="A48" s="187" t="s">
        <v>336</v>
      </c>
      <c r="D48" s="183"/>
    </row>
    <row r="49" spans="1:154" s="182" customFormat="1" x14ac:dyDescent="0.25">
      <c r="A49" s="187"/>
      <c r="D49" s="183"/>
    </row>
    <row r="50" spans="1:154" s="182" customFormat="1" x14ac:dyDescent="0.25">
      <c r="A50" s="192" t="s">
        <v>337</v>
      </c>
      <c r="D50" s="183"/>
    </row>
    <row r="51" spans="1:154" x14ac:dyDescent="0.25">
      <c r="A51" s="191" t="s">
        <v>338</v>
      </c>
      <c r="B51" s="175"/>
      <c r="C51" s="175"/>
      <c r="D51" s="176"/>
    </row>
    <row r="52" spans="1:154" s="182" customFormat="1" x14ac:dyDescent="0.25">
      <c r="A52" s="187" t="s">
        <v>339</v>
      </c>
      <c r="D52" s="183"/>
    </row>
    <row r="53" spans="1:154" x14ac:dyDescent="0.25">
      <c r="A53" s="191"/>
      <c r="B53" s="175"/>
      <c r="C53" s="175"/>
      <c r="D53" s="176"/>
    </row>
    <row r="54" spans="1:154" s="182" customFormat="1" ht="15" customHeight="1" x14ac:dyDescent="0.25">
      <c r="A54" s="187" t="s">
        <v>340</v>
      </c>
      <c r="D54" s="183"/>
    </row>
    <row r="55" spans="1:154" s="197" customFormat="1" ht="28.5" customHeight="1" x14ac:dyDescent="0.25">
      <c r="A55" s="193" t="s">
        <v>341</v>
      </c>
      <c r="B55" s="194"/>
      <c r="C55" s="194"/>
      <c r="D55" s="195"/>
    </row>
    <row r="56" spans="1:154" ht="21" x14ac:dyDescent="0.35">
      <c r="A56" s="101" t="s">
        <v>207</v>
      </c>
      <c r="B56" s="101"/>
      <c r="C56" s="101"/>
      <c r="D56" s="101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</row>
    <row r="57" spans="1:154" x14ac:dyDescent="0.25">
      <c r="A57" s="99" t="s">
        <v>208</v>
      </c>
      <c r="B57" s="99"/>
      <c r="C57" s="99"/>
      <c r="D57" s="99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</row>
    <row r="58" spans="1:154" x14ac:dyDescent="0.25">
      <c r="A58" s="99"/>
      <c r="B58" s="99"/>
      <c r="C58" s="99"/>
      <c r="D58" s="99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</row>
    <row r="59" spans="1:154" x14ac:dyDescent="0.25">
      <c r="A59" s="100" t="s">
        <v>209</v>
      </c>
      <c r="B59" s="100"/>
      <c r="C59" s="100"/>
      <c r="D59" s="100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</row>
    <row r="60" spans="1:154" x14ac:dyDescent="0.25">
      <c r="A60" s="95" t="s">
        <v>210</v>
      </c>
      <c r="B60" s="95"/>
      <c r="C60" s="95"/>
      <c r="D60" s="95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</row>
    <row r="61" spans="1:154" x14ac:dyDescent="0.25">
      <c r="A61" s="95" t="s">
        <v>211</v>
      </c>
      <c r="B61" s="95"/>
      <c r="C61" s="95"/>
      <c r="D61" s="95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</row>
    <row r="62" spans="1:15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</row>
    <row r="63" spans="1:15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</row>
    <row r="64" spans="1:15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</row>
    <row r="65" spans="1:15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</row>
    <row r="66" spans="1:15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</row>
    <row r="67" spans="1:15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</row>
    <row r="68" spans="1:15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</row>
    <row r="69" spans="1:15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</row>
    <row r="70" spans="1:15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</row>
    <row r="71" spans="1:15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</row>
    <row r="72" spans="1:15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</row>
    <row r="73" spans="1:15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</row>
    <row r="74" spans="1:15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</row>
    <row r="75" spans="1:15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</row>
    <row r="76" spans="1:15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</row>
    <row r="77" spans="1:15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</row>
    <row r="78" spans="1:15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</row>
    <row r="79" spans="1:15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</row>
    <row r="80" spans="1:15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</row>
    <row r="81" spans="1:15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</row>
    <row r="82" spans="1:15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</row>
    <row r="83" spans="1:15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</row>
    <row r="84" spans="1:15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</row>
    <row r="85" spans="1:15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</row>
    <row r="86" spans="1:15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</row>
    <row r="87" spans="1:15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</row>
    <row r="88" spans="1:15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</row>
    <row r="89" spans="1:15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</row>
    <row r="90" spans="1:15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</row>
    <row r="91" spans="1:15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</row>
    <row r="92" spans="1:15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</row>
    <row r="93" spans="1:15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</row>
    <row r="94" spans="1:15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</row>
    <row r="95" spans="1:15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</row>
    <row r="96" spans="1:15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</row>
    <row r="97" spans="1:15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</row>
    <row r="98" spans="1:15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</row>
    <row r="99" spans="1:15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</row>
    <row r="100" spans="1:15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</row>
    <row r="101" spans="1:15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</row>
    <row r="102" spans="1:15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</row>
    <row r="103" spans="1:15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</row>
    <row r="104" spans="1:15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</row>
    <row r="105" spans="1:15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</row>
    <row r="106" spans="1:15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</row>
    <row r="107" spans="1:15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</row>
    <row r="108" spans="1:15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</row>
    <row r="109" spans="1:15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</row>
    <row r="110" spans="1:15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</row>
    <row r="111" spans="1:15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</row>
    <row r="112" spans="1:15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</row>
    <row r="113" spans="1:15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</row>
    <row r="114" spans="1:15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</row>
    <row r="115" spans="1:15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</row>
    <row r="116" spans="1:15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</row>
    <row r="117" spans="1:15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</row>
    <row r="118" spans="1:15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</row>
    <row r="119" spans="1:15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</row>
    <row r="120" spans="1:15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</row>
    <row r="121" spans="1:15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</row>
    <row r="122" spans="1:15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</row>
    <row r="123" spans="1:15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</row>
    <row r="124" spans="1:15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</row>
    <row r="125" spans="1:15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</row>
    <row r="126" spans="1:15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</row>
    <row r="127" spans="1:15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</row>
    <row r="128" spans="1:15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</row>
    <row r="129" spans="1:15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</row>
    <row r="130" spans="1:15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</row>
    <row r="131" spans="1:15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</row>
    <row r="132" spans="1:15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</row>
    <row r="133" spans="1:15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</row>
    <row r="134" spans="1:15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</row>
    <row r="135" spans="1:15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</row>
    <row r="136" spans="1:15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</row>
    <row r="137" spans="1:15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</row>
    <row r="138" spans="1:15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</row>
    <row r="139" spans="1:15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</row>
    <row r="140" spans="1:15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</row>
    <row r="141" spans="1:15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</row>
    <row r="142" spans="1:15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</row>
    <row r="143" spans="1:15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</row>
    <row r="144" spans="1:15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</row>
    <row r="145" spans="1:15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</row>
    <row r="146" spans="1:15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</row>
    <row r="147" spans="1:15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</row>
    <row r="148" spans="1:15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</row>
    <row r="149" spans="1:15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</row>
    <row r="150" spans="1:15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</row>
    <row r="151" spans="1:15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</row>
    <row r="152" spans="1:15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</row>
    <row r="153" spans="1:15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</row>
    <row r="154" spans="1:15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</row>
    <row r="155" spans="1:15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</row>
    <row r="156" spans="1:15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</row>
    <row r="157" spans="1:15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</row>
    <row r="158" spans="1:15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</row>
    <row r="159" spans="1:15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</row>
    <row r="160" spans="1:15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</row>
    <row r="161" spans="1:15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</row>
    <row r="162" spans="1:15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</row>
    <row r="163" spans="1:15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</row>
    <row r="164" spans="1:15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</row>
    <row r="165" spans="1:15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</row>
    <row r="166" spans="1:15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</row>
    <row r="167" spans="1:15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</row>
    <row r="168" spans="1:15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</row>
    <row r="169" spans="1:15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</row>
    <row r="170" spans="1:15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</row>
    <row r="171" spans="1:15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</row>
    <row r="172" spans="1:15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</row>
    <row r="173" spans="1:15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</row>
    <row r="174" spans="1:15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</row>
    <row r="175" spans="1:15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</row>
    <row r="176" spans="1:15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</row>
    <row r="177" spans="1:15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</row>
    <row r="178" spans="1:15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</row>
    <row r="179" spans="1:15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</row>
    <row r="180" spans="1:15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</row>
    <row r="181" spans="1:15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</row>
    <row r="182" spans="1:15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</row>
    <row r="183" spans="1:15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</row>
    <row r="184" spans="1:15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</row>
    <row r="185" spans="1:15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</row>
    <row r="186" spans="1:15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</row>
    <row r="187" spans="1:15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</row>
    <row r="188" spans="1:15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</row>
    <row r="189" spans="1:15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</row>
    <row r="190" spans="1:15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</row>
    <row r="191" spans="1:154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</row>
    <row r="192" spans="1:154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</row>
    <row r="193" spans="1:154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</row>
    <row r="194" spans="1:154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</row>
    <row r="195" spans="1:154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</row>
    <row r="196" spans="1:15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</row>
    <row r="197" spans="1:15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</row>
    <row r="198" spans="1:15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</row>
    <row r="199" spans="1:154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</row>
    <row r="200" spans="1:15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</row>
    <row r="201" spans="1:15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</row>
    <row r="202" spans="1:154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</row>
    <row r="203" spans="1:15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</row>
    <row r="204" spans="1:15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</row>
    <row r="205" spans="1:15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</row>
    <row r="206" spans="1:15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</row>
    <row r="207" spans="1:15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</row>
    <row r="208" spans="1:15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</row>
    <row r="209" spans="1:154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</row>
    <row r="210" spans="1:154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</row>
    <row r="211" spans="1:15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</row>
    <row r="212" spans="1:15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</row>
    <row r="213" spans="1:15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</row>
    <row r="214" spans="1:154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</row>
    <row r="215" spans="1:154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</row>
    <row r="216" spans="1:154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</row>
    <row r="217" spans="1:154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</row>
    <row r="218" spans="1:154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</row>
    <row r="219" spans="1:154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</row>
    <row r="220" spans="1:154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</row>
    <row r="221" spans="1:154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</row>
    <row r="222" spans="1:154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</row>
    <row r="223" spans="1:154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</row>
    <row r="224" spans="1:154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</row>
    <row r="225" spans="1:154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</row>
    <row r="226" spans="1:154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</row>
    <row r="227" spans="1:154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</row>
    <row r="228" spans="1:154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</row>
    <row r="229" spans="1:154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</row>
    <row r="230" spans="1:154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</row>
    <row r="231" spans="1:154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</row>
    <row r="232" spans="1:154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</row>
    <row r="233" spans="1:154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</row>
    <row r="234" spans="1:154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</row>
    <row r="235" spans="1:154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</row>
    <row r="236" spans="1:154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</row>
    <row r="237" spans="1:154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</row>
    <row r="238" spans="1:154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</row>
    <row r="239" spans="1:154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</row>
    <row r="240" spans="1:154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</row>
    <row r="241" spans="1:154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</row>
    <row r="242" spans="1:154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</row>
    <row r="243" spans="1:154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</row>
    <row r="244" spans="1:154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</row>
    <row r="245" spans="1:154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</row>
    <row r="246" spans="1:154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</row>
    <row r="247" spans="1:154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</row>
    <row r="248" spans="1:154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</row>
    <row r="249" spans="1:154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</row>
    <row r="250" spans="1:154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</row>
    <row r="251" spans="1:154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</row>
    <row r="252" spans="1:154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</row>
    <row r="253" spans="1:154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</row>
    <row r="254" spans="1:154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</row>
    <row r="255" spans="1:154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</row>
    <row r="256" spans="1:154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</row>
    <row r="257" spans="1:154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</row>
    <row r="258" spans="1:154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</row>
    <row r="259" spans="1:154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</row>
    <row r="260" spans="1:154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</row>
    <row r="261" spans="1:154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</row>
    <row r="262" spans="1:154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</row>
    <row r="263" spans="1:154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</row>
    <row r="264" spans="1:154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</row>
    <row r="265" spans="1:154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</row>
    <row r="266" spans="1:154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</row>
    <row r="267" spans="1:154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</row>
    <row r="268" spans="1:154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</row>
    <row r="269" spans="1:154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</row>
    <row r="270" spans="1:154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</row>
    <row r="271" spans="1:154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</row>
    <row r="272" spans="1:154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</row>
    <row r="273" spans="1:154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</row>
    <row r="274" spans="1:154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</row>
    <row r="275" spans="1:154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</row>
    <row r="276" spans="1:154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</row>
    <row r="277" spans="1:154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</row>
    <row r="278" spans="1:154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</row>
    <row r="279" spans="1:154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</row>
    <row r="280" spans="1:154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</row>
    <row r="281" spans="1:154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</row>
    <row r="282" spans="1:154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</row>
    <row r="283" spans="1:154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</row>
    <row r="284" spans="1:154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</row>
    <row r="285" spans="1:154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</row>
    <row r="286" spans="1:154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</row>
    <row r="287" spans="1:154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</row>
    <row r="288" spans="1:154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</row>
    <row r="289" spans="1:154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</row>
    <row r="290" spans="1:154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</row>
    <row r="291" spans="1:154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</row>
    <row r="292" spans="1:154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</row>
    <row r="293" spans="1:154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</row>
    <row r="294" spans="1:154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</row>
    <row r="295" spans="1:154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</row>
    <row r="296" spans="1:154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</row>
    <row r="297" spans="1:154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</row>
    <row r="298" spans="1:154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</row>
    <row r="299" spans="1:154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</row>
    <row r="300" spans="1:154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</row>
    <row r="301" spans="1:154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</row>
    <row r="302" spans="1:154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</row>
    <row r="303" spans="1:154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</row>
    <row r="304" spans="1:154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</row>
    <row r="305" spans="1:154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</row>
    <row r="306" spans="1:154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</row>
    <row r="307" spans="1:154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</row>
    <row r="308" spans="1:154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</row>
    <row r="309" spans="1:154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</row>
    <row r="310" spans="1:154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</row>
    <row r="311" spans="1:154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</row>
    <row r="312" spans="1:154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</row>
    <row r="313" spans="1:154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</row>
    <row r="314" spans="1:154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</row>
    <row r="315" spans="1:154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</row>
    <row r="316" spans="1:154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</row>
    <row r="317" spans="1:154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</row>
    <row r="318" spans="1:154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</row>
    <row r="319" spans="1:154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</row>
    <row r="320" spans="1:154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</row>
    <row r="321" spans="1:154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</row>
    <row r="322" spans="1:154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</row>
    <row r="323" spans="1:154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</row>
    <row r="324" spans="1:154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</row>
    <row r="325" spans="1:154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</row>
    <row r="326" spans="1:154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</row>
    <row r="327" spans="1:154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</row>
    <row r="328" spans="1:154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</row>
    <row r="329" spans="1:154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</row>
    <row r="330" spans="1:154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</row>
    <row r="331" spans="1:154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</row>
    <row r="332" spans="1:154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</row>
    <row r="333" spans="1:154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</row>
    <row r="334" spans="1:154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</row>
    <row r="335" spans="1:154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</row>
    <row r="336" spans="1:154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</row>
    <row r="337" spans="1:154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</row>
    <row r="338" spans="1:154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</row>
    <row r="339" spans="1:154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</row>
    <row r="340" spans="1:154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</row>
    <row r="341" spans="1:154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</row>
    <row r="342" spans="1:154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</row>
    <row r="343" spans="1:154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</row>
    <row r="344" spans="1:154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</row>
    <row r="345" spans="1:154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</row>
    <row r="346" spans="1:154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</row>
    <row r="347" spans="1:154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</row>
    <row r="348" spans="1:154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</row>
    <row r="349" spans="1:154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</row>
    <row r="350" spans="1:154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</row>
    <row r="351" spans="1:154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</row>
    <row r="352" spans="1:154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</row>
    <row r="353" spans="1:154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</row>
    <row r="354" spans="1:154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</row>
    <row r="355" spans="1:154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</row>
    <row r="356" spans="1:154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</row>
    <row r="357" spans="1:154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</row>
    <row r="358" spans="1:154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</row>
    <row r="359" spans="1:154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</row>
    <row r="360" spans="1:154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</row>
    <row r="361" spans="1:154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</row>
    <row r="362" spans="1:154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</row>
    <row r="363" spans="1:154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</row>
    <row r="364" spans="1:154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</row>
    <row r="365" spans="1:154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</row>
    <row r="366" spans="1:154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</row>
    <row r="367" spans="1:154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</row>
    <row r="368" spans="1:154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</row>
    <row r="369" spans="1:154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</row>
    <row r="370" spans="1:154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</row>
    <row r="371" spans="1:154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</row>
    <row r="372" spans="1:154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</row>
    <row r="373" spans="1:154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</row>
    <row r="374" spans="1:154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</row>
    <row r="375" spans="1:154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</row>
    <row r="376" spans="1:154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</row>
    <row r="377" spans="1:154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</row>
    <row r="378" spans="1:154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</row>
    <row r="379" spans="1:154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</row>
    <row r="380" spans="1:154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</row>
    <row r="381" spans="1:154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</row>
    <row r="382" spans="1:154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</row>
    <row r="383" spans="1:154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</row>
    <row r="384" spans="1:154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</row>
    <row r="385" spans="1:154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</row>
    <row r="386" spans="1:154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</row>
    <row r="387" spans="1:154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</row>
    <row r="388" spans="1:154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</row>
    <row r="389" spans="1:154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</row>
    <row r="390" spans="1:154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</row>
    <row r="391" spans="1:154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</row>
    <row r="392" spans="1:154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</row>
    <row r="393" spans="1:154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</row>
    <row r="394" spans="1:154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</row>
    <row r="395" spans="1:154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</row>
    <row r="396" spans="1:154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</row>
    <row r="397" spans="1:154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</row>
    <row r="398" spans="1:154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</row>
    <row r="399" spans="1:154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</row>
    <row r="400" spans="1:154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</row>
    <row r="401" spans="1:154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</row>
    <row r="402" spans="1:154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</row>
    <row r="403" spans="1:154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</row>
    <row r="404" spans="1:154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</row>
    <row r="405" spans="1:154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</row>
    <row r="406" spans="1:154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</row>
    <row r="407" spans="1:154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</row>
    <row r="408" spans="1:154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</row>
    <row r="409" spans="1:154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</row>
    <row r="410" spans="1:154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</row>
    <row r="411" spans="1:154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</row>
    <row r="412" spans="1:154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</row>
    <row r="413" spans="1:154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</row>
    <row r="414" spans="1:154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</row>
    <row r="415" spans="1:154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</row>
    <row r="416" spans="1:154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</row>
    <row r="417" spans="1:154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</row>
    <row r="418" spans="1:154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</row>
    <row r="419" spans="1:154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</row>
    <row r="420" spans="1:154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</row>
    <row r="421" spans="1:154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</row>
    <row r="422" spans="1:154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</row>
    <row r="423" spans="1:154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</row>
    <row r="424" spans="1:154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</row>
    <row r="425" spans="1:154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</row>
    <row r="426" spans="1:154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</row>
    <row r="427" spans="1:154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</row>
    <row r="428" spans="1:154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</row>
    <row r="429" spans="1:154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</row>
    <row r="430" spans="1:154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</row>
    <row r="431" spans="1:154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</row>
    <row r="432" spans="1:154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</row>
    <row r="433" spans="1:154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</row>
    <row r="434" spans="1:154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</row>
    <row r="435" spans="1:154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</row>
    <row r="436" spans="1:154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</row>
    <row r="437" spans="1:154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</row>
    <row r="438" spans="1:154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</row>
    <row r="439" spans="1:154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</row>
    <row r="440" spans="1:154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</row>
    <row r="441" spans="1:154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</row>
    <row r="442" spans="1:154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</row>
    <row r="443" spans="1:154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</row>
    <row r="444" spans="1:154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</row>
    <row r="445" spans="1:154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</row>
    <row r="446" spans="1:154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</row>
    <row r="447" spans="1:154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</row>
    <row r="448" spans="1:154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</row>
    <row r="449" spans="1:154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</row>
    <row r="450" spans="1:154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</row>
    <row r="451" spans="1:154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</row>
    <row r="452" spans="1:154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</row>
    <row r="453" spans="1:154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</row>
    <row r="454" spans="1:154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</row>
    <row r="455" spans="1:154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</row>
    <row r="456" spans="1:154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</row>
    <row r="457" spans="1:154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</row>
    <row r="458" spans="1:154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</row>
    <row r="459" spans="1:154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</row>
    <row r="460" spans="1:154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</row>
    <row r="461" spans="1:154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</row>
    <row r="462" spans="1:154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</row>
    <row r="463" spans="1:154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</row>
    <row r="464" spans="1:154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</row>
    <row r="465" spans="1:154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</row>
    <row r="466" spans="1:154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</row>
    <row r="467" spans="1:154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</row>
    <row r="468" spans="1:154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</row>
    <row r="469" spans="1:154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</row>
    <row r="470" spans="1:154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</row>
    <row r="471" spans="1:154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</row>
    <row r="472" spans="1:154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</row>
    <row r="473" spans="1:154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</row>
    <row r="474" spans="1:154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</row>
    <row r="475" spans="1:154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</row>
    <row r="476" spans="1:154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</row>
    <row r="477" spans="1:154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</row>
    <row r="478" spans="1:154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</row>
    <row r="479" spans="1:154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</row>
    <row r="480" spans="1:154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</row>
    <row r="481" spans="1:154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</row>
    <row r="482" spans="1:154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</row>
    <row r="483" spans="1:154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</row>
    <row r="484" spans="1:154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</row>
    <row r="485" spans="1:154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</row>
    <row r="486" spans="1:154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</row>
    <row r="487" spans="1:154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</row>
    <row r="488" spans="1:154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</row>
    <row r="489" spans="1:154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</row>
    <row r="490" spans="1:154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</row>
    <row r="491" spans="1:154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</row>
    <row r="492" spans="1:154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</row>
    <row r="493" spans="1:154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</row>
    <row r="494" spans="1:154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</row>
    <row r="495" spans="1:154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</row>
    <row r="496" spans="1:154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</row>
    <row r="497" spans="1:154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</row>
    <row r="498" spans="1:154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</row>
    <row r="499" spans="1:154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</row>
    <row r="500" spans="1:154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</row>
    <row r="501" spans="1:154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</row>
    <row r="502" spans="1:154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</row>
    <row r="503" spans="1:154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</row>
    <row r="504" spans="1:154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</row>
    <row r="505" spans="1:154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</row>
    <row r="506" spans="1:154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</row>
    <row r="507" spans="1:154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</row>
    <row r="508" spans="1:154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</row>
    <row r="509" spans="1:154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</row>
    <row r="510" spans="1:154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</row>
    <row r="511" spans="1:154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</row>
    <row r="512" spans="1:154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</row>
    <row r="513" spans="1:154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</row>
    <row r="514" spans="1:154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</row>
    <row r="515" spans="1:154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</row>
    <row r="516" spans="1:154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</row>
    <row r="517" spans="1:154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</row>
    <row r="518" spans="1:154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</row>
    <row r="519" spans="1:154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</row>
    <row r="520" spans="1:154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</row>
    <row r="521" spans="1:154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</row>
    <row r="522" spans="1:154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</row>
    <row r="523" spans="1:154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</row>
    <row r="524" spans="1:154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</row>
    <row r="525" spans="1:154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</row>
    <row r="526" spans="1:154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</row>
    <row r="527" spans="1:154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</row>
    <row r="528" spans="1:154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</row>
    <row r="529" spans="1:154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</row>
    <row r="530" spans="1:154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</row>
    <row r="531" spans="1:154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</row>
    <row r="532" spans="1:154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</row>
    <row r="533" spans="1:154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</row>
    <row r="534" spans="1:154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</row>
    <row r="535" spans="1:154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</row>
    <row r="536" spans="1:154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</row>
    <row r="537" spans="1:154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</row>
    <row r="538" spans="1:154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</row>
    <row r="539" spans="1:154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</row>
    <row r="540" spans="1:154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</row>
    <row r="541" spans="1:154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</row>
    <row r="542" spans="1:154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</row>
    <row r="543" spans="1:154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</row>
    <row r="544" spans="1:154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</row>
    <row r="545" spans="1:154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</row>
    <row r="546" spans="1:154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</row>
    <row r="547" spans="1:154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</row>
    <row r="548" spans="1:154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</row>
    <row r="549" spans="1:154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</row>
    <row r="550" spans="1:154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</row>
    <row r="551" spans="1:154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</row>
    <row r="552" spans="1:154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</row>
    <row r="553" spans="1:154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</row>
    <row r="554" spans="1:154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</row>
    <row r="555" spans="1:154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</row>
    <row r="556" spans="1:154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</row>
    <row r="557" spans="1:154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</row>
    <row r="558" spans="1:154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</row>
    <row r="559" spans="1:154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</row>
    <row r="560" spans="1:154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</row>
    <row r="561" spans="1:154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</row>
    <row r="562" spans="1:154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</row>
    <row r="563" spans="1:154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</row>
    <row r="564" spans="1:154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</row>
    <row r="565" spans="1:154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</row>
    <row r="566" spans="1:154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</row>
    <row r="567" spans="1:154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</row>
    <row r="568" spans="1:154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</row>
    <row r="569" spans="1:154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</row>
    <row r="570" spans="1:154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</row>
    <row r="571" spans="1:154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</row>
    <row r="572" spans="1:154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</row>
    <row r="573" spans="1:154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</row>
    <row r="574" spans="1:154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</row>
    <row r="575" spans="1:154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</row>
    <row r="576" spans="1:154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</row>
    <row r="577" spans="1:154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</row>
    <row r="578" spans="1:154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</row>
    <row r="579" spans="1:154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</row>
    <row r="580" spans="1:154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</row>
    <row r="581" spans="1:154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</row>
    <row r="582" spans="1:154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</row>
    <row r="583" spans="1:154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</row>
    <row r="584" spans="1:154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</row>
    <row r="585" spans="1:154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</row>
    <row r="586" spans="1:154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</row>
    <row r="587" spans="1:154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</row>
    <row r="588" spans="1:154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</row>
    <row r="589" spans="1:154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</row>
    <row r="590" spans="1:154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</row>
    <row r="591" spans="1:154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</row>
    <row r="592" spans="1:154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</row>
    <row r="593" spans="1:154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</row>
    <row r="594" spans="1:154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</row>
    <row r="595" spans="1:154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</row>
    <row r="596" spans="1:154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</row>
    <row r="597" spans="1:154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</row>
    <row r="598" spans="1:154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</row>
    <row r="599" spans="1:154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</row>
    <row r="600" spans="1:154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</row>
    <row r="601" spans="1:154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</row>
    <row r="602" spans="1:154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</row>
    <row r="603" spans="1:154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</row>
    <row r="604" spans="1:154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</row>
    <row r="605" spans="1:154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</row>
    <row r="606" spans="1:154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</row>
    <row r="607" spans="1:154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</row>
    <row r="608" spans="1:154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</row>
    <row r="609" spans="1:154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</row>
    <row r="610" spans="1:154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</row>
    <row r="611" spans="1:154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</row>
    <row r="612" spans="1:154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</row>
    <row r="613" spans="1:154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</row>
    <row r="614" spans="1:154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</row>
    <row r="615" spans="1:154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</row>
    <row r="616" spans="1:154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</row>
    <row r="617" spans="1:154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</row>
    <row r="618" spans="1:154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</row>
    <row r="619" spans="1:154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</row>
    <row r="620" spans="1:154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</row>
    <row r="621" spans="1:154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</row>
    <row r="622" spans="1:154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</row>
    <row r="623" spans="1:154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</row>
    <row r="624" spans="1:154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</row>
    <row r="625" spans="1:154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</row>
    <row r="626" spans="1:154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</row>
    <row r="627" spans="1:154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</row>
    <row r="628" spans="1:154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</row>
    <row r="629" spans="1:154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</row>
    <row r="630" spans="1:154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</row>
    <row r="631" spans="1:154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</row>
    <row r="632" spans="1:154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</row>
    <row r="633" spans="1:154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</row>
    <row r="634" spans="1:154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</row>
    <row r="635" spans="1:154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</row>
    <row r="636" spans="1:154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</row>
    <row r="637" spans="1:154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</row>
    <row r="638" spans="1:154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</row>
    <row r="639" spans="1:154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</row>
    <row r="640" spans="1:154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</row>
    <row r="641" spans="1:154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</row>
    <row r="642" spans="1:154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</row>
    <row r="643" spans="1:154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</row>
    <row r="644" spans="1:154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</row>
    <row r="645" spans="1:154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</row>
    <row r="646" spans="1:154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</row>
    <row r="647" spans="1:154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</row>
    <row r="648" spans="1:154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</row>
    <row r="649" spans="1:154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</row>
    <row r="650" spans="1:154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</row>
    <row r="651" spans="1:154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</row>
    <row r="652" spans="1:154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</row>
    <row r="653" spans="1:154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</row>
    <row r="654" spans="1:154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</row>
    <row r="655" spans="1:154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</row>
    <row r="656" spans="1:154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</row>
    <row r="657" spans="1:154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</row>
    <row r="658" spans="1:154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</row>
    <row r="659" spans="1:154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</row>
    <row r="660" spans="1:154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</row>
    <row r="661" spans="1:154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</row>
    <row r="662" spans="1:154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</row>
    <row r="663" spans="1:154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</row>
    <row r="664" spans="1:154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</row>
    <row r="665" spans="1:154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</row>
    <row r="666" spans="1:154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</row>
    <row r="667" spans="1:154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</row>
    <row r="668" spans="1:154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</row>
    <row r="669" spans="1:154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</row>
    <row r="670" spans="1:154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</row>
    <row r="671" spans="1:154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</row>
    <row r="672" spans="1:154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</row>
    <row r="673" spans="1:154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</row>
    <row r="674" spans="1:154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</row>
    <row r="675" spans="1:154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</row>
    <row r="676" spans="1:154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</row>
    <row r="677" spans="1:154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</row>
    <row r="678" spans="1:154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</row>
    <row r="679" spans="1:154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</row>
    <row r="680" spans="1:154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</row>
    <row r="681" spans="1:154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</row>
    <row r="682" spans="1:154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</row>
    <row r="683" spans="1:154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</row>
    <row r="684" spans="1:154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</row>
    <row r="685" spans="1:154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</row>
    <row r="686" spans="1:154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</row>
    <row r="687" spans="1:154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</row>
    <row r="688" spans="1:154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</row>
    <row r="689" spans="1:154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</row>
    <row r="690" spans="1:154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</row>
    <row r="691" spans="1:154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</row>
    <row r="692" spans="1:154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</row>
    <row r="693" spans="1:154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</row>
    <row r="694" spans="1:154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</row>
    <row r="695" spans="1:154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</row>
    <row r="696" spans="1:154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</row>
    <row r="697" spans="1:154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</row>
    <row r="698" spans="1:154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</row>
    <row r="699" spans="1:154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</row>
    <row r="700" spans="1:154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</row>
    <row r="701" spans="1:154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</row>
    <row r="702" spans="1:154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</row>
    <row r="703" spans="1:154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</row>
    <row r="704" spans="1:154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</row>
    <row r="705" spans="5:154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</row>
    <row r="706" spans="5:154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</row>
    <row r="707" spans="5:154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</row>
    <row r="708" spans="5:154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</row>
    <row r="709" spans="5:154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</row>
    <row r="710" spans="5:154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</row>
    <row r="711" spans="5:154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</row>
    <row r="712" spans="5:154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</row>
    <row r="713" spans="5:154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</row>
    <row r="714" spans="5:154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</row>
    <row r="715" spans="5:154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</row>
    <row r="716" spans="5:154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</row>
    <row r="717" spans="5:154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</row>
    <row r="718" spans="5:154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</row>
    <row r="719" spans="5:154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</row>
    <row r="720" spans="5:154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</row>
    <row r="721" spans="5:154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</row>
    <row r="722" spans="5:154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</row>
    <row r="723" spans="5:154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</row>
    <row r="724" spans="5:154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</row>
    <row r="725" spans="5:154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</row>
    <row r="726" spans="5:154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</row>
    <row r="727" spans="5:154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</row>
    <row r="728" spans="5:154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</row>
    <row r="729" spans="5:154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</row>
    <row r="730" spans="5:154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</row>
    <row r="731" spans="5:154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</row>
    <row r="732" spans="5:154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</row>
    <row r="733" spans="5:154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</row>
    <row r="734" spans="5:154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</row>
    <row r="735" spans="5:154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</row>
    <row r="736" spans="5:154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</row>
    <row r="737" spans="5:154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</row>
    <row r="738" spans="5:154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</row>
    <row r="739" spans="5:154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</row>
    <row r="740" spans="5:154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</row>
    <row r="741" spans="5:154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</row>
    <row r="742" spans="5:154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</row>
    <row r="743" spans="5:154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</row>
    <row r="744" spans="5:154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</row>
    <row r="745" spans="5:154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</row>
    <row r="746" spans="5:154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</row>
    <row r="747" spans="5:154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</row>
    <row r="748" spans="5:154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</row>
    <row r="749" spans="5:154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</row>
    <row r="750" spans="5:154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</row>
    <row r="751" spans="5:154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</row>
    <row r="752" spans="5:154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</row>
    <row r="753" spans="5:154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</row>
    <row r="754" spans="5:154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</row>
    <row r="755" spans="5:154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</row>
    <row r="756" spans="5:154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</row>
    <row r="757" spans="5:154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</row>
    <row r="758" spans="5:154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</row>
    <row r="759" spans="5:154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</row>
    <row r="760" spans="5:154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</row>
    <row r="761" spans="5:154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</row>
    <row r="762" spans="5:154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</row>
    <row r="763" spans="5:154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</row>
    <row r="764" spans="5:154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</row>
    <row r="765" spans="5:154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</row>
    <row r="766" spans="5:154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</row>
    <row r="767" spans="5:154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</row>
    <row r="768" spans="5:154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</row>
    <row r="769" spans="5:154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</row>
    <row r="770" spans="5:154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</row>
    <row r="771" spans="5:154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</row>
    <row r="772" spans="5:154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</row>
    <row r="773" spans="5:154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</row>
    <row r="774" spans="5:154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</row>
    <row r="775" spans="5:154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</row>
    <row r="776" spans="5:154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</row>
    <row r="777" spans="5:154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</row>
    <row r="778" spans="5:154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</row>
    <row r="779" spans="5:154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</row>
    <row r="780" spans="5:154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</row>
    <row r="781" spans="5:154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</row>
    <row r="782" spans="5:154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</row>
    <row r="783" spans="5:154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</row>
    <row r="784" spans="5:154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</row>
    <row r="785" spans="5:154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</row>
    <row r="786" spans="5:154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</row>
    <row r="787" spans="5:154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</row>
    <row r="788" spans="5:154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</row>
    <row r="789" spans="5:154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</row>
    <row r="790" spans="5:154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</row>
    <row r="791" spans="5:154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</row>
    <row r="792" spans="5:154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</row>
    <row r="793" spans="5:154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</row>
    <row r="794" spans="5:154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</row>
    <row r="795" spans="5:154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</row>
    <row r="796" spans="5:154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</row>
    <row r="797" spans="5:154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</row>
    <row r="798" spans="5:154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</row>
    <row r="799" spans="5:154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</row>
    <row r="800" spans="5:154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</row>
    <row r="801" spans="5:154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</row>
    <row r="802" spans="5:154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</row>
    <row r="803" spans="5:154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</row>
    <row r="804" spans="5:154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</row>
    <row r="805" spans="5:154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</row>
    <row r="806" spans="5:154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</row>
    <row r="807" spans="5:154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</row>
    <row r="808" spans="5:154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</row>
    <row r="809" spans="5:154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</row>
    <row r="810" spans="5:154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</row>
    <row r="811" spans="5:154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</row>
    <row r="812" spans="5:154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</row>
    <row r="813" spans="5:154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</row>
    <row r="814" spans="5:154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</row>
    <row r="815" spans="5:154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</row>
    <row r="816" spans="5:154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</row>
    <row r="817" spans="5:154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</row>
    <row r="818" spans="5:154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</row>
    <row r="819" spans="5:154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</row>
    <row r="820" spans="5:154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</row>
    <row r="821" spans="5:154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</row>
    <row r="822" spans="5:154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</row>
    <row r="823" spans="5:154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</row>
    <row r="824" spans="5:154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</row>
    <row r="825" spans="5:154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</row>
    <row r="826" spans="5:154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</row>
    <row r="827" spans="5:154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</row>
    <row r="828" spans="5:154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</row>
    <row r="829" spans="5:154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</row>
    <row r="830" spans="5:154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</row>
    <row r="831" spans="5:154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</row>
    <row r="832" spans="5:154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</row>
    <row r="833" spans="5:154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</row>
    <row r="834" spans="5:154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</row>
    <row r="835" spans="5:154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</row>
    <row r="836" spans="5:154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</row>
    <row r="837" spans="5:154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</row>
    <row r="838" spans="5:154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</row>
    <row r="839" spans="5:154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</row>
    <row r="840" spans="5:154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</row>
    <row r="841" spans="5:154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</row>
    <row r="842" spans="5:154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</row>
    <row r="843" spans="5:154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</row>
    <row r="844" spans="5:154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</row>
    <row r="845" spans="5:154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</row>
    <row r="846" spans="5:154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</row>
    <row r="847" spans="5:154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</row>
    <row r="848" spans="5:154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</row>
    <row r="849" spans="5:154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</row>
    <row r="850" spans="5:154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</row>
    <row r="851" spans="5:154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</row>
    <row r="852" spans="5:154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</row>
    <row r="853" spans="5:154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</row>
    <row r="854" spans="5:154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</row>
    <row r="855" spans="5:154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</row>
    <row r="856" spans="5:154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</row>
    <row r="857" spans="5:154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</row>
    <row r="858" spans="5:154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</row>
    <row r="859" spans="5:154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</row>
    <row r="860" spans="5:154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</row>
    <row r="861" spans="5:154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</row>
    <row r="862" spans="5:154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</row>
    <row r="863" spans="5:154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</row>
    <row r="864" spans="5:154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</row>
    <row r="865" spans="5:154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</row>
    <row r="866" spans="5:154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</row>
    <row r="867" spans="5:154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</row>
    <row r="868" spans="5:154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</row>
    <row r="869" spans="5:154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</row>
    <row r="870" spans="5:154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</row>
    <row r="871" spans="5:154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</row>
    <row r="872" spans="5:154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</row>
    <row r="873" spans="5:154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</row>
    <row r="874" spans="5:154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</row>
    <row r="875" spans="5:154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</row>
    <row r="876" spans="5:154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</row>
    <row r="877" spans="5:154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</row>
    <row r="878" spans="5:154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</row>
    <row r="879" spans="5:154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</row>
    <row r="880" spans="5:154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</row>
    <row r="881" spans="5:154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</row>
    <row r="882" spans="5:154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</row>
    <row r="883" spans="5:154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</row>
    <row r="884" spans="5:154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</row>
    <row r="885" spans="5:154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</row>
    <row r="886" spans="5:154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</row>
    <row r="887" spans="5:154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</row>
    <row r="888" spans="5:154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</row>
    <row r="889" spans="5:154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</row>
    <row r="890" spans="5:154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</row>
    <row r="891" spans="5:154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</row>
    <row r="892" spans="5:154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</row>
    <row r="893" spans="5:154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</row>
    <row r="894" spans="5:154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</row>
    <row r="895" spans="5:154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</row>
    <row r="896" spans="5:154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</row>
    <row r="897" spans="5:154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</row>
    <row r="898" spans="5:154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</row>
    <row r="899" spans="5:154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</row>
    <row r="900" spans="5:154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</row>
    <row r="901" spans="5:154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</row>
    <row r="902" spans="5:154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</row>
    <row r="903" spans="5:154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</row>
    <row r="904" spans="5:154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</row>
    <row r="905" spans="5:154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</row>
    <row r="906" spans="5:154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</row>
    <row r="907" spans="5:154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</row>
    <row r="908" spans="5:154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</row>
    <row r="909" spans="5:154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</row>
    <row r="910" spans="5:154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</row>
    <row r="911" spans="5:154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</row>
    <row r="912" spans="5:154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</row>
    <row r="913" spans="5:154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</row>
    <row r="914" spans="5:154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</row>
    <row r="915" spans="5:154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</row>
    <row r="916" spans="5:154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</row>
    <row r="917" spans="5:154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</row>
    <row r="918" spans="5:154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</row>
    <row r="919" spans="5:154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</row>
    <row r="920" spans="5:154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</row>
    <row r="921" spans="5:154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</row>
    <row r="922" spans="5:154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</row>
    <row r="923" spans="5:154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</row>
    <row r="924" spans="5:154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</row>
    <row r="925" spans="5:154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</row>
    <row r="926" spans="5:154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</row>
    <row r="927" spans="5:154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</row>
    <row r="928" spans="5:154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</row>
    <row r="929" spans="5:154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</row>
    <row r="930" spans="5:154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</row>
    <row r="931" spans="5:154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</row>
    <row r="932" spans="5:154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</row>
    <row r="933" spans="5:154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</row>
    <row r="934" spans="5:154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</row>
    <row r="935" spans="5:154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</row>
    <row r="936" spans="5:154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</row>
    <row r="937" spans="5:154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</row>
    <row r="938" spans="5:154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</row>
    <row r="939" spans="5:154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</row>
    <row r="940" spans="5:154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</row>
    <row r="941" spans="5:154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</row>
    <row r="942" spans="5:154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</row>
    <row r="943" spans="5:154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</row>
    <row r="944" spans="5:154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</row>
    <row r="945" spans="5:154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</row>
    <row r="946" spans="5:154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</row>
    <row r="947" spans="5:154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</row>
    <row r="948" spans="5:154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</row>
    <row r="949" spans="5:154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</row>
    <row r="950" spans="5:154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</row>
    <row r="951" spans="5:154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</row>
    <row r="952" spans="5:154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</row>
    <row r="953" spans="5:154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</row>
    <row r="954" spans="5:154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</row>
    <row r="955" spans="5:154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</row>
    <row r="956" spans="5:154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</row>
    <row r="957" spans="5:154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</row>
    <row r="958" spans="5:154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</row>
    <row r="959" spans="5:154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</row>
    <row r="960" spans="5:154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</row>
    <row r="961" spans="5:154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</row>
    <row r="962" spans="5:154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</row>
    <row r="963" spans="5:154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</row>
    <row r="964" spans="5:154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</row>
    <row r="965" spans="5:154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</row>
    <row r="966" spans="5:154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</row>
    <row r="967" spans="5:154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</row>
    <row r="968" spans="5:154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</row>
    <row r="969" spans="5:154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</row>
    <row r="970" spans="5:154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</row>
    <row r="971" spans="5:154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</row>
    <row r="972" spans="5:154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</row>
    <row r="973" spans="5:154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</row>
    <row r="974" spans="5:154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</row>
    <row r="975" spans="5:154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</row>
    <row r="976" spans="5:154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</row>
    <row r="977" spans="5:154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</row>
    <row r="978" spans="5:154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</row>
    <row r="979" spans="5:154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</row>
    <row r="980" spans="5:154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</row>
    <row r="981" spans="5:154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</row>
    <row r="982" spans="5:154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</row>
    <row r="983" spans="5:154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</row>
    <row r="984" spans="5:154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</row>
    <row r="985" spans="5:154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</row>
    <row r="986" spans="5:154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</row>
    <row r="987" spans="5:154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</row>
    <row r="988" spans="5:154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</row>
    <row r="989" spans="5:154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</row>
    <row r="990" spans="5:154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</row>
    <row r="991" spans="5:154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</row>
    <row r="992" spans="5:154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</row>
    <row r="993" spans="5:154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</row>
    <row r="994" spans="5:154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</row>
    <row r="995" spans="5:154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</row>
    <row r="996" spans="5:154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</row>
    <row r="997" spans="5:154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</row>
    <row r="998" spans="5:154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</row>
    <row r="999" spans="5:154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</row>
    <row r="1000" spans="5:154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</row>
    <row r="1001" spans="5:154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</row>
    <row r="1002" spans="5:154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</row>
    <row r="1003" spans="5:154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</row>
    <row r="1004" spans="5:154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</row>
    <row r="1005" spans="5:154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</row>
    <row r="1006" spans="5:154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</row>
    <row r="1007" spans="5:154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</row>
    <row r="1008" spans="5:154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</row>
    <row r="1009" spans="5:154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</row>
    <row r="1010" spans="5:154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</row>
    <row r="1011" spans="5:154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</row>
    <row r="1012" spans="5:154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</row>
    <row r="1013" spans="5:154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</row>
    <row r="1014" spans="5:154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</row>
    <row r="1015" spans="5:154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</row>
    <row r="1016" spans="5:154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</row>
    <row r="1017" spans="5:154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</row>
    <row r="1018" spans="5:154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</row>
    <row r="1019" spans="5:154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</row>
    <row r="1020" spans="5:154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</row>
    <row r="1021" spans="5:154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</row>
    <row r="1022" spans="5:154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</row>
    <row r="1023" spans="5:154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</row>
    <row r="1024" spans="5:154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</row>
    <row r="1025" spans="5:154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</row>
    <row r="1026" spans="5:154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</row>
    <row r="1027" spans="5:154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</row>
    <row r="1028" spans="5:154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</row>
    <row r="1029" spans="5:154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</row>
    <row r="1030" spans="5:154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</row>
    <row r="1031" spans="5:154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</row>
    <row r="1032" spans="5:154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</row>
    <row r="1033" spans="5:154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</row>
    <row r="1034" spans="5:154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</row>
    <row r="1035" spans="5:154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</row>
    <row r="1036" spans="5:154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</row>
    <row r="1037" spans="5:154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</row>
    <row r="1038" spans="5:154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</row>
    <row r="1039" spans="5:154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</row>
    <row r="1040" spans="5:154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</row>
    <row r="1041" spans="5:154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</row>
    <row r="1042" spans="5:154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</row>
    <row r="1043" spans="5:154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</row>
    <row r="1044" spans="5:154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</row>
    <row r="1045" spans="5:154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</row>
    <row r="1046" spans="5:154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</row>
    <row r="1047" spans="5:154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</row>
    <row r="1048" spans="5:154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</row>
    <row r="1049" spans="5:154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</row>
    <row r="1050" spans="5:154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</row>
    <row r="1051" spans="5:154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</row>
    <row r="1052" spans="5:154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</row>
    <row r="1053" spans="5:154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</row>
    <row r="1054" spans="5:154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</row>
    <row r="1055" spans="5:154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</row>
    <row r="1056" spans="5:154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</row>
    <row r="1057" spans="5:154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</row>
    <row r="1058" spans="5:154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</row>
    <row r="1059" spans="5:154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</row>
    <row r="1060" spans="5:154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</row>
    <row r="1061" spans="5:154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</row>
    <row r="1062" spans="5:154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</row>
    <row r="1063" spans="5:154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</row>
    <row r="1064" spans="5:154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</row>
    <row r="1065" spans="5:154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</row>
    <row r="1066" spans="5:154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</row>
    <row r="1067" spans="5:154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</row>
    <row r="1068" spans="5:154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</row>
    <row r="1069" spans="5:154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</row>
    <row r="1070" spans="5:154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</row>
    <row r="1071" spans="5:154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</row>
    <row r="1072" spans="5:154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</row>
    <row r="1073" spans="5:154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</row>
    <row r="1074" spans="5:154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</row>
    <row r="1075" spans="5:154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</row>
    <row r="1076" spans="5:154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</row>
    <row r="1077" spans="5:154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</row>
    <row r="1078" spans="5:154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</row>
    <row r="1079" spans="5:154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</row>
    <row r="1080" spans="5:154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</row>
    <row r="1081" spans="5:154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</row>
    <row r="1082" spans="5:154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</row>
    <row r="1083" spans="5:154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</row>
    <row r="1084" spans="5:154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</row>
    <row r="1085" spans="5:154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</row>
    <row r="1086" spans="5:154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</row>
    <row r="1087" spans="5:154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</row>
    <row r="1088" spans="5:154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</row>
    <row r="1089" spans="5:154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</row>
    <row r="1090" spans="5:154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</row>
    <row r="1091" spans="5:154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</row>
    <row r="1092" spans="5:154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</row>
    <row r="1093" spans="5:154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</row>
    <row r="1094" spans="5:154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</row>
    <row r="1095" spans="5:154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</row>
    <row r="1096" spans="5:154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</row>
    <row r="1097" spans="5:154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</row>
    <row r="1098" spans="5:154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</row>
    <row r="1099" spans="5:154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</row>
    <row r="1100" spans="5:154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</row>
    <row r="1101" spans="5:154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</row>
    <row r="1102" spans="5:154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</row>
    <row r="1103" spans="5:154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</row>
    <row r="1104" spans="5:154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</row>
    <row r="1105" spans="5:154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</row>
    <row r="1106" spans="5:154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</row>
    <row r="1107" spans="5:154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</row>
    <row r="1108" spans="5:154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</row>
    <row r="1109" spans="5:154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</row>
    <row r="1110" spans="5:154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</row>
    <row r="1111" spans="5:154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</row>
    <row r="1112" spans="5:154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</row>
    <row r="1113" spans="5:154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</row>
    <row r="1114" spans="5:154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</row>
    <row r="1115" spans="5:154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</row>
    <row r="1116" spans="5:154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</row>
    <row r="1117" spans="5:154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</row>
    <row r="1118" spans="5:154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</row>
    <row r="1119" spans="5:154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</row>
    <row r="1120" spans="5:154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</row>
    <row r="1121" spans="5:154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</row>
    <row r="1122" spans="5:154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</row>
    <row r="1123" spans="5:154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</row>
    <row r="1124" spans="5:154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</row>
    <row r="1125" spans="5:154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</row>
    <row r="1126" spans="5:154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</row>
    <row r="1127" spans="5:154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</row>
    <row r="1128" spans="5:154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</row>
    <row r="1129" spans="5:154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</row>
    <row r="1130" spans="5:154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</row>
    <row r="1131" spans="5:154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</row>
    <row r="1132" spans="5:154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</row>
    <row r="1133" spans="5:154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</row>
    <row r="1134" spans="5:154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</row>
    <row r="1135" spans="5:154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</row>
    <row r="1136" spans="5:154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</row>
    <row r="1137" spans="5:154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</row>
    <row r="1138" spans="5:154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</row>
    <row r="1139" spans="5:154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</row>
    <row r="1140" spans="5:154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</row>
    <row r="1141" spans="5:154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</row>
    <row r="1142" spans="5:154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</row>
    <row r="1143" spans="5:154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</row>
    <row r="1144" spans="5:154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</row>
    <row r="1145" spans="5:154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</row>
    <row r="1146" spans="5:154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</row>
    <row r="1147" spans="5:154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</row>
    <row r="1148" spans="5:154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</row>
    <row r="1149" spans="5:154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</row>
    <row r="1150" spans="5:154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</row>
    <row r="1151" spans="5:154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</row>
    <row r="1152" spans="5:154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</row>
    <row r="1153" spans="5:154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</row>
    <row r="1154" spans="5:154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</row>
    <row r="1155" spans="5:154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</row>
    <row r="1156" spans="5:154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</row>
    <row r="1157" spans="5:154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</row>
    <row r="1158" spans="5:154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</row>
    <row r="1159" spans="5:154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</row>
    <row r="1160" spans="5:154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</row>
    <row r="1161" spans="5:154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</row>
    <row r="1162" spans="5:154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</row>
    <row r="1163" spans="5:154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</row>
    <row r="1164" spans="5:154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</row>
    <row r="1165" spans="5:154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</row>
    <row r="1166" spans="5:154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</row>
    <row r="1167" spans="5:154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</row>
    <row r="1168" spans="5:154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</row>
    <row r="1169" spans="5:154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</row>
    <row r="1170" spans="5:154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</row>
    <row r="1171" spans="5:154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</row>
    <row r="1172" spans="5:154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</row>
    <row r="1173" spans="5:154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</row>
    <row r="1174" spans="5:154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</row>
    <row r="1175" spans="5:154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</row>
    <row r="1176" spans="5:154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</row>
    <row r="1177" spans="5:154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</row>
    <row r="1178" spans="5:154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</row>
    <row r="1179" spans="5:154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</row>
    <row r="1180" spans="5:154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</row>
    <row r="1181" spans="5:154" x14ac:dyDescent="0.25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</row>
    <row r="1182" spans="5:154" x14ac:dyDescent="0.25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</row>
    <row r="1183" spans="5:154" x14ac:dyDescent="0.25"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2"/>
      <c r="BK1183" s="2"/>
      <c r="BL1183" s="2"/>
      <c r="BM1183" s="2"/>
      <c r="BN1183" s="2"/>
      <c r="BO1183" s="2"/>
      <c r="BP1183" s="2"/>
      <c r="BQ1183" s="2"/>
      <c r="BR1183" s="2"/>
      <c r="BS1183" s="2"/>
      <c r="BT1183" s="2"/>
      <c r="BU1183" s="2"/>
      <c r="BV1183" s="2"/>
      <c r="BW1183" s="2"/>
      <c r="BX1183" s="2"/>
      <c r="BY1183" s="2"/>
      <c r="BZ1183" s="2"/>
      <c r="CA1183" s="2"/>
      <c r="CB1183" s="2"/>
      <c r="CC1183" s="2"/>
      <c r="CD1183" s="2"/>
      <c r="CE1183" s="2"/>
      <c r="CF1183" s="2"/>
      <c r="CG1183" s="2"/>
      <c r="CH1183" s="2"/>
      <c r="CI1183" s="2"/>
      <c r="CJ1183" s="2"/>
      <c r="CK1183" s="2"/>
      <c r="CL1183" s="2"/>
      <c r="CM1183" s="2"/>
      <c r="CN1183" s="2"/>
      <c r="CO1183" s="2"/>
      <c r="CP1183" s="2"/>
      <c r="CQ1183" s="2"/>
      <c r="CR1183" s="2"/>
      <c r="CS1183" s="2"/>
      <c r="CT1183" s="2"/>
      <c r="CU1183" s="2"/>
      <c r="CV1183" s="2"/>
      <c r="CW1183" s="2"/>
      <c r="CX1183" s="2"/>
      <c r="CY1183" s="2"/>
      <c r="CZ1183" s="2"/>
      <c r="DA1183" s="2"/>
      <c r="DB1183" s="2"/>
      <c r="DC1183" s="2"/>
      <c r="DD1183" s="2"/>
      <c r="DE1183" s="2"/>
      <c r="DF1183" s="2"/>
      <c r="DG1183" s="2"/>
      <c r="DH1183" s="2"/>
      <c r="DI1183" s="2"/>
      <c r="DJ1183" s="2"/>
      <c r="DK1183" s="2"/>
      <c r="DL1183" s="2"/>
      <c r="DM1183" s="2"/>
      <c r="DN1183" s="2"/>
      <c r="DO1183" s="2"/>
      <c r="DP1183" s="2"/>
      <c r="DQ1183" s="2"/>
      <c r="DR1183" s="2"/>
      <c r="DS1183" s="2"/>
      <c r="DT1183" s="2"/>
      <c r="DU1183" s="2"/>
      <c r="DV1183" s="2"/>
      <c r="DW1183" s="2"/>
      <c r="DX1183" s="2"/>
      <c r="DY1183" s="2"/>
      <c r="DZ1183" s="2"/>
      <c r="EA1183" s="2"/>
      <c r="EB1183" s="2"/>
      <c r="EC1183" s="2"/>
      <c r="ED1183" s="2"/>
      <c r="EE1183" s="2"/>
      <c r="EF1183" s="2"/>
      <c r="EG1183" s="2"/>
      <c r="EH1183" s="2"/>
      <c r="EI1183" s="2"/>
      <c r="EJ1183" s="2"/>
      <c r="EK1183" s="2"/>
      <c r="EL1183" s="2"/>
      <c r="EM1183" s="2"/>
      <c r="EN1183" s="2"/>
      <c r="EO1183" s="2"/>
      <c r="EP1183" s="2"/>
      <c r="EQ1183" s="2"/>
      <c r="ER1183" s="2"/>
      <c r="ES1183" s="2"/>
      <c r="ET1183" s="2"/>
      <c r="EU1183" s="2"/>
      <c r="EV1183" s="2"/>
      <c r="EW1183" s="2"/>
      <c r="EX1183" s="2"/>
    </row>
    <row r="1184" spans="5:154" x14ac:dyDescent="0.25"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  <c r="BM1184" s="2"/>
      <c r="BN1184" s="2"/>
      <c r="BO1184" s="2"/>
      <c r="BP1184" s="2"/>
      <c r="BQ1184" s="2"/>
      <c r="BR1184" s="2"/>
      <c r="BS1184" s="2"/>
      <c r="BT1184" s="2"/>
      <c r="BU1184" s="2"/>
      <c r="BV1184" s="2"/>
      <c r="BW1184" s="2"/>
      <c r="BX1184" s="2"/>
      <c r="BY1184" s="2"/>
      <c r="BZ1184" s="2"/>
      <c r="CA1184" s="2"/>
      <c r="CB1184" s="2"/>
      <c r="CC1184" s="2"/>
      <c r="CD1184" s="2"/>
      <c r="CE1184" s="2"/>
      <c r="CF1184" s="2"/>
      <c r="CG1184" s="2"/>
      <c r="CH1184" s="2"/>
      <c r="CI1184" s="2"/>
      <c r="CJ1184" s="2"/>
      <c r="CK1184" s="2"/>
      <c r="CL1184" s="2"/>
      <c r="CM1184" s="2"/>
      <c r="CN1184" s="2"/>
      <c r="CO1184" s="2"/>
      <c r="CP1184" s="2"/>
      <c r="CQ1184" s="2"/>
      <c r="CR1184" s="2"/>
      <c r="CS1184" s="2"/>
      <c r="CT1184" s="2"/>
      <c r="CU1184" s="2"/>
      <c r="CV1184" s="2"/>
      <c r="CW1184" s="2"/>
      <c r="CX1184" s="2"/>
      <c r="CY1184" s="2"/>
      <c r="CZ1184" s="2"/>
      <c r="DA1184" s="2"/>
      <c r="DB1184" s="2"/>
      <c r="DC1184" s="2"/>
      <c r="DD1184" s="2"/>
      <c r="DE1184" s="2"/>
      <c r="DF1184" s="2"/>
      <c r="DG1184" s="2"/>
      <c r="DH1184" s="2"/>
      <c r="DI1184" s="2"/>
      <c r="DJ1184" s="2"/>
      <c r="DK1184" s="2"/>
      <c r="DL1184" s="2"/>
      <c r="DM1184" s="2"/>
      <c r="DN1184" s="2"/>
      <c r="DO1184" s="2"/>
      <c r="DP1184" s="2"/>
      <c r="DQ1184" s="2"/>
      <c r="DR1184" s="2"/>
      <c r="DS1184" s="2"/>
      <c r="DT1184" s="2"/>
      <c r="DU1184" s="2"/>
      <c r="DV1184" s="2"/>
      <c r="DW1184" s="2"/>
      <c r="DX1184" s="2"/>
      <c r="DY1184" s="2"/>
      <c r="DZ1184" s="2"/>
      <c r="EA1184" s="2"/>
      <c r="EB1184" s="2"/>
      <c r="EC1184" s="2"/>
      <c r="ED1184" s="2"/>
      <c r="EE1184" s="2"/>
      <c r="EF1184" s="2"/>
      <c r="EG1184" s="2"/>
      <c r="EH1184" s="2"/>
      <c r="EI1184" s="2"/>
      <c r="EJ1184" s="2"/>
      <c r="EK1184" s="2"/>
      <c r="EL1184" s="2"/>
      <c r="EM1184" s="2"/>
      <c r="EN1184" s="2"/>
      <c r="EO1184" s="2"/>
      <c r="EP1184" s="2"/>
      <c r="EQ1184" s="2"/>
      <c r="ER1184" s="2"/>
      <c r="ES1184" s="2"/>
      <c r="ET1184" s="2"/>
      <c r="EU1184" s="2"/>
      <c r="EV1184" s="2"/>
      <c r="EW1184" s="2"/>
      <c r="EX1184" s="2"/>
    </row>
    <row r="1185" spans="5:154" x14ac:dyDescent="0.25"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  <c r="BM1185" s="2"/>
      <c r="BN1185" s="2"/>
      <c r="BO1185" s="2"/>
      <c r="BP1185" s="2"/>
      <c r="BQ1185" s="2"/>
      <c r="BR1185" s="2"/>
      <c r="BS1185" s="2"/>
      <c r="BT1185" s="2"/>
      <c r="BU1185" s="2"/>
      <c r="BV1185" s="2"/>
      <c r="BW1185" s="2"/>
      <c r="BX1185" s="2"/>
      <c r="BY1185" s="2"/>
      <c r="BZ1185" s="2"/>
      <c r="CA1185" s="2"/>
      <c r="CB1185" s="2"/>
      <c r="CC1185" s="2"/>
      <c r="CD1185" s="2"/>
      <c r="CE1185" s="2"/>
      <c r="CF1185" s="2"/>
      <c r="CG1185" s="2"/>
      <c r="CH1185" s="2"/>
      <c r="CI1185" s="2"/>
      <c r="CJ1185" s="2"/>
      <c r="CK1185" s="2"/>
      <c r="CL1185" s="2"/>
      <c r="CM1185" s="2"/>
      <c r="CN1185" s="2"/>
      <c r="CO1185" s="2"/>
      <c r="CP1185" s="2"/>
      <c r="CQ1185" s="2"/>
      <c r="CR1185" s="2"/>
      <c r="CS1185" s="2"/>
      <c r="CT1185" s="2"/>
      <c r="CU1185" s="2"/>
      <c r="CV1185" s="2"/>
      <c r="CW1185" s="2"/>
      <c r="CX1185" s="2"/>
      <c r="CY1185" s="2"/>
      <c r="CZ1185" s="2"/>
      <c r="DA1185" s="2"/>
      <c r="DB1185" s="2"/>
      <c r="DC1185" s="2"/>
      <c r="DD1185" s="2"/>
      <c r="DE1185" s="2"/>
      <c r="DF1185" s="2"/>
      <c r="DG1185" s="2"/>
      <c r="DH1185" s="2"/>
      <c r="DI1185" s="2"/>
      <c r="DJ1185" s="2"/>
      <c r="DK1185" s="2"/>
      <c r="DL1185" s="2"/>
      <c r="DM1185" s="2"/>
      <c r="DN1185" s="2"/>
      <c r="DO1185" s="2"/>
      <c r="DP1185" s="2"/>
      <c r="DQ1185" s="2"/>
      <c r="DR1185" s="2"/>
      <c r="DS1185" s="2"/>
      <c r="DT1185" s="2"/>
      <c r="DU1185" s="2"/>
      <c r="DV1185" s="2"/>
      <c r="DW1185" s="2"/>
      <c r="DX1185" s="2"/>
      <c r="DY1185" s="2"/>
      <c r="DZ1185" s="2"/>
      <c r="EA1185" s="2"/>
      <c r="EB1185" s="2"/>
      <c r="EC1185" s="2"/>
      <c r="ED1185" s="2"/>
      <c r="EE1185" s="2"/>
      <c r="EF1185" s="2"/>
      <c r="EG1185" s="2"/>
      <c r="EH1185" s="2"/>
      <c r="EI1185" s="2"/>
      <c r="EJ1185" s="2"/>
      <c r="EK1185" s="2"/>
      <c r="EL1185" s="2"/>
      <c r="EM1185" s="2"/>
      <c r="EN1185" s="2"/>
      <c r="EO1185" s="2"/>
      <c r="EP1185" s="2"/>
      <c r="EQ1185" s="2"/>
      <c r="ER1185" s="2"/>
      <c r="ES1185" s="2"/>
      <c r="ET1185" s="2"/>
      <c r="EU1185" s="2"/>
      <c r="EV1185" s="2"/>
      <c r="EW1185" s="2"/>
      <c r="EX1185" s="2"/>
    </row>
    <row r="1186" spans="5:154" x14ac:dyDescent="0.25"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  <c r="BJ1186" s="2"/>
      <c r="BK1186" s="2"/>
      <c r="BL1186" s="2"/>
      <c r="BM1186" s="2"/>
      <c r="BN1186" s="2"/>
      <c r="BO1186" s="2"/>
      <c r="BP1186" s="2"/>
      <c r="BQ1186" s="2"/>
      <c r="BR1186" s="2"/>
      <c r="BS1186" s="2"/>
      <c r="BT1186" s="2"/>
      <c r="BU1186" s="2"/>
      <c r="BV1186" s="2"/>
      <c r="BW1186" s="2"/>
      <c r="BX1186" s="2"/>
      <c r="BY1186" s="2"/>
      <c r="BZ1186" s="2"/>
      <c r="CA1186" s="2"/>
      <c r="CB1186" s="2"/>
      <c r="CC1186" s="2"/>
      <c r="CD1186" s="2"/>
      <c r="CE1186" s="2"/>
      <c r="CF1186" s="2"/>
      <c r="CG1186" s="2"/>
      <c r="CH1186" s="2"/>
      <c r="CI1186" s="2"/>
      <c r="CJ1186" s="2"/>
      <c r="CK1186" s="2"/>
      <c r="CL1186" s="2"/>
      <c r="CM1186" s="2"/>
      <c r="CN1186" s="2"/>
      <c r="CO1186" s="2"/>
      <c r="CP1186" s="2"/>
      <c r="CQ1186" s="2"/>
      <c r="CR1186" s="2"/>
      <c r="CS1186" s="2"/>
      <c r="CT1186" s="2"/>
      <c r="CU1186" s="2"/>
      <c r="CV1186" s="2"/>
      <c r="CW1186" s="2"/>
      <c r="CX1186" s="2"/>
      <c r="CY1186" s="2"/>
      <c r="CZ1186" s="2"/>
      <c r="DA1186" s="2"/>
      <c r="DB1186" s="2"/>
      <c r="DC1186" s="2"/>
      <c r="DD1186" s="2"/>
      <c r="DE1186" s="2"/>
      <c r="DF1186" s="2"/>
      <c r="DG1186" s="2"/>
      <c r="DH1186" s="2"/>
      <c r="DI1186" s="2"/>
      <c r="DJ1186" s="2"/>
      <c r="DK1186" s="2"/>
      <c r="DL1186" s="2"/>
      <c r="DM1186" s="2"/>
      <c r="DN1186" s="2"/>
      <c r="DO1186" s="2"/>
      <c r="DP1186" s="2"/>
      <c r="DQ1186" s="2"/>
      <c r="DR1186" s="2"/>
      <c r="DS1186" s="2"/>
      <c r="DT1186" s="2"/>
      <c r="DU1186" s="2"/>
      <c r="DV1186" s="2"/>
      <c r="DW1186" s="2"/>
      <c r="DX1186" s="2"/>
      <c r="DY1186" s="2"/>
      <c r="DZ1186" s="2"/>
      <c r="EA1186" s="2"/>
      <c r="EB1186" s="2"/>
      <c r="EC1186" s="2"/>
      <c r="ED1186" s="2"/>
      <c r="EE1186" s="2"/>
      <c r="EF1186" s="2"/>
      <c r="EG1186" s="2"/>
      <c r="EH1186" s="2"/>
      <c r="EI1186" s="2"/>
      <c r="EJ1186" s="2"/>
      <c r="EK1186" s="2"/>
      <c r="EL1186" s="2"/>
      <c r="EM1186" s="2"/>
      <c r="EN1186" s="2"/>
      <c r="EO1186" s="2"/>
      <c r="EP1186" s="2"/>
      <c r="EQ1186" s="2"/>
      <c r="ER1186" s="2"/>
      <c r="ES1186" s="2"/>
      <c r="ET1186" s="2"/>
      <c r="EU1186" s="2"/>
      <c r="EV1186" s="2"/>
      <c r="EW1186" s="2"/>
      <c r="EX1186" s="2"/>
    </row>
    <row r="1187" spans="5:154" x14ac:dyDescent="0.25"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2"/>
      <c r="BK1187" s="2"/>
      <c r="BL1187" s="2"/>
      <c r="BM1187" s="2"/>
      <c r="BN1187" s="2"/>
      <c r="BO1187" s="2"/>
      <c r="BP1187" s="2"/>
      <c r="BQ1187" s="2"/>
      <c r="BR1187" s="2"/>
      <c r="BS1187" s="2"/>
      <c r="BT1187" s="2"/>
      <c r="BU1187" s="2"/>
      <c r="BV1187" s="2"/>
      <c r="BW1187" s="2"/>
      <c r="BX1187" s="2"/>
      <c r="BY1187" s="2"/>
      <c r="BZ1187" s="2"/>
      <c r="CA1187" s="2"/>
      <c r="CB1187" s="2"/>
      <c r="CC1187" s="2"/>
      <c r="CD1187" s="2"/>
      <c r="CE1187" s="2"/>
      <c r="CF1187" s="2"/>
      <c r="CG1187" s="2"/>
      <c r="CH1187" s="2"/>
      <c r="CI1187" s="2"/>
      <c r="CJ1187" s="2"/>
      <c r="CK1187" s="2"/>
      <c r="CL1187" s="2"/>
      <c r="CM1187" s="2"/>
      <c r="CN1187" s="2"/>
      <c r="CO1187" s="2"/>
      <c r="CP1187" s="2"/>
      <c r="CQ1187" s="2"/>
      <c r="CR1187" s="2"/>
      <c r="CS1187" s="2"/>
      <c r="CT1187" s="2"/>
      <c r="CU1187" s="2"/>
      <c r="CV1187" s="2"/>
      <c r="CW1187" s="2"/>
      <c r="CX1187" s="2"/>
      <c r="CY1187" s="2"/>
      <c r="CZ1187" s="2"/>
      <c r="DA1187" s="2"/>
      <c r="DB1187" s="2"/>
      <c r="DC1187" s="2"/>
      <c r="DD1187" s="2"/>
      <c r="DE1187" s="2"/>
      <c r="DF1187" s="2"/>
      <c r="DG1187" s="2"/>
      <c r="DH1187" s="2"/>
      <c r="DI1187" s="2"/>
      <c r="DJ1187" s="2"/>
      <c r="DK1187" s="2"/>
      <c r="DL1187" s="2"/>
      <c r="DM1187" s="2"/>
      <c r="DN1187" s="2"/>
      <c r="DO1187" s="2"/>
      <c r="DP1187" s="2"/>
      <c r="DQ1187" s="2"/>
      <c r="DR1187" s="2"/>
      <c r="DS1187" s="2"/>
      <c r="DT1187" s="2"/>
      <c r="DU1187" s="2"/>
      <c r="DV1187" s="2"/>
      <c r="DW1187" s="2"/>
      <c r="DX1187" s="2"/>
      <c r="DY1187" s="2"/>
      <c r="DZ1187" s="2"/>
      <c r="EA1187" s="2"/>
      <c r="EB1187" s="2"/>
      <c r="EC1187" s="2"/>
      <c r="ED1187" s="2"/>
      <c r="EE1187" s="2"/>
      <c r="EF1187" s="2"/>
      <c r="EG1187" s="2"/>
      <c r="EH1187" s="2"/>
      <c r="EI1187" s="2"/>
      <c r="EJ1187" s="2"/>
      <c r="EK1187" s="2"/>
      <c r="EL1187" s="2"/>
      <c r="EM1187" s="2"/>
      <c r="EN1187" s="2"/>
      <c r="EO1187" s="2"/>
      <c r="EP1187" s="2"/>
      <c r="EQ1187" s="2"/>
      <c r="ER1187" s="2"/>
      <c r="ES1187" s="2"/>
      <c r="ET1187" s="2"/>
      <c r="EU1187" s="2"/>
      <c r="EV1187" s="2"/>
      <c r="EW1187" s="2"/>
      <c r="EX1187" s="2"/>
    </row>
    <row r="1188" spans="5:154" x14ac:dyDescent="0.25"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"/>
      <c r="BA1188" s="2"/>
      <c r="BB1188" s="2"/>
      <c r="BC1188" s="2"/>
      <c r="BD1188" s="2"/>
      <c r="BE1188" s="2"/>
      <c r="BF1188" s="2"/>
      <c r="BG1188" s="2"/>
      <c r="BH1188" s="2"/>
      <c r="BI1188" s="2"/>
      <c r="BJ1188" s="2"/>
      <c r="BK1188" s="2"/>
      <c r="BL1188" s="2"/>
      <c r="BM1188" s="2"/>
      <c r="BN1188" s="2"/>
      <c r="BO1188" s="2"/>
      <c r="BP1188" s="2"/>
      <c r="BQ1188" s="2"/>
      <c r="BR1188" s="2"/>
      <c r="BS1188" s="2"/>
      <c r="BT1188" s="2"/>
      <c r="BU1188" s="2"/>
      <c r="BV1188" s="2"/>
      <c r="BW1188" s="2"/>
      <c r="BX1188" s="2"/>
      <c r="BY1188" s="2"/>
      <c r="BZ1188" s="2"/>
      <c r="CA1188" s="2"/>
      <c r="CB1188" s="2"/>
      <c r="CC1188" s="2"/>
      <c r="CD1188" s="2"/>
      <c r="CE1188" s="2"/>
      <c r="CF1188" s="2"/>
      <c r="CG1188" s="2"/>
      <c r="CH1188" s="2"/>
      <c r="CI1188" s="2"/>
      <c r="CJ1188" s="2"/>
      <c r="CK1188" s="2"/>
      <c r="CL1188" s="2"/>
      <c r="CM1188" s="2"/>
      <c r="CN1188" s="2"/>
      <c r="CO1188" s="2"/>
      <c r="CP1188" s="2"/>
      <c r="CQ1188" s="2"/>
      <c r="CR1188" s="2"/>
      <c r="CS1188" s="2"/>
      <c r="CT1188" s="2"/>
      <c r="CU1188" s="2"/>
      <c r="CV1188" s="2"/>
      <c r="CW1188" s="2"/>
      <c r="CX1188" s="2"/>
      <c r="CY1188" s="2"/>
      <c r="CZ1188" s="2"/>
      <c r="DA1188" s="2"/>
      <c r="DB1188" s="2"/>
      <c r="DC1188" s="2"/>
      <c r="DD1188" s="2"/>
      <c r="DE1188" s="2"/>
      <c r="DF1188" s="2"/>
      <c r="DG1188" s="2"/>
      <c r="DH1188" s="2"/>
      <c r="DI1188" s="2"/>
      <c r="DJ1188" s="2"/>
      <c r="DK1188" s="2"/>
      <c r="DL1188" s="2"/>
      <c r="DM1188" s="2"/>
      <c r="DN1188" s="2"/>
      <c r="DO1188" s="2"/>
      <c r="DP1188" s="2"/>
      <c r="DQ1188" s="2"/>
      <c r="DR1188" s="2"/>
      <c r="DS1188" s="2"/>
      <c r="DT1188" s="2"/>
      <c r="DU1188" s="2"/>
      <c r="DV1188" s="2"/>
      <c r="DW1188" s="2"/>
      <c r="DX1188" s="2"/>
      <c r="DY1188" s="2"/>
      <c r="DZ1188" s="2"/>
      <c r="EA1188" s="2"/>
      <c r="EB1188" s="2"/>
      <c r="EC1188" s="2"/>
      <c r="ED1188" s="2"/>
      <c r="EE1188" s="2"/>
      <c r="EF1188" s="2"/>
      <c r="EG1188" s="2"/>
      <c r="EH1188" s="2"/>
      <c r="EI1188" s="2"/>
      <c r="EJ1188" s="2"/>
      <c r="EK1188" s="2"/>
      <c r="EL1188" s="2"/>
      <c r="EM1188" s="2"/>
      <c r="EN1188" s="2"/>
      <c r="EO1188" s="2"/>
      <c r="EP1188" s="2"/>
      <c r="EQ1188" s="2"/>
      <c r="ER1188" s="2"/>
      <c r="ES1188" s="2"/>
      <c r="ET1188" s="2"/>
      <c r="EU1188" s="2"/>
      <c r="EV1188" s="2"/>
      <c r="EW1188" s="2"/>
      <c r="EX1188" s="2"/>
    </row>
    <row r="1189" spans="5:154" x14ac:dyDescent="0.25"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  <c r="AZ1189" s="2"/>
      <c r="BA1189" s="2"/>
      <c r="BB1189" s="2"/>
      <c r="BC1189" s="2"/>
      <c r="BD1189" s="2"/>
      <c r="BE1189" s="2"/>
      <c r="BF1189" s="2"/>
      <c r="BG1189" s="2"/>
      <c r="BH1189" s="2"/>
      <c r="BI1189" s="2"/>
      <c r="BJ1189" s="2"/>
      <c r="BK1189" s="2"/>
      <c r="BL1189" s="2"/>
      <c r="BM1189" s="2"/>
      <c r="BN1189" s="2"/>
      <c r="BO1189" s="2"/>
      <c r="BP1189" s="2"/>
      <c r="BQ1189" s="2"/>
      <c r="BR1189" s="2"/>
      <c r="BS1189" s="2"/>
      <c r="BT1189" s="2"/>
      <c r="BU1189" s="2"/>
      <c r="BV1189" s="2"/>
      <c r="BW1189" s="2"/>
      <c r="BX1189" s="2"/>
      <c r="BY1189" s="2"/>
      <c r="BZ1189" s="2"/>
      <c r="CA1189" s="2"/>
      <c r="CB1189" s="2"/>
      <c r="CC1189" s="2"/>
      <c r="CD1189" s="2"/>
      <c r="CE1189" s="2"/>
      <c r="CF1189" s="2"/>
      <c r="CG1189" s="2"/>
      <c r="CH1189" s="2"/>
      <c r="CI1189" s="2"/>
      <c r="CJ1189" s="2"/>
      <c r="CK1189" s="2"/>
      <c r="CL1189" s="2"/>
      <c r="CM1189" s="2"/>
      <c r="CN1189" s="2"/>
      <c r="CO1189" s="2"/>
      <c r="CP1189" s="2"/>
      <c r="CQ1189" s="2"/>
      <c r="CR1189" s="2"/>
      <c r="CS1189" s="2"/>
      <c r="CT1189" s="2"/>
      <c r="CU1189" s="2"/>
      <c r="CV1189" s="2"/>
      <c r="CW1189" s="2"/>
      <c r="CX1189" s="2"/>
      <c r="CY1189" s="2"/>
      <c r="CZ1189" s="2"/>
      <c r="DA1189" s="2"/>
      <c r="DB1189" s="2"/>
      <c r="DC1189" s="2"/>
      <c r="DD1189" s="2"/>
      <c r="DE1189" s="2"/>
      <c r="DF1189" s="2"/>
      <c r="DG1189" s="2"/>
      <c r="DH1189" s="2"/>
      <c r="DI1189" s="2"/>
      <c r="DJ1189" s="2"/>
      <c r="DK1189" s="2"/>
      <c r="DL1189" s="2"/>
      <c r="DM1189" s="2"/>
      <c r="DN1189" s="2"/>
      <c r="DO1189" s="2"/>
      <c r="DP1189" s="2"/>
      <c r="DQ1189" s="2"/>
      <c r="DR1189" s="2"/>
      <c r="DS1189" s="2"/>
      <c r="DT1189" s="2"/>
      <c r="DU1189" s="2"/>
      <c r="DV1189" s="2"/>
      <c r="DW1189" s="2"/>
      <c r="DX1189" s="2"/>
      <c r="DY1189" s="2"/>
      <c r="DZ1189" s="2"/>
      <c r="EA1189" s="2"/>
      <c r="EB1189" s="2"/>
      <c r="EC1189" s="2"/>
      <c r="ED1189" s="2"/>
      <c r="EE1189" s="2"/>
      <c r="EF1189" s="2"/>
      <c r="EG1189" s="2"/>
      <c r="EH1189" s="2"/>
      <c r="EI1189" s="2"/>
      <c r="EJ1189" s="2"/>
      <c r="EK1189" s="2"/>
      <c r="EL1189" s="2"/>
      <c r="EM1189" s="2"/>
      <c r="EN1189" s="2"/>
      <c r="EO1189" s="2"/>
      <c r="EP1189" s="2"/>
      <c r="EQ1189" s="2"/>
      <c r="ER1189" s="2"/>
      <c r="ES1189" s="2"/>
      <c r="ET1189" s="2"/>
      <c r="EU1189" s="2"/>
      <c r="EV1189" s="2"/>
      <c r="EW1189" s="2"/>
      <c r="EX1189" s="2"/>
    </row>
    <row r="1190" spans="5:154" x14ac:dyDescent="0.25"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  <c r="BI1190" s="2"/>
      <c r="BJ1190" s="2"/>
      <c r="BK1190" s="2"/>
      <c r="BL1190" s="2"/>
      <c r="BM1190" s="2"/>
      <c r="BN1190" s="2"/>
      <c r="BO1190" s="2"/>
      <c r="BP1190" s="2"/>
      <c r="BQ1190" s="2"/>
      <c r="BR1190" s="2"/>
      <c r="BS1190" s="2"/>
      <c r="BT1190" s="2"/>
      <c r="BU1190" s="2"/>
      <c r="BV1190" s="2"/>
      <c r="BW1190" s="2"/>
      <c r="BX1190" s="2"/>
      <c r="BY1190" s="2"/>
      <c r="BZ1190" s="2"/>
      <c r="CA1190" s="2"/>
      <c r="CB1190" s="2"/>
      <c r="CC1190" s="2"/>
      <c r="CD1190" s="2"/>
      <c r="CE1190" s="2"/>
      <c r="CF1190" s="2"/>
      <c r="CG1190" s="2"/>
      <c r="CH1190" s="2"/>
      <c r="CI1190" s="2"/>
      <c r="CJ1190" s="2"/>
      <c r="CK1190" s="2"/>
      <c r="CL1190" s="2"/>
      <c r="CM1190" s="2"/>
      <c r="CN1190" s="2"/>
      <c r="CO1190" s="2"/>
      <c r="CP1190" s="2"/>
      <c r="CQ1190" s="2"/>
      <c r="CR1190" s="2"/>
      <c r="CS1190" s="2"/>
      <c r="CT1190" s="2"/>
      <c r="CU1190" s="2"/>
      <c r="CV1190" s="2"/>
      <c r="CW1190" s="2"/>
      <c r="CX1190" s="2"/>
      <c r="CY1190" s="2"/>
      <c r="CZ1190" s="2"/>
      <c r="DA1190" s="2"/>
      <c r="DB1190" s="2"/>
      <c r="DC1190" s="2"/>
      <c r="DD1190" s="2"/>
      <c r="DE1190" s="2"/>
      <c r="DF1190" s="2"/>
      <c r="DG1190" s="2"/>
      <c r="DH1190" s="2"/>
      <c r="DI1190" s="2"/>
      <c r="DJ1190" s="2"/>
      <c r="DK1190" s="2"/>
      <c r="DL1190" s="2"/>
      <c r="DM1190" s="2"/>
      <c r="DN1190" s="2"/>
      <c r="DO1190" s="2"/>
      <c r="DP1190" s="2"/>
      <c r="DQ1190" s="2"/>
      <c r="DR1190" s="2"/>
      <c r="DS1190" s="2"/>
      <c r="DT1190" s="2"/>
      <c r="DU1190" s="2"/>
      <c r="DV1190" s="2"/>
      <c r="DW1190" s="2"/>
      <c r="DX1190" s="2"/>
      <c r="DY1190" s="2"/>
      <c r="DZ1190" s="2"/>
      <c r="EA1190" s="2"/>
      <c r="EB1190" s="2"/>
      <c r="EC1190" s="2"/>
      <c r="ED1190" s="2"/>
      <c r="EE1190" s="2"/>
      <c r="EF1190" s="2"/>
      <c r="EG1190" s="2"/>
      <c r="EH1190" s="2"/>
      <c r="EI1190" s="2"/>
      <c r="EJ1190" s="2"/>
      <c r="EK1190" s="2"/>
      <c r="EL1190" s="2"/>
      <c r="EM1190" s="2"/>
      <c r="EN1190" s="2"/>
      <c r="EO1190" s="2"/>
      <c r="EP1190" s="2"/>
      <c r="EQ1190" s="2"/>
      <c r="ER1190" s="2"/>
      <c r="ES1190" s="2"/>
      <c r="ET1190" s="2"/>
      <c r="EU1190" s="2"/>
      <c r="EV1190" s="2"/>
      <c r="EW1190" s="2"/>
      <c r="EX1190" s="2"/>
    </row>
    <row r="1191" spans="5:154" x14ac:dyDescent="0.25"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  <c r="BG1191" s="2"/>
      <c r="BH1191" s="2"/>
      <c r="BI1191" s="2"/>
      <c r="BJ1191" s="2"/>
      <c r="BK1191" s="2"/>
      <c r="BL1191" s="2"/>
      <c r="BM1191" s="2"/>
      <c r="BN1191" s="2"/>
      <c r="BO1191" s="2"/>
      <c r="BP1191" s="2"/>
      <c r="BQ1191" s="2"/>
      <c r="BR1191" s="2"/>
      <c r="BS1191" s="2"/>
      <c r="BT1191" s="2"/>
      <c r="BU1191" s="2"/>
      <c r="BV1191" s="2"/>
      <c r="BW1191" s="2"/>
      <c r="BX1191" s="2"/>
      <c r="BY1191" s="2"/>
      <c r="BZ1191" s="2"/>
      <c r="CA1191" s="2"/>
      <c r="CB1191" s="2"/>
      <c r="CC1191" s="2"/>
      <c r="CD1191" s="2"/>
      <c r="CE1191" s="2"/>
      <c r="CF1191" s="2"/>
      <c r="CG1191" s="2"/>
      <c r="CH1191" s="2"/>
      <c r="CI1191" s="2"/>
      <c r="CJ1191" s="2"/>
      <c r="CK1191" s="2"/>
      <c r="CL1191" s="2"/>
      <c r="CM1191" s="2"/>
      <c r="CN1191" s="2"/>
      <c r="CO1191" s="2"/>
      <c r="CP1191" s="2"/>
      <c r="CQ1191" s="2"/>
      <c r="CR1191" s="2"/>
      <c r="CS1191" s="2"/>
      <c r="CT1191" s="2"/>
      <c r="CU1191" s="2"/>
      <c r="CV1191" s="2"/>
      <c r="CW1191" s="2"/>
      <c r="CX1191" s="2"/>
      <c r="CY1191" s="2"/>
      <c r="CZ1191" s="2"/>
      <c r="DA1191" s="2"/>
      <c r="DB1191" s="2"/>
      <c r="DC1191" s="2"/>
      <c r="DD1191" s="2"/>
      <c r="DE1191" s="2"/>
      <c r="DF1191" s="2"/>
      <c r="DG1191" s="2"/>
      <c r="DH1191" s="2"/>
      <c r="DI1191" s="2"/>
      <c r="DJ1191" s="2"/>
      <c r="DK1191" s="2"/>
      <c r="DL1191" s="2"/>
      <c r="DM1191" s="2"/>
      <c r="DN1191" s="2"/>
      <c r="DO1191" s="2"/>
      <c r="DP1191" s="2"/>
      <c r="DQ1191" s="2"/>
      <c r="DR1191" s="2"/>
      <c r="DS1191" s="2"/>
      <c r="DT1191" s="2"/>
      <c r="DU1191" s="2"/>
      <c r="DV1191" s="2"/>
      <c r="DW1191" s="2"/>
      <c r="DX1191" s="2"/>
      <c r="DY1191" s="2"/>
      <c r="DZ1191" s="2"/>
      <c r="EA1191" s="2"/>
      <c r="EB1191" s="2"/>
      <c r="EC1191" s="2"/>
      <c r="ED1191" s="2"/>
      <c r="EE1191" s="2"/>
      <c r="EF1191" s="2"/>
      <c r="EG1191" s="2"/>
      <c r="EH1191" s="2"/>
      <c r="EI1191" s="2"/>
      <c r="EJ1191" s="2"/>
      <c r="EK1191" s="2"/>
      <c r="EL1191" s="2"/>
      <c r="EM1191" s="2"/>
      <c r="EN1191" s="2"/>
      <c r="EO1191" s="2"/>
      <c r="EP1191" s="2"/>
      <c r="EQ1191" s="2"/>
      <c r="ER1191" s="2"/>
      <c r="ES1191" s="2"/>
      <c r="ET1191" s="2"/>
      <c r="EU1191" s="2"/>
      <c r="EV1191" s="2"/>
      <c r="EW1191" s="2"/>
      <c r="EX1191" s="2"/>
    </row>
    <row r="1192" spans="5:154" x14ac:dyDescent="0.25"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  <c r="BJ1192" s="2"/>
      <c r="BK1192" s="2"/>
      <c r="BL1192" s="2"/>
      <c r="BM1192" s="2"/>
      <c r="BN1192" s="2"/>
      <c r="BO1192" s="2"/>
      <c r="BP1192" s="2"/>
      <c r="BQ1192" s="2"/>
      <c r="BR1192" s="2"/>
      <c r="BS1192" s="2"/>
      <c r="BT1192" s="2"/>
      <c r="BU1192" s="2"/>
      <c r="BV1192" s="2"/>
      <c r="BW1192" s="2"/>
      <c r="BX1192" s="2"/>
      <c r="BY1192" s="2"/>
      <c r="BZ1192" s="2"/>
      <c r="CA1192" s="2"/>
      <c r="CB1192" s="2"/>
      <c r="CC1192" s="2"/>
      <c r="CD1192" s="2"/>
      <c r="CE1192" s="2"/>
      <c r="CF1192" s="2"/>
      <c r="CG1192" s="2"/>
      <c r="CH1192" s="2"/>
      <c r="CI1192" s="2"/>
      <c r="CJ1192" s="2"/>
      <c r="CK1192" s="2"/>
      <c r="CL1192" s="2"/>
      <c r="CM1192" s="2"/>
      <c r="CN1192" s="2"/>
      <c r="CO1192" s="2"/>
      <c r="CP1192" s="2"/>
      <c r="CQ1192" s="2"/>
      <c r="CR1192" s="2"/>
      <c r="CS1192" s="2"/>
      <c r="CT1192" s="2"/>
      <c r="CU1192" s="2"/>
      <c r="CV1192" s="2"/>
      <c r="CW1192" s="2"/>
      <c r="CX1192" s="2"/>
      <c r="CY1192" s="2"/>
      <c r="CZ1192" s="2"/>
      <c r="DA1192" s="2"/>
      <c r="DB1192" s="2"/>
      <c r="DC1192" s="2"/>
      <c r="DD1192" s="2"/>
      <c r="DE1192" s="2"/>
      <c r="DF1192" s="2"/>
      <c r="DG1192" s="2"/>
      <c r="DH1192" s="2"/>
      <c r="DI1192" s="2"/>
      <c r="DJ1192" s="2"/>
      <c r="DK1192" s="2"/>
      <c r="DL1192" s="2"/>
      <c r="DM1192" s="2"/>
      <c r="DN1192" s="2"/>
      <c r="DO1192" s="2"/>
      <c r="DP1192" s="2"/>
      <c r="DQ1192" s="2"/>
      <c r="DR1192" s="2"/>
      <c r="DS1192" s="2"/>
      <c r="DT1192" s="2"/>
      <c r="DU1192" s="2"/>
      <c r="DV1192" s="2"/>
      <c r="DW1192" s="2"/>
      <c r="DX1192" s="2"/>
      <c r="DY1192" s="2"/>
      <c r="DZ1192" s="2"/>
      <c r="EA1192" s="2"/>
      <c r="EB1192" s="2"/>
      <c r="EC1192" s="2"/>
      <c r="ED1192" s="2"/>
      <c r="EE1192" s="2"/>
      <c r="EF1192" s="2"/>
      <c r="EG1192" s="2"/>
      <c r="EH1192" s="2"/>
      <c r="EI1192" s="2"/>
      <c r="EJ1192" s="2"/>
      <c r="EK1192" s="2"/>
      <c r="EL1192" s="2"/>
      <c r="EM1192" s="2"/>
      <c r="EN1192" s="2"/>
      <c r="EO1192" s="2"/>
      <c r="EP1192" s="2"/>
      <c r="EQ1192" s="2"/>
      <c r="ER1192" s="2"/>
      <c r="ES1192" s="2"/>
      <c r="ET1192" s="2"/>
      <c r="EU1192" s="2"/>
      <c r="EV1192" s="2"/>
      <c r="EW1192" s="2"/>
      <c r="EX1192" s="2"/>
    </row>
    <row r="1193" spans="5:154" x14ac:dyDescent="0.25"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  <c r="BJ1193" s="2"/>
      <c r="BK1193" s="2"/>
      <c r="BL1193" s="2"/>
      <c r="BM1193" s="2"/>
      <c r="BN1193" s="2"/>
      <c r="BO1193" s="2"/>
      <c r="BP1193" s="2"/>
      <c r="BQ1193" s="2"/>
      <c r="BR1193" s="2"/>
      <c r="BS1193" s="2"/>
      <c r="BT1193" s="2"/>
      <c r="BU1193" s="2"/>
      <c r="BV1193" s="2"/>
      <c r="BW1193" s="2"/>
      <c r="BX1193" s="2"/>
      <c r="BY1193" s="2"/>
      <c r="BZ1193" s="2"/>
      <c r="CA1193" s="2"/>
      <c r="CB1193" s="2"/>
      <c r="CC1193" s="2"/>
      <c r="CD1193" s="2"/>
      <c r="CE1193" s="2"/>
      <c r="CF1193" s="2"/>
      <c r="CG1193" s="2"/>
      <c r="CH1193" s="2"/>
      <c r="CI1193" s="2"/>
      <c r="CJ1193" s="2"/>
      <c r="CK1193" s="2"/>
      <c r="CL1193" s="2"/>
      <c r="CM1193" s="2"/>
      <c r="CN1193" s="2"/>
      <c r="CO1193" s="2"/>
      <c r="CP1193" s="2"/>
      <c r="CQ1193" s="2"/>
      <c r="CR1193" s="2"/>
      <c r="CS1193" s="2"/>
      <c r="CT1193" s="2"/>
      <c r="CU1193" s="2"/>
      <c r="CV1193" s="2"/>
      <c r="CW1193" s="2"/>
      <c r="CX1193" s="2"/>
      <c r="CY1193" s="2"/>
      <c r="CZ1193" s="2"/>
      <c r="DA1193" s="2"/>
      <c r="DB1193" s="2"/>
      <c r="DC1193" s="2"/>
      <c r="DD1193" s="2"/>
      <c r="DE1193" s="2"/>
      <c r="DF1193" s="2"/>
      <c r="DG1193" s="2"/>
      <c r="DH1193" s="2"/>
      <c r="DI1193" s="2"/>
      <c r="DJ1193" s="2"/>
      <c r="DK1193" s="2"/>
      <c r="DL1193" s="2"/>
      <c r="DM1193" s="2"/>
      <c r="DN1193" s="2"/>
      <c r="DO1193" s="2"/>
      <c r="DP1193" s="2"/>
      <c r="DQ1193" s="2"/>
      <c r="DR1193" s="2"/>
      <c r="DS1193" s="2"/>
      <c r="DT1193" s="2"/>
      <c r="DU1193" s="2"/>
      <c r="DV1193" s="2"/>
      <c r="DW1193" s="2"/>
      <c r="DX1193" s="2"/>
      <c r="DY1193" s="2"/>
      <c r="DZ1193" s="2"/>
      <c r="EA1193" s="2"/>
      <c r="EB1193" s="2"/>
      <c r="EC1193" s="2"/>
      <c r="ED1193" s="2"/>
      <c r="EE1193" s="2"/>
      <c r="EF1193" s="2"/>
      <c r="EG1193" s="2"/>
      <c r="EH1193" s="2"/>
      <c r="EI1193" s="2"/>
      <c r="EJ1193" s="2"/>
      <c r="EK1193" s="2"/>
      <c r="EL1193" s="2"/>
      <c r="EM1193" s="2"/>
      <c r="EN1193" s="2"/>
      <c r="EO1193" s="2"/>
      <c r="EP1193" s="2"/>
      <c r="EQ1193" s="2"/>
      <c r="ER1193" s="2"/>
      <c r="ES1193" s="2"/>
      <c r="ET1193" s="2"/>
      <c r="EU1193" s="2"/>
      <c r="EV1193" s="2"/>
      <c r="EW1193" s="2"/>
      <c r="EX1193" s="2"/>
    </row>
    <row r="1194" spans="5:154" x14ac:dyDescent="0.25"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  <c r="BJ1194" s="2"/>
      <c r="BK1194" s="2"/>
      <c r="BL1194" s="2"/>
      <c r="BM1194" s="2"/>
      <c r="BN1194" s="2"/>
      <c r="BO1194" s="2"/>
      <c r="BP1194" s="2"/>
      <c r="BQ1194" s="2"/>
      <c r="BR1194" s="2"/>
      <c r="BS1194" s="2"/>
      <c r="BT1194" s="2"/>
      <c r="BU1194" s="2"/>
      <c r="BV1194" s="2"/>
      <c r="BW1194" s="2"/>
      <c r="BX1194" s="2"/>
      <c r="BY1194" s="2"/>
      <c r="BZ1194" s="2"/>
      <c r="CA1194" s="2"/>
      <c r="CB1194" s="2"/>
      <c r="CC1194" s="2"/>
      <c r="CD1194" s="2"/>
      <c r="CE1194" s="2"/>
      <c r="CF1194" s="2"/>
      <c r="CG1194" s="2"/>
      <c r="CH1194" s="2"/>
      <c r="CI1194" s="2"/>
      <c r="CJ1194" s="2"/>
      <c r="CK1194" s="2"/>
      <c r="CL1194" s="2"/>
      <c r="CM1194" s="2"/>
      <c r="CN1194" s="2"/>
      <c r="CO1194" s="2"/>
      <c r="CP1194" s="2"/>
      <c r="CQ1194" s="2"/>
      <c r="CR1194" s="2"/>
      <c r="CS1194" s="2"/>
      <c r="CT1194" s="2"/>
      <c r="CU1194" s="2"/>
      <c r="CV1194" s="2"/>
      <c r="CW1194" s="2"/>
      <c r="CX1194" s="2"/>
      <c r="CY1194" s="2"/>
      <c r="CZ1194" s="2"/>
      <c r="DA1194" s="2"/>
      <c r="DB1194" s="2"/>
      <c r="DC1194" s="2"/>
      <c r="DD1194" s="2"/>
      <c r="DE1194" s="2"/>
      <c r="DF1194" s="2"/>
      <c r="DG1194" s="2"/>
      <c r="DH1194" s="2"/>
      <c r="DI1194" s="2"/>
      <c r="DJ1194" s="2"/>
      <c r="DK1194" s="2"/>
      <c r="DL1194" s="2"/>
      <c r="DM1194" s="2"/>
      <c r="DN1194" s="2"/>
      <c r="DO1194" s="2"/>
      <c r="DP1194" s="2"/>
      <c r="DQ1194" s="2"/>
      <c r="DR1194" s="2"/>
      <c r="DS1194" s="2"/>
      <c r="DT1194" s="2"/>
      <c r="DU1194" s="2"/>
      <c r="DV1194" s="2"/>
      <c r="DW1194" s="2"/>
      <c r="DX1194" s="2"/>
      <c r="DY1194" s="2"/>
      <c r="DZ1194" s="2"/>
      <c r="EA1194" s="2"/>
      <c r="EB1194" s="2"/>
      <c r="EC1194" s="2"/>
      <c r="ED1194" s="2"/>
      <c r="EE1194" s="2"/>
      <c r="EF1194" s="2"/>
      <c r="EG1194" s="2"/>
      <c r="EH1194" s="2"/>
      <c r="EI1194" s="2"/>
      <c r="EJ1194" s="2"/>
      <c r="EK1194" s="2"/>
      <c r="EL1194" s="2"/>
      <c r="EM1194" s="2"/>
      <c r="EN1194" s="2"/>
      <c r="EO1194" s="2"/>
      <c r="EP1194" s="2"/>
      <c r="EQ1194" s="2"/>
      <c r="ER1194" s="2"/>
      <c r="ES1194" s="2"/>
      <c r="ET1194" s="2"/>
      <c r="EU1194" s="2"/>
      <c r="EV1194" s="2"/>
      <c r="EW1194" s="2"/>
      <c r="EX1194" s="2"/>
    </row>
    <row r="1195" spans="5:154" x14ac:dyDescent="0.25"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  <c r="BJ1195" s="2"/>
      <c r="BK1195" s="2"/>
      <c r="BL1195" s="2"/>
      <c r="BM1195" s="2"/>
      <c r="BN1195" s="2"/>
      <c r="BO1195" s="2"/>
      <c r="BP1195" s="2"/>
      <c r="BQ1195" s="2"/>
      <c r="BR1195" s="2"/>
      <c r="BS1195" s="2"/>
      <c r="BT1195" s="2"/>
      <c r="BU1195" s="2"/>
      <c r="BV1195" s="2"/>
      <c r="BW1195" s="2"/>
      <c r="BX1195" s="2"/>
      <c r="BY1195" s="2"/>
      <c r="BZ1195" s="2"/>
      <c r="CA1195" s="2"/>
      <c r="CB1195" s="2"/>
      <c r="CC1195" s="2"/>
      <c r="CD1195" s="2"/>
      <c r="CE1195" s="2"/>
      <c r="CF1195" s="2"/>
      <c r="CG1195" s="2"/>
      <c r="CH1195" s="2"/>
      <c r="CI1195" s="2"/>
      <c r="CJ1195" s="2"/>
      <c r="CK1195" s="2"/>
      <c r="CL1195" s="2"/>
      <c r="CM1195" s="2"/>
      <c r="CN1195" s="2"/>
      <c r="CO1195" s="2"/>
      <c r="CP1195" s="2"/>
      <c r="CQ1195" s="2"/>
      <c r="CR1195" s="2"/>
      <c r="CS1195" s="2"/>
      <c r="CT1195" s="2"/>
      <c r="CU1195" s="2"/>
      <c r="CV1195" s="2"/>
      <c r="CW1195" s="2"/>
      <c r="CX1195" s="2"/>
      <c r="CY1195" s="2"/>
      <c r="CZ1195" s="2"/>
      <c r="DA1195" s="2"/>
      <c r="DB1195" s="2"/>
      <c r="DC1195" s="2"/>
      <c r="DD1195" s="2"/>
      <c r="DE1195" s="2"/>
      <c r="DF1195" s="2"/>
      <c r="DG1195" s="2"/>
      <c r="DH1195" s="2"/>
      <c r="DI1195" s="2"/>
      <c r="DJ1195" s="2"/>
      <c r="DK1195" s="2"/>
      <c r="DL1195" s="2"/>
      <c r="DM1195" s="2"/>
      <c r="DN1195" s="2"/>
      <c r="DO1195" s="2"/>
      <c r="DP1195" s="2"/>
      <c r="DQ1195" s="2"/>
      <c r="DR1195" s="2"/>
      <c r="DS1195" s="2"/>
      <c r="DT1195" s="2"/>
      <c r="DU1195" s="2"/>
      <c r="DV1195" s="2"/>
      <c r="DW1195" s="2"/>
      <c r="DX1195" s="2"/>
      <c r="DY1195" s="2"/>
      <c r="DZ1195" s="2"/>
      <c r="EA1195" s="2"/>
      <c r="EB1195" s="2"/>
      <c r="EC1195" s="2"/>
      <c r="ED1195" s="2"/>
      <c r="EE1195" s="2"/>
      <c r="EF1195" s="2"/>
      <c r="EG1195" s="2"/>
      <c r="EH1195" s="2"/>
      <c r="EI1195" s="2"/>
      <c r="EJ1195" s="2"/>
      <c r="EK1195" s="2"/>
      <c r="EL1195" s="2"/>
      <c r="EM1195" s="2"/>
      <c r="EN1195" s="2"/>
      <c r="EO1195" s="2"/>
      <c r="EP1195" s="2"/>
      <c r="EQ1195" s="2"/>
      <c r="ER1195" s="2"/>
      <c r="ES1195" s="2"/>
      <c r="ET1195" s="2"/>
      <c r="EU1195" s="2"/>
      <c r="EV1195" s="2"/>
      <c r="EW1195" s="2"/>
      <c r="EX1195" s="2"/>
    </row>
    <row r="1196" spans="5:154" x14ac:dyDescent="0.25"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  <c r="BJ1196" s="2"/>
      <c r="BK1196" s="2"/>
      <c r="BL1196" s="2"/>
      <c r="BM1196" s="2"/>
      <c r="BN1196" s="2"/>
      <c r="BO1196" s="2"/>
      <c r="BP1196" s="2"/>
      <c r="BQ1196" s="2"/>
      <c r="BR1196" s="2"/>
      <c r="BS1196" s="2"/>
      <c r="BT1196" s="2"/>
      <c r="BU1196" s="2"/>
      <c r="BV1196" s="2"/>
      <c r="BW1196" s="2"/>
      <c r="BX1196" s="2"/>
      <c r="BY1196" s="2"/>
      <c r="BZ1196" s="2"/>
      <c r="CA1196" s="2"/>
      <c r="CB1196" s="2"/>
      <c r="CC1196" s="2"/>
      <c r="CD1196" s="2"/>
      <c r="CE1196" s="2"/>
      <c r="CF1196" s="2"/>
      <c r="CG1196" s="2"/>
      <c r="CH1196" s="2"/>
      <c r="CI1196" s="2"/>
      <c r="CJ1196" s="2"/>
      <c r="CK1196" s="2"/>
      <c r="CL1196" s="2"/>
      <c r="CM1196" s="2"/>
      <c r="CN1196" s="2"/>
      <c r="CO1196" s="2"/>
      <c r="CP1196" s="2"/>
      <c r="CQ1196" s="2"/>
      <c r="CR1196" s="2"/>
      <c r="CS1196" s="2"/>
      <c r="CT1196" s="2"/>
      <c r="CU1196" s="2"/>
      <c r="CV1196" s="2"/>
      <c r="CW1196" s="2"/>
      <c r="CX1196" s="2"/>
      <c r="CY1196" s="2"/>
      <c r="CZ1196" s="2"/>
      <c r="DA1196" s="2"/>
      <c r="DB1196" s="2"/>
      <c r="DC1196" s="2"/>
      <c r="DD1196" s="2"/>
      <c r="DE1196" s="2"/>
      <c r="DF1196" s="2"/>
      <c r="DG1196" s="2"/>
      <c r="DH1196" s="2"/>
      <c r="DI1196" s="2"/>
      <c r="DJ1196" s="2"/>
      <c r="DK1196" s="2"/>
      <c r="DL1196" s="2"/>
      <c r="DM1196" s="2"/>
      <c r="DN1196" s="2"/>
      <c r="DO1196" s="2"/>
      <c r="DP1196" s="2"/>
      <c r="DQ1196" s="2"/>
      <c r="DR1196" s="2"/>
      <c r="DS1196" s="2"/>
      <c r="DT1196" s="2"/>
      <c r="DU1196" s="2"/>
      <c r="DV1196" s="2"/>
      <c r="DW1196" s="2"/>
      <c r="DX1196" s="2"/>
      <c r="DY1196" s="2"/>
      <c r="DZ1196" s="2"/>
      <c r="EA1196" s="2"/>
      <c r="EB1196" s="2"/>
      <c r="EC1196" s="2"/>
      <c r="ED1196" s="2"/>
      <c r="EE1196" s="2"/>
      <c r="EF1196" s="2"/>
      <c r="EG1196" s="2"/>
      <c r="EH1196" s="2"/>
      <c r="EI1196" s="2"/>
      <c r="EJ1196" s="2"/>
      <c r="EK1196" s="2"/>
      <c r="EL1196" s="2"/>
      <c r="EM1196" s="2"/>
      <c r="EN1196" s="2"/>
      <c r="EO1196" s="2"/>
      <c r="EP1196" s="2"/>
      <c r="EQ1196" s="2"/>
      <c r="ER1196" s="2"/>
      <c r="ES1196" s="2"/>
      <c r="ET1196" s="2"/>
      <c r="EU1196" s="2"/>
      <c r="EV1196" s="2"/>
      <c r="EW1196" s="2"/>
      <c r="EX1196" s="2"/>
    </row>
    <row r="1197" spans="5:154" x14ac:dyDescent="0.25"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  <c r="BI1197" s="2"/>
      <c r="BJ1197" s="2"/>
      <c r="BK1197" s="2"/>
      <c r="BL1197" s="2"/>
      <c r="BM1197" s="2"/>
      <c r="BN1197" s="2"/>
      <c r="BO1197" s="2"/>
      <c r="BP1197" s="2"/>
      <c r="BQ1197" s="2"/>
      <c r="BR1197" s="2"/>
      <c r="BS1197" s="2"/>
      <c r="BT1197" s="2"/>
      <c r="BU1197" s="2"/>
      <c r="BV1197" s="2"/>
      <c r="BW1197" s="2"/>
      <c r="BX1197" s="2"/>
      <c r="BY1197" s="2"/>
      <c r="BZ1197" s="2"/>
      <c r="CA1197" s="2"/>
      <c r="CB1197" s="2"/>
      <c r="CC1197" s="2"/>
      <c r="CD1197" s="2"/>
      <c r="CE1197" s="2"/>
      <c r="CF1197" s="2"/>
      <c r="CG1197" s="2"/>
      <c r="CH1197" s="2"/>
      <c r="CI1197" s="2"/>
      <c r="CJ1197" s="2"/>
      <c r="CK1197" s="2"/>
      <c r="CL1197" s="2"/>
      <c r="CM1197" s="2"/>
      <c r="CN1197" s="2"/>
      <c r="CO1197" s="2"/>
      <c r="CP1197" s="2"/>
      <c r="CQ1197" s="2"/>
      <c r="CR1197" s="2"/>
      <c r="CS1197" s="2"/>
      <c r="CT1197" s="2"/>
      <c r="CU1197" s="2"/>
      <c r="CV1197" s="2"/>
      <c r="CW1197" s="2"/>
      <c r="CX1197" s="2"/>
      <c r="CY1197" s="2"/>
      <c r="CZ1197" s="2"/>
      <c r="DA1197" s="2"/>
      <c r="DB1197" s="2"/>
      <c r="DC1197" s="2"/>
      <c r="DD1197" s="2"/>
      <c r="DE1197" s="2"/>
      <c r="DF1197" s="2"/>
      <c r="DG1197" s="2"/>
      <c r="DH1197" s="2"/>
      <c r="DI1197" s="2"/>
      <c r="DJ1197" s="2"/>
      <c r="DK1197" s="2"/>
      <c r="DL1197" s="2"/>
      <c r="DM1197" s="2"/>
      <c r="DN1197" s="2"/>
      <c r="DO1197" s="2"/>
      <c r="DP1197" s="2"/>
      <c r="DQ1197" s="2"/>
      <c r="DR1197" s="2"/>
      <c r="DS1197" s="2"/>
      <c r="DT1197" s="2"/>
      <c r="DU1197" s="2"/>
      <c r="DV1197" s="2"/>
      <c r="DW1197" s="2"/>
      <c r="DX1197" s="2"/>
      <c r="DY1197" s="2"/>
      <c r="DZ1197" s="2"/>
      <c r="EA1197" s="2"/>
      <c r="EB1197" s="2"/>
      <c r="EC1197" s="2"/>
      <c r="ED1197" s="2"/>
      <c r="EE1197" s="2"/>
      <c r="EF1197" s="2"/>
      <c r="EG1197" s="2"/>
      <c r="EH1197" s="2"/>
      <c r="EI1197" s="2"/>
      <c r="EJ1197" s="2"/>
      <c r="EK1197" s="2"/>
      <c r="EL1197" s="2"/>
      <c r="EM1197" s="2"/>
      <c r="EN1197" s="2"/>
      <c r="EO1197" s="2"/>
      <c r="EP1197" s="2"/>
      <c r="EQ1197" s="2"/>
      <c r="ER1197" s="2"/>
      <c r="ES1197" s="2"/>
      <c r="ET1197" s="2"/>
      <c r="EU1197" s="2"/>
      <c r="EV1197" s="2"/>
      <c r="EW1197" s="2"/>
      <c r="EX1197" s="2"/>
    </row>
    <row r="1198" spans="5:154" x14ac:dyDescent="0.25"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  <c r="BG1198" s="2"/>
      <c r="BH1198" s="2"/>
      <c r="BI1198" s="2"/>
      <c r="BJ1198" s="2"/>
      <c r="BK1198" s="2"/>
      <c r="BL1198" s="2"/>
      <c r="BM1198" s="2"/>
      <c r="BN1198" s="2"/>
      <c r="BO1198" s="2"/>
      <c r="BP1198" s="2"/>
      <c r="BQ1198" s="2"/>
      <c r="BR1198" s="2"/>
      <c r="BS1198" s="2"/>
      <c r="BT1198" s="2"/>
      <c r="BU1198" s="2"/>
      <c r="BV1198" s="2"/>
      <c r="BW1198" s="2"/>
      <c r="BX1198" s="2"/>
      <c r="BY1198" s="2"/>
      <c r="BZ1198" s="2"/>
      <c r="CA1198" s="2"/>
      <c r="CB1198" s="2"/>
      <c r="CC1198" s="2"/>
      <c r="CD1198" s="2"/>
      <c r="CE1198" s="2"/>
      <c r="CF1198" s="2"/>
      <c r="CG1198" s="2"/>
      <c r="CH1198" s="2"/>
      <c r="CI1198" s="2"/>
      <c r="CJ1198" s="2"/>
      <c r="CK1198" s="2"/>
      <c r="CL1198" s="2"/>
      <c r="CM1198" s="2"/>
      <c r="CN1198" s="2"/>
      <c r="CO1198" s="2"/>
      <c r="CP1198" s="2"/>
      <c r="CQ1198" s="2"/>
      <c r="CR1198" s="2"/>
      <c r="CS1198" s="2"/>
      <c r="CT1198" s="2"/>
      <c r="CU1198" s="2"/>
      <c r="CV1198" s="2"/>
      <c r="CW1198" s="2"/>
      <c r="CX1198" s="2"/>
      <c r="CY1198" s="2"/>
      <c r="CZ1198" s="2"/>
      <c r="DA1198" s="2"/>
      <c r="DB1198" s="2"/>
      <c r="DC1198" s="2"/>
      <c r="DD1198" s="2"/>
      <c r="DE1198" s="2"/>
      <c r="DF1198" s="2"/>
      <c r="DG1198" s="2"/>
      <c r="DH1198" s="2"/>
      <c r="DI1198" s="2"/>
      <c r="DJ1198" s="2"/>
      <c r="DK1198" s="2"/>
      <c r="DL1198" s="2"/>
      <c r="DM1198" s="2"/>
      <c r="DN1198" s="2"/>
      <c r="DO1198" s="2"/>
      <c r="DP1198" s="2"/>
      <c r="DQ1198" s="2"/>
      <c r="DR1198" s="2"/>
      <c r="DS1198" s="2"/>
      <c r="DT1198" s="2"/>
      <c r="DU1198" s="2"/>
      <c r="DV1198" s="2"/>
      <c r="DW1198" s="2"/>
      <c r="DX1198" s="2"/>
      <c r="DY1198" s="2"/>
      <c r="DZ1198" s="2"/>
      <c r="EA1198" s="2"/>
      <c r="EB1198" s="2"/>
      <c r="EC1198" s="2"/>
      <c r="ED1198" s="2"/>
      <c r="EE1198" s="2"/>
      <c r="EF1198" s="2"/>
      <c r="EG1198" s="2"/>
      <c r="EH1198" s="2"/>
      <c r="EI1198" s="2"/>
      <c r="EJ1198" s="2"/>
      <c r="EK1198" s="2"/>
      <c r="EL1198" s="2"/>
      <c r="EM1198" s="2"/>
      <c r="EN1198" s="2"/>
      <c r="EO1198" s="2"/>
      <c r="EP1198" s="2"/>
      <c r="EQ1198" s="2"/>
      <c r="ER1198" s="2"/>
      <c r="ES1198" s="2"/>
      <c r="ET1198" s="2"/>
      <c r="EU1198" s="2"/>
      <c r="EV1198" s="2"/>
      <c r="EW1198" s="2"/>
      <c r="EX1198" s="2"/>
    </row>
    <row r="1199" spans="5:154" x14ac:dyDescent="0.25"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  <c r="BJ1199" s="2"/>
      <c r="BK1199" s="2"/>
      <c r="BL1199" s="2"/>
      <c r="BM1199" s="2"/>
      <c r="BN1199" s="2"/>
      <c r="BO1199" s="2"/>
      <c r="BP1199" s="2"/>
      <c r="BQ1199" s="2"/>
      <c r="BR1199" s="2"/>
      <c r="BS1199" s="2"/>
      <c r="BT1199" s="2"/>
      <c r="BU1199" s="2"/>
      <c r="BV1199" s="2"/>
      <c r="BW1199" s="2"/>
      <c r="BX1199" s="2"/>
      <c r="BY1199" s="2"/>
      <c r="BZ1199" s="2"/>
      <c r="CA1199" s="2"/>
      <c r="CB1199" s="2"/>
      <c r="CC1199" s="2"/>
      <c r="CD1199" s="2"/>
      <c r="CE1199" s="2"/>
      <c r="CF1199" s="2"/>
      <c r="CG1199" s="2"/>
      <c r="CH1199" s="2"/>
      <c r="CI1199" s="2"/>
      <c r="CJ1199" s="2"/>
      <c r="CK1199" s="2"/>
      <c r="CL1199" s="2"/>
      <c r="CM1199" s="2"/>
      <c r="CN1199" s="2"/>
      <c r="CO1199" s="2"/>
      <c r="CP1199" s="2"/>
      <c r="CQ1199" s="2"/>
      <c r="CR1199" s="2"/>
      <c r="CS1199" s="2"/>
      <c r="CT1199" s="2"/>
      <c r="CU1199" s="2"/>
      <c r="CV1199" s="2"/>
      <c r="CW1199" s="2"/>
      <c r="CX1199" s="2"/>
      <c r="CY1199" s="2"/>
      <c r="CZ1199" s="2"/>
      <c r="DA1199" s="2"/>
      <c r="DB1199" s="2"/>
      <c r="DC1199" s="2"/>
      <c r="DD1199" s="2"/>
      <c r="DE1199" s="2"/>
      <c r="DF1199" s="2"/>
      <c r="DG1199" s="2"/>
      <c r="DH1199" s="2"/>
      <c r="DI1199" s="2"/>
      <c r="DJ1199" s="2"/>
      <c r="DK1199" s="2"/>
      <c r="DL1199" s="2"/>
      <c r="DM1199" s="2"/>
      <c r="DN1199" s="2"/>
      <c r="DO1199" s="2"/>
      <c r="DP1199" s="2"/>
      <c r="DQ1199" s="2"/>
      <c r="DR1199" s="2"/>
      <c r="DS1199" s="2"/>
      <c r="DT1199" s="2"/>
      <c r="DU1199" s="2"/>
      <c r="DV1199" s="2"/>
      <c r="DW1199" s="2"/>
      <c r="DX1199" s="2"/>
      <c r="DY1199" s="2"/>
      <c r="DZ1199" s="2"/>
      <c r="EA1199" s="2"/>
      <c r="EB1199" s="2"/>
      <c r="EC1199" s="2"/>
      <c r="ED1199" s="2"/>
      <c r="EE1199" s="2"/>
      <c r="EF1199" s="2"/>
      <c r="EG1199" s="2"/>
      <c r="EH1199" s="2"/>
      <c r="EI1199" s="2"/>
      <c r="EJ1199" s="2"/>
      <c r="EK1199" s="2"/>
      <c r="EL1199" s="2"/>
      <c r="EM1199" s="2"/>
      <c r="EN1199" s="2"/>
      <c r="EO1199" s="2"/>
      <c r="EP1199" s="2"/>
      <c r="EQ1199" s="2"/>
      <c r="ER1199" s="2"/>
      <c r="ES1199" s="2"/>
      <c r="ET1199" s="2"/>
      <c r="EU1199" s="2"/>
      <c r="EV1199" s="2"/>
      <c r="EW1199" s="2"/>
      <c r="EX1199" s="2"/>
    </row>
  </sheetData>
  <sheetProtection formatCells="0" formatColumns="0" formatRows="0" insertColumns="0" insertRows="0" insertHyperlinks="0" deleteColumns="0" deleteRows="0" sort="0" autoFilter="0" pivotTables="0"/>
  <mergeCells count="25">
    <mergeCell ref="A41:D41"/>
    <mergeCell ref="A55:D55"/>
    <mergeCell ref="A39:D39"/>
    <mergeCell ref="A32:D32"/>
    <mergeCell ref="C13:D14"/>
    <mergeCell ref="A1:D1"/>
    <mergeCell ref="A25:C25"/>
    <mergeCell ref="A26:D26"/>
    <mergeCell ref="A28:D28"/>
    <mergeCell ref="A60:D60"/>
    <mergeCell ref="A61:D61"/>
    <mergeCell ref="B4:D4"/>
    <mergeCell ref="A23:D23"/>
    <mergeCell ref="A29:D29"/>
    <mergeCell ref="A38:D38"/>
    <mergeCell ref="A20:D20"/>
    <mergeCell ref="A57:D58"/>
    <mergeCell ref="A59:D59"/>
    <mergeCell ref="A56:D56"/>
    <mergeCell ref="A8:D8"/>
    <mergeCell ref="B9:D9"/>
    <mergeCell ref="A18:D18"/>
    <mergeCell ref="A11:B12"/>
    <mergeCell ref="C11:D12"/>
    <mergeCell ref="A13:B14"/>
  </mergeCells>
  <conditionalFormatting sqref="C3">
    <cfRule type="expression" dxfId="240" priority="2">
      <formula>$B2="Licence"</formula>
    </cfRule>
  </conditionalFormatting>
  <conditionalFormatting sqref="C5">
    <cfRule type="expression" dxfId="239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61:D61" r:id="rId1" display="Arrêté du 22 janvier 2014 fixant le cadre national des formations conduisant à la délivrance des diplômes nationaux de licence, de licence professionnelle et de master" xr:uid="{00000000-0004-0000-0200-000000000000}"/>
    <hyperlink ref="A60:D6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299"/>
  <sheetViews>
    <sheetView topLeftCell="B15" zoomScale="75" zoomScaleNormal="55" zoomScalePageLayoutView="55" workbookViewId="0">
      <selection activeCell="B27" sqref="B27"/>
    </sheetView>
  </sheetViews>
  <sheetFormatPr baseColWidth="10" defaultColWidth="11.42578125" defaultRowHeight="15" x14ac:dyDescent="0.2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5.140625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0"/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8" customHeight="1" x14ac:dyDescent="0.25">
      <c r="A7" s="112" t="s">
        <v>212</v>
      </c>
      <c r="B7" s="106" t="str">
        <f>'Fiche Générale'!B3</f>
        <v>Portail_ST</v>
      </c>
      <c r="C7" s="112" t="s">
        <v>213</v>
      </c>
      <c r="D7" s="112"/>
      <c r="E7" s="120" t="str">
        <f>'Fiche Générale'!B4</f>
        <v xml:space="preserve">Sciences de la terre-Sciences de la vie </v>
      </c>
      <c r="F7" s="106"/>
      <c r="G7" s="112" t="s">
        <v>214</v>
      </c>
      <c r="H7" s="109">
        <f>'Fiche Générale'!B5</f>
        <v>0</v>
      </c>
      <c r="I7" s="109"/>
      <c r="J7" s="109"/>
    </row>
    <row r="8" spans="1:10" ht="18" customHeight="1" x14ac:dyDescent="0.25">
      <c r="A8" s="112"/>
      <c r="B8" s="107"/>
      <c r="C8" s="112"/>
      <c r="D8" s="112"/>
      <c r="E8" s="121"/>
      <c r="F8" s="107"/>
      <c r="G8" s="112"/>
      <c r="H8" s="109"/>
      <c r="I8" s="109"/>
      <c r="J8" s="109"/>
    </row>
    <row r="9" spans="1:10" ht="18" customHeight="1" x14ac:dyDescent="0.25">
      <c r="A9" s="112"/>
      <c r="B9" s="107"/>
      <c r="C9" s="112"/>
      <c r="D9" s="112"/>
      <c r="E9" s="122"/>
      <c r="F9" s="108"/>
      <c r="G9" s="112"/>
      <c r="H9" s="109"/>
      <c r="I9" s="109"/>
      <c r="J9" s="109"/>
    </row>
    <row r="10" spans="1:10" ht="18" customHeight="1" x14ac:dyDescent="0.25">
      <c r="A10" s="112"/>
      <c r="B10" s="107"/>
      <c r="C10" s="119" t="s">
        <v>215</v>
      </c>
      <c r="D10" s="119"/>
      <c r="E10" s="123">
        <f>'Fiche Générale'!B9</f>
        <v>0</v>
      </c>
      <c r="F10" s="124"/>
      <c r="G10" s="124"/>
      <c r="H10" s="124"/>
      <c r="I10" s="124"/>
      <c r="J10" s="125"/>
    </row>
    <row r="11" spans="1:10" ht="18" customHeight="1" x14ac:dyDescent="0.25">
      <c r="A11" s="112"/>
      <c r="B11" s="108"/>
      <c r="C11" s="119"/>
      <c r="D11" s="119"/>
      <c r="E11" s="126"/>
      <c r="F11" s="127"/>
      <c r="G11" s="127"/>
      <c r="H11" s="127"/>
      <c r="I11" s="127"/>
      <c r="J11" s="128"/>
    </row>
    <row r="13" spans="1:10" x14ac:dyDescent="0.25">
      <c r="A13" s="111" t="s">
        <v>216</v>
      </c>
      <c r="B13" s="113" t="s">
        <v>217</v>
      </c>
      <c r="C13" s="111" t="s">
        <v>218</v>
      </c>
      <c r="D13" s="111"/>
      <c r="E13" s="111"/>
      <c r="F13" s="111"/>
      <c r="G13" s="111" t="s">
        <v>199</v>
      </c>
      <c r="H13" s="88" t="e">
        <f>Calcul!A7</f>
        <v>#REF!</v>
      </c>
      <c r="I13" s="88"/>
    </row>
    <row r="14" spans="1:10" x14ac:dyDescent="0.25">
      <c r="A14" s="111"/>
      <c r="B14" s="114"/>
      <c r="C14" s="111"/>
      <c r="D14" s="111"/>
      <c r="E14" s="111"/>
      <c r="F14" s="111"/>
      <c r="G14" s="111"/>
      <c r="H14" s="88"/>
      <c r="I14" s="88"/>
    </row>
    <row r="15" spans="1:10" x14ac:dyDescent="0.25">
      <c r="A15" s="111" t="s">
        <v>219</v>
      </c>
      <c r="B15" s="113" t="s">
        <v>185</v>
      </c>
      <c r="C15" s="115" t="s">
        <v>220</v>
      </c>
      <c r="D15" s="116"/>
      <c r="E15" s="111"/>
      <c r="F15" s="111"/>
      <c r="G15" s="111" t="s">
        <v>200</v>
      </c>
      <c r="H15" s="88" t="e">
        <f>Calcul!A20</f>
        <v>#REF!</v>
      </c>
      <c r="I15" s="88"/>
    </row>
    <row r="16" spans="1:10" x14ac:dyDescent="0.25">
      <c r="A16" s="111"/>
      <c r="B16" s="114"/>
      <c r="C16" s="117"/>
      <c r="D16" s="118"/>
      <c r="E16" s="111"/>
      <c r="F16" s="111"/>
      <c r="G16" s="111"/>
      <c r="H16" s="88"/>
      <c r="I16" s="88"/>
    </row>
    <row r="17" spans="1:15" x14ac:dyDescent="0.25">
      <c r="I17" s="17"/>
      <c r="J17" s="17"/>
      <c r="K17" s="17"/>
      <c r="L17" s="17"/>
      <c r="M17" s="17"/>
      <c r="N17" s="17"/>
    </row>
    <row r="18" spans="1:15" ht="49.35" customHeight="1" x14ac:dyDescent="0.25">
      <c r="A18" s="3" t="s">
        <v>221</v>
      </c>
      <c r="B18" s="3" t="s">
        <v>222</v>
      </c>
      <c r="C18" s="3" t="s">
        <v>3</v>
      </c>
      <c r="D18" s="3" t="s">
        <v>223</v>
      </c>
      <c r="E18" s="3" t="s">
        <v>6</v>
      </c>
      <c r="F18" s="3" t="s">
        <v>5</v>
      </c>
      <c r="G18" s="3" t="s">
        <v>224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225</v>
      </c>
      <c r="M18" s="3" t="s">
        <v>4</v>
      </c>
      <c r="N18" s="3" t="s">
        <v>226</v>
      </c>
      <c r="O18" s="4" t="s">
        <v>227</v>
      </c>
    </row>
    <row r="19" spans="1:15" ht="43.35" customHeight="1" x14ac:dyDescent="0.25">
      <c r="A19" s="49">
        <v>0</v>
      </c>
      <c r="B19" s="50" t="s">
        <v>228</v>
      </c>
      <c r="C19" s="52" t="s">
        <v>13</v>
      </c>
      <c r="D19" s="52">
        <v>6</v>
      </c>
      <c r="E19" s="66"/>
      <c r="F19" s="66"/>
      <c r="G19" s="66"/>
      <c r="H19" s="67"/>
      <c r="I19" s="67"/>
      <c r="J19" s="67"/>
      <c r="K19" s="67"/>
      <c r="L19" s="67"/>
      <c r="M19" s="67"/>
      <c r="N19" s="66"/>
      <c r="O19" s="5"/>
    </row>
    <row r="20" spans="1:15" ht="43.35" customHeight="1" x14ac:dyDescent="0.25">
      <c r="A20" s="49" t="s">
        <v>229</v>
      </c>
      <c r="B20" s="50" t="s">
        <v>230</v>
      </c>
      <c r="C20" s="52" t="s">
        <v>23</v>
      </c>
      <c r="D20" s="67"/>
      <c r="E20" s="66"/>
      <c r="F20" s="66"/>
      <c r="G20" s="66"/>
      <c r="H20" s="67"/>
      <c r="I20" s="67"/>
      <c r="J20" s="67"/>
      <c r="K20" s="67"/>
      <c r="L20" s="67"/>
      <c r="M20" s="67"/>
      <c r="N20" s="66"/>
      <c r="O20" s="5"/>
    </row>
    <row r="21" spans="1:15" ht="43.35" customHeight="1" x14ac:dyDescent="0.25">
      <c r="A21" s="49" t="s">
        <v>231</v>
      </c>
      <c r="B21" s="50" t="s">
        <v>232</v>
      </c>
      <c r="C21" s="52" t="s">
        <v>23</v>
      </c>
      <c r="D21" s="67"/>
      <c r="E21" s="66"/>
      <c r="F21" s="66"/>
      <c r="G21" s="66"/>
      <c r="H21" s="67"/>
      <c r="I21" s="67"/>
      <c r="J21" s="67"/>
      <c r="K21" s="67"/>
      <c r="L21" s="67"/>
      <c r="M21" s="67"/>
      <c r="N21" s="66"/>
      <c r="O21" s="5"/>
    </row>
    <row r="22" spans="1:15" ht="43.35" customHeight="1" x14ac:dyDescent="0.25">
      <c r="A22" s="49" t="s">
        <v>233</v>
      </c>
      <c r="B22" s="51" t="s">
        <v>234</v>
      </c>
      <c r="C22" s="52" t="s">
        <v>23</v>
      </c>
      <c r="D22" s="67"/>
      <c r="E22" s="66"/>
      <c r="F22" s="66"/>
      <c r="G22" s="66"/>
      <c r="H22" s="67"/>
      <c r="I22" s="67"/>
      <c r="J22" s="67"/>
      <c r="K22" s="67"/>
      <c r="L22" s="67"/>
      <c r="M22" s="67"/>
      <c r="N22" s="66"/>
      <c r="O22" s="5"/>
    </row>
    <row r="23" spans="1:15" ht="43.35" customHeight="1" x14ac:dyDescent="0.25">
      <c r="A23" s="61">
        <v>1</v>
      </c>
      <c r="B23" s="62" t="s">
        <v>235</v>
      </c>
      <c r="C23" s="63" t="s">
        <v>13</v>
      </c>
      <c r="D23" s="63">
        <v>6</v>
      </c>
      <c r="E23" s="55"/>
      <c r="F23" s="55"/>
      <c r="G23" s="55"/>
      <c r="H23" s="63" t="s">
        <v>160</v>
      </c>
      <c r="I23" s="63">
        <v>22</v>
      </c>
      <c r="J23" s="63">
        <v>4</v>
      </c>
      <c r="K23" s="63">
        <v>50</v>
      </c>
      <c r="L23" s="63"/>
      <c r="M23" s="63" t="s">
        <v>24</v>
      </c>
      <c r="N23" s="55" t="s">
        <v>236</v>
      </c>
      <c r="O23" s="55"/>
    </row>
    <row r="24" spans="1:15" ht="43.35" customHeight="1" x14ac:dyDescent="0.25">
      <c r="A24" s="61">
        <v>2</v>
      </c>
      <c r="B24" s="62" t="s">
        <v>237</v>
      </c>
      <c r="C24" s="63" t="s">
        <v>13</v>
      </c>
      <c r="D24" s="63">
        <v>6</v>
      </c>
      <c r="E24" s="55"/>
      <c r="F24" s="55"/>
      <c r="G24" s="55"/>
      <c r="H24" s="63" t="s">
        <v>160</v>
      </c>
      <c r="I24" s="63">
        <v>32</v>
      </c>
      <c r="J24" s="63">
        <v>16</v>
      </c>
      <c r="K24" s="63">
        <v>15</v>
      </c>
      <c r="L24" s="63"/>
      <c r="M24" s="63" t="s">
        <v>24</v>
      </c>
      <c r="N24" s="55" t="s">
        <v>236</v>
      </c>
      <c r="O24" s="55"/>
    </row>
    <row r="25" spans="1:15" ht="43.35" customHeight="1" x14ac:dyDescent="0.25">
      <c r="A25" s="61">
        <v>3</v>
      </c>
      <c r="B25" s="62" t="s">
        <v>238</v>
      </c>
      <c r="C25" s="63" t="s">
        <v>13</v>
      </c>
      <c r="D25" s="63">
        <v>6</v>
      </c>
      <c r="E25" s="55"/>
      <c r="F25" s="55"/>
      <c r="G25" s="55"/>
      <c r="H25" s="63" t="s">
        <v>160</v>
      </c>
      <c r="I25" s="63">
        <v>30</v>
      </c>
      <c r="J25" s="63">
        <v>22</v>
      </c>
      <c r="K25" s="63">
        <v>15</v>
      </c>
      <c r="L25" s="63"/>
      <c r="M25" s="63" t="s">
        <v>24</v>
      </c>
      <c r="N25" s="55" t="s">
        <v>236</v>
      </c>
      <c r="O25" s="55"/>
    </row>
    <row r="26" spans="1:15" ht="43.35" customHeight="1" x14ac:dyDescent="0.25">
      <c r="A26" s="61">
        <v>4</v>
      </c>
      <c r="B26" s="62" t="s">
        <v>239</v>
      </c>
      <c r="C26" s="63" t="s">
        <v>13</v>
      </c>
      <c r="D26" s="63">
        <v>6</v>
      </c>
      <c r="E26" s="55"/>
      <c r="F26" s="55"/>
      <c r="G26" s="55"/>
      <c r="H26" s="63" t="s">
        <v>160</v>
      </c>
      <c r="I26" s="63">
        <v>10</v>
      </c>
      <c r="J26" s="63">
        <v>14</v>
      </c>
      <c r="K26" s="63">
        <v>42</v>
      </c>
      <c r="L26" s="63"/>
      <c r="M26" s="63" t="s">
        <v>24</v>
      </c>
      <c r="N26" s="55" t="s">
        <v>236</v>
      </c>
      <c r="O26" s="55"/>
    </row>
    <row r="27" spans="1:15" ht="43.35" customHeight="1" x14ac:dyDescent="0.25">
      <c r="A27" s="24">
        <v>5</v>
      </c>
      <c r="B27" s="6" t="s">
        <v>240</v>
      </c>
      <c r="C27" s="7" t="s">
        <v>13</v>
      </c>
      <c r="D27" s="7">
        <v>6</v>
      </c>
      <c r="E27" s="5"/>
      <c r="F27" s="5"/>
      <c r="G27" s="5"/>
      <c r="H27" s="7"/>
      <c r="I27" s="14"/>
      <c r="J27" s="7"/>
      <c r="K27" s="7"/>
      <c r="L27" s="7"/>
      <c r="M27" s="7"/>
      <c r="N27" s="5"/>
      <c r="O27" s="5"/>
    </row>
    <row r="28" spans="1:15" ht="43.35" customHeight="1" x14ac:dyDescent="0.25">
      <c r="A28" s="24" t="s">
        <v>241</v>
      </c>
      <c r="B28" s="6" t="s">
        <v>242</v>
      </c>
      <c r="C28" s="7" t="s">
        <v>23</v>
      </c>
      <c r="D28" s="7"/>
      <c r="E28" s="5"/>
      <c r="F28" s="5"/>
      <c r="G28" s="5"/>
      <c r="H28" s="7" t="s">
        <v>169</v>
      </c>
      <c r="I28" s="7">
        <v>16</v>
      </c>
      <c r="J28" s="7">
        <v>12</v>
      </c>
      <c r="K28" s="7">
        <v>0</v>
      </c>
      <c r="L28" s="7"/>
      <c r="M28" s="7" t="s">
        <v>24</v>
      </c>
      <c r="N28" s="5" t="s">
        <v>243</v>
      </c>
      <c r="O28" s="5"/>
    </row>
    <row r="29" spans="1:15" ht="43.35" customHeight="1" x14ac:dyDescent="0.25">
      <c r="A29" s="24" t="s">
        <v>244</v>
      </c>
      <c r="B29" s="6" t="s">
        <v>245</v>
      </c>
      <c r="C29" s="7" t="s">
        <v>23</v>
      </c>
      <c r="D29" s="7"/>
      <c r="E29" s="5"/>
      <c r="F29" s="5"/>
      <c r="G29" s="5"/>
      <c r="H29" s="7" t="s">
        <v>167</v>
      </c>
      <c r="I29" s="7">
        <v>12</v>
      </c>
      <c r="J29" s="7">
        <v>0</v>
      </c>
      <c r="K29" s="7">
        <v>20</v>
      </c>
      <c r="L29" s="7"/>
      <c r="M29" s="7" t="s">
        <v>24</v>
      </c>
      <c r="N29" s="5" t="s">
        <v>246</v>
      </c>
      <c r="O29" s="5"/>
    </row>
    <row r="30" spans="1:15" ht="43.35" customHeight="1" x14ac:dyDescent="0.25">
      <c r="A30" s="61" t="s">
        <v>247</v>
      </c>
      <c r="B30" s="62" t="s">
        <v>248</v>
      </c>
      <c r="C30" s="63" t="s">
        <v>23</v>
      </c>
      <c r="D30" s="63"/>
      <c r="E30" s="55"/>
      <c r="F30" s="55"/>
      <c r="G30" s="63"/>
      <c r="H30" s="63" t="s">
        <v>170</v>
      </c>
      <c r="I30" s="63">
        <v>0</v>
      </c>
      <c r="J30" s="63">
        <v>2</v>
      </c>
      <c r="K30" s="63">
        <v>0</v>
      </c>
      <c r="L30" s="63"/>
      <c r="M30" s="7" t="s">
        <v>24</v>
      </c>
      <c r="N30" s="5" t="s">
        <v>246</v>
      </c>
      <c r="O30" s="5"/>
    </row>
    <row r="31" spans="1:15" ht="43.35" customHeight="1" x14ac:dyDescent="0.25">
      <c r="A31" s="24"/>
      <c r="B31" s="6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 x14ac:dyDescent="0.25">
      <c r="A32" s="24"/>
      <c r="B32" s="6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 x14ac:dyDescent="0.25">
      <c r="A33" s="24"/>
      <c r="B33" s="6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 x14ac:dyDescent="0.25">
      <c r="A34" s="24"/>
      <c r="B34" s="6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 x14ac:dyDescent="0.25">
      <c r="A35" s="24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 x14ac:dyDescent="0.25">
      <c r="A36" s="24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 x14ac:dyDescent="0.25">
      <c r="A37" s="24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 x14ac:dyDescent="0.25">
      <c r="A38" s="24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 x14ac:dyDescent="0.25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 x14ac:dyDescent="0.25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 x14ac:dyDescent="0.25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 x14ac:dyDescent="0.3">
      <c r="A42" s="25"/>
      <c r="B42" s="28"/>
      <c r="C42" s="7"/>
      <c r="D42" s="11"/>
      <c r="E42" s="8"/>
      <c r="F42" s="8"/>
      <c r="G42" s="8"/>
      <c r="H42" s="11"/>
      <c r="I42" s="7"/>
      <c r="J42" s="7"/>
      <c r="K42" s="7"/>
      <c r="L42" s="7"/>
      <c r="M42" s="7"/>
      <c r="N42" s="8"/>
      <c r="O42" s="8"/>
    </row>
    <row r="43" spans="1:15" ht="43.35" customHeight="1" x14ac:dyDescent="0.3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35" customHeight="1" x14ac:dyDescent="0.3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35" customHeight="1" x14ac:dyDescent="0.3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35" customHeight="1" x14ac:dyDescent="0.3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35" customHeight="1" x14ac:dyDescent="0.3">
      <c r="A47" s="25"/>
      <c r="B47" s="28"/>
      <c r="C47" s="7"/>
      <c r="D47" s="11"/>
      <c r="E47" s="8"/>
      <c r="F47" s="8"/>
      <c r="G47" s="8"/>
      <c r="H47" s="11"/>
      <c r="I47" s="14"/>
      <c r="J47" s="14"/>
      <c r="K47" s="7"/>
      <c r="L47" s="7"/>
      <c r="M47" s="7"/>
      <c r="N47" s="8"/>
      <c r="O47" s="8"/>
    </row>
    <row r="48" spans="1:15" ht="43.35" customHeight="1" x14ac:dyDescent="0.3">
      <c r="A48" s="25"/>
      <c r="B48" s="28"/>
      <c r="C48" s="7"/>
      <c r="D48" s="11"/>
      <c r="E48" s="8"/>
      <c r="F48" s="8"/>
      <c r="G48" s="8"/>
      <c r="H48" s="11"/>
      <c r="I48" s="7"/>
      <c r="J48" s="7"/>
      <c r="K48" s="7"/>
      <c r="L48" s="7"/>
      <c r="M48" s="7"/>
      <c r="N48" s="8"/>
      <c r="O48" s="8"/>
    </row>
    <row r="49" spans="1:15" ht="43.35" customHeight="1" x14ac:dyDescent="0.3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 x14ac:dyDescent="0.3">
      <c r="A50" s="26"/>
      <c r="B50" s="29"/>
      <c r="C50" s="13"/>
      <c r="D50" s="12"/>
      <c r="E50" s="9"/>
      <c r="F50" s="9"/>
      <c r="G50" s="9"/>
      <c r="H50" s="12"/>
      <c r="I50" s="13"/>
      <c r="J50" s="13"/>
      <c r="K50" s="13"/>
      <c r="L50" s="13"/>
      <c r="M50" s="13"/>
      <c r="N50" s="9"/>
      <c r="O50" s="9"/>
    </row>
    <row r="51" spans="1:15" ht="43.35" customHeight="1" x14ac:dyDescent="0.3">
      <c r="A51" s="25"/>
      <c r="B51" s="28"/>
      <c r="C51" s="7"/>
      <c r="D51" s="11"/>
      <c r="E51" s="8"/>
      <c r="F51" s="8"/>
      <c r="G51" s="8"/>
      <c r="H51" s="11"/>
      <c r="I51" s="7"/>
      <c r="J51" s="7"/>
      <c r="K51" s="7"/>
      <c r="L51" s="7"/>
      <c r="M51" s="7"/>
      <c r="N51" s="8"/>
      <c r="O51" s="8"/>
    </row>
    <row r="52" spans="1:15" ht="43.35" customHeight="1" x14ac:dyDescent="0.3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 x14ac:dyDescent="0.3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35" customHeight="1" x14ac:dyDescent="0.3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5"/>
      <c r="B160" s="28"/>
      <c r="C160" s="7"/>
      <c r="D160" s="11"/>
      <c r="E160" s="8"/>
      <c r="F160" s="8"/>
      <c r="G160" s="8"/>
      <c r="H160" s="8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5"/>
      <c r="B296" s="28"/>
      <c r="C296" s="7"/>
      <c r="D296" s="7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</sheetData>
  <sheetProtection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5:G15 A14:F14 A16:F16 A13:H13 A1:O9 A17:O18 J13:O16 A12:O12 A10:E10 A11:D11 K10:O11 A31:O998 D19:O26 A27:O28 A29:M29 O29:O30">
    <cfRule type="expression" dxfId="238" priority="33">
      <formula>$F1="Fermeture"</formula>
    </cfRule>
    <cfRule type="expression" dxfId="237" priority="34">
      <formula>$F1="Modification"</formula>
    </cfRule>
    <cfRule type="expression" dxfId="236" priority="35">
      <formula>$F1="Création"</formula>
    </cfRule>
  </conditionalFormatting>
  <conditionalFormatting sqref="N31:N998 N1:N28">
    <cfRule type="expression" dxfId="235" priority="30">
      <formula>$M1="Porteuse"</formula>
    </cfRule>
  </conditionalFormatting>
  <conditionalFormatting sqref="A1:A18 A31:A998 G31:N998 D31:E998 D1:E29 A27:A29 G1:N28 G29:M29">
    <cfRule type="expression" dxfId="234" priority="27">
      <formula>$C1="Option"</formula>
    </cfRule>
  </conditionalFormatting>
  <conditionalFormatting sqref="A19:A26">
    <cfRule type="expression" dxfId="233" priority="24">
      <formula>$F19="Fermeture"</formula>
    </cfRule>
    <cfRule type="expression" dxfId="232" priority="25">
      <formula>$F19="Modification"</formula>
    </cfRule>
    <cfRule type="expression" dxfId="231" priority="26">
      <formula>$F19="Création"</formula>
    </cfRule>
  </conditionalFormatting>
  <conditionalFormatting sqref="A19:A26">
    <cfRule type="expression" dxfId="230" priority="23">
      <formula>$C19="Option"</formula>
    </cfRule>
  </conditionalFormatting>
  <conditionalFormatting sqref="B19:B26">
    <cfRule type="expression" dxfId="229" priority="20">
      <formula>$F19="Fermeture"</formula>
    </cfRule>
    <cfRule type="expression" dxfId="228" priority="21">
      <formula>$F19="Modification"</formula>
    </cfRule>
    <cfRule type="expression" dxfId="227" priority="22">
      <formula>$F19="Création"</formula>
    </cfRule>
  </conditionalFormatting>
  <conditionalFormatting sqref="C19:C26">
    <cfRule type="expression" dxfId="226" priority="17">
      <formula>$F19="Fermeture"</formula>
    </cfRule>
    <cfRule type="expression" dxfId="225" priority="18">
      <formula>$F19="Modification"</formula>
    </cfRule>
    <cfRule type="expression" dxfId="224" priority="19">
      <formula>$F19="Création"</formula>
    </cfRule>
  </conditionalFormatting>
  <conditionalFormatting sqref="A30">
    <cfRule type="expression" dxfId="223" priority="11">
      <formula>$C30="Option"</formula>
    </cfRule>
  </conditionalFormatting>
  <conditionalFormatting sqref="A30:L30">
    <cfRule type="expression" dxfId="222" priority="14">
      <formula>$F30="Fermeture"</formula>
    </cfRule>
    <cfRule type="expression" dxfId="221" priority="15">
      <formula>$F30="Modification"</formula>
    </cfRule>
    <cfRule type="expression" dxfId="220" priority="16">
      <formula>$F30="Création"</formula>
    </cfRule>
  </conditionalFormatting>
  <conditionalFormatting sqref="D30:E30 G30:L30">
    <cfRule type="expression" dxfId="219" priority="12">
      <formula>$C30="Option"</formula>
    </cfRule>
  </conditionalFormatting>
  <conditionalFormatting sqref="M30:N30">
    <cfRule type="expression" dxfId="218" priority="8">
      <formula>$F30="Fermeture"</formula>
    </cfRule>
    <cfRule type="expression" dxfId="217" priority="9">
      <formula>$F30="Modification"</formula>
    </cfRule>
    <cfRule type="expression" dxfId="216" priority="10">
      <formula>$F30="Création"</formula>
    </cfRule>
  </conditionalFormatting>
  <conditionalFormatting sqref="N30">
    <cfRule type="expression" dxfId="215" priority="7">
      <formula>$M30="Porteuse"</formula>
    </cfRule>
  </conditionalFormatting>
  <conditionalFormatting sqref="M30:N30">
    <cfRule type="expression" dxfId="214" priority="6">
      <formula>$C30="Option"</formula>
    </cfRule>
  </conditionalFormatting>
  <conditionalFormatting sqref="N29">
    <cfRule type="expression" dxfId="213" priority="3">
      <formula>$F29="Fermeture"</formula>
    </cfRule>
    <cfRule type="expression" dxfId="212" priority="4">
      <formula>$F29="Modification"</formula>
    </cfRule>
    <cfRule type="expression" dxfId="211" priority="5">
      <formula>$F29="Création"</formula>
    </cfRule>
  </conditionalFormatting>
  <conditionalFormatting sqref="N29">
    <cfRule type="expression" dxfId="210" priority="2">
      <formula>$M29="Porteuse"</formula>
    </cfRule>
  </conditionalFormatting>
  <conditionalFormatting sqref="N29">
    <cfRule type="expression" dxfId="209" priority="1">
      <formula>$C29="Option"</formula>
    </cfRule>
  </conditionalFormatting>
  <dataValidations count="6">
    <dataValidation type="list" allowBlank="1" showInputMessage="1" showErrorMessage="1" sqref="F19:F299" xr:uid="{00000000-0002-0000-0300-000000000000}">
      <formula1>List_Statut</formula1>
    </dataValidation>
    <dataValidation type="list" allowBlank="1" showInputMessage="1" showErrorMessage="1" sqref="C19:C299" xr:uid="{00000000-0002-0000-0300-000001000000}">
      <formula1>"UE, ECUE, BLOC, OPTION, Parcours Pédagogique"</formula1>
    </dataValidation>
    <dataValidation type="list" allowBlank="1" showInputMessage="1" showErrorMessage="1" sqref="H19:H299" xr:uid="{00000000-0002-0000-0300-000002000000}">
      <formula1>List_CNU</formula1>
    </dataValidation>
    <dataValidation type="list" allowBlank="1" showInputMessage="1" showErrorMessage="1" sqref="M19:M299" xr:uid="{00000000-0002-0000-0300-000003000000}">
      <formula1>List_Mutualisation</formula1>
    </dataValidation>
    <dataValidation type="list" allowBlank="1" showInputMessage="1" showErrorMessage="1" sqref="E19:E299" xr:uid="{00000000-0002-0000-0300-000004000000}">
      <formula1>List_Type</formula1>
    </dataValidation>
    <dataValidation type="list" allowBlank="1" showInputMessage="1" showErrorMessage="1" sqref="L19:L299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V299"/>
  <sheetViews>
    <sheetView zoomScale="70" zoomScaleNormal="70" workbookViewId="0">
      <pane ySplit="18" topLeftCell="A19" activePane="bottomLeft" state="frozen"/>
      <selection activeCell="D25" sqref="D25"/>
      <selection pane="bottomLeft" activeCell="U32" sqref="U32"/>
    </sheetView>
  </sheetViews>
  <sheetFormatPr baseColWidth="10" defaultColWidth="11.42578125" defaultRowHeight="15" x14ac:dyDescent="0.2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855468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7" width="20.28515625" style="16" customWidth="1"/>
    <col min="18" max="18" width="21.85546875" style="16" customWidth="1"/>
    <col min="19" max="19" width="20.42578125" style="16" customWidth="1"/>
    <col min="20" max="20" width="17.28515625" style="16" customWidth="1"/>
    <col min="21" max="21" width="44" style="16" customWidth="1"/>
    <col min="22" max="22" width="49.42578125" style="16" customWidth="1"/>
  </cols>
  <sheetData>
    <row r="1" spans="1:21" x14ac:dyDescent="0.25">
      <c r="A1" s="110"/>
      <c r="B1" s="110"/>
      <c r="C1" s="110"/>
      <c r="D1" s="110"/>
      <c r="E1" s="110"/>
      <c r="F1" s="110"/>
      <c r="G1" s="110"/>
      <c r="H1" s="110"/>
      <c r="I1" s="110"/>
      <c r="J1" s="37"/>
    </row>
    <row r="2" spans="1:2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37"/>
    </row>
    <row r="3" spans="1:21" x14ac:dyDescent="0.25">
      <c r="A3" s="110"/>
      <c r="B3" s="110"/>
      <c r="C3" s="110"/>
      <c r="D3" s="110"/>
      <c r="E3" s="110"/>
      <c r="F3" s="110"/>
      <c r="G3" s="110"/>
      <c r="H3" s="110"/>
      <c r="I3" s="110"/>
      <c r="J3" s="37"/>
    </row>
    <row r="4" spans="1:21" x14ac:dyDescent="0.25">
      <c r="A4" s="110"/>
      <c r="B4" s="110"/>
      <c r="C4" s="110"/>
      <c r="D4" s="110"/>
      <c r="E4" s="110"/>
      <c r="F4" s="110"/>
      <c r="G4" s="110"/>
      <c r="H4" s="110"/>
      <c r="I4" s="110"/>
      <c r="J4" s="37"/>
    </row>
    <row r="5" spans="1:21" x14ac:dyDescent="0.25">
      <c r="A5" s="110"/>
      <c r="B5" s="110"/>
      <c r="C5" s="110"/>
      <c r="D5" s="110"/>
      <c r="E5" s="110"/>
      <c r="F5" s="110"/>
      <c r="G5" s="110"/>
      <c r="H5" s="110"/>
      <c r="I5" s="110"/>
      <c r="J5" s="37"/>
    </row>
    <row r="6" spans="1:21" x14ac:dyDescent="0.25">
      <c r="A6" s="110"/>
      <c r="B6" s="110"/>
      <c r="C6" s="110"/>
      <c r="D6" s="110"/>
      <c r="E6" s="110"/>
      <c r="F6" s="110"/>
      <c r="G6" s="110"/>
      <c r="H6" s="110"/>
      <c r="I6" s="110"/>
      <c r="J6" s="37"/>
    </row>
    <row r="7" spans="1:21" ht="14.45" customHeight="1" x14ac:dyDescent="0.25">
      <c r="A7" s="145" t="s">
        <v>212</v>
      </c>
      <c r="B7" s="109" t="str">
        <f>'Fiche Générale'!B3</f>
        <v>Portail_ST</v>
      </c>
      <c r="C7" s="112" t="s">
        <v>249</v>
      </c>
      <c r="D7" s="112"/>
      <c r="E7" s="148" t="str">
        <f>'Fiche Générale'!B4</f>
        <v xml:space="preserve">Sciences de la terre-Sciences de la vie </v>
      </c>
      <c r="F7" s="149"/>
      <c r="G7" s="112" t="s">
        <v>250</v>
      </c>
      <c r="H7" s="109">
        <f>'Fiche Générale'!B5</f>
        <v>0</v>
      </c>
      <c r="I7" s="109"/>
      <c r="J7" s="38"/>
      <c r="K7" s="21"/>
    </row>
    <row r="8" spans="1:21" ht="14.45" customHeight="1" x14ac:dyDescent="0.25">
      <c r="A8" s="146"/>
      <c r="B8" s="109"/>
      <c r="C8" s="112"/>
      <c r="D8" s="112"/>
      <c r="E8" s="148"/>
      <c r="F8" s="149"/>
      <c r="G8" s="112"/>
      <c r="H8" s="109"/>
      <c r="I8" s="109"/>
      <c r="J8" s="38"/>
      <c r="K8" s="21"/>
    </row>
    <row r="9" spans="1:21" ht="14.45" customHeight="1" x14ac:dyDescent="0.25">
      <c r="A9" s="146"/>
      <c r="B9" s="109"/>
      <c r="C9" s="112"/>
      <c r="D9" s="112"/>
      <c r="E9" s="148"/>
      <c r="F9" s="149"/>
      <c r="G9" s="112"/>
      <c r="H9" s="109"/>
      <c r="I9" s="109"/>
      <c r="J9" s="38"/>
      <c r="K9" s="21"/>
    </row>
    <row r="10" spans="1:21" ht="14.45" customHeight="1" x14ac:dyDescent="0.25">
      <c r="A10" s="146"/>
      <c r="B10" s="109"/>
      <c r="C10" s="119" t="s">
        <v>215</v>
      </c>
      <c r="D10" s="119"/>
      <c r="E10" s="123">
        <f>'Fiche Générale'!B9</f>
        <v>0</v>
      </c>
      <c r="F10" s="124"/>
      <c r="G10" s="124"/>
      <c r="H10" s="124"/>
      <c r="I10" s="125"/>
      <c r="J10" s="39"/>
      <c r="K10" s="21"/>
    </row>
    <row r="11" spans="1:21" ht="14.45" customHeight="1" x14ac:dyDescent="0.25">
      <c r="A11" s="147"/>
      <c r="B11" s="109"/>
      <c r="C11" s="119"/>
      <c r="D11" s="119"/>
      <c r="E11" s="126"/>
      <c r="F11" s="127"/>
      <c r="G11" s="127"/>
      <c r="H11" s="127"/>
      <c r="I11" s="128"/>
      <c r="J11" s="39"/>
      <c r="K11" s="21"/>
    </row>
    <row r="12" spans="1:21" x14ac:dyDescent="0.25">
      <c r="C12" s="16"/>
      <c r="I12" s="35"/>
      <c r="J12" s="35"/>
      <c r="M12" s="115" t="s">
        <v>251</v>
      </c>
      <c r="N12" s="116"/>
      <c r="O12" s="116"/>
      <c r="P12" s="116"/>
      <c r="Q12" s="129"/>
      <c r="R12" s="115" t="s">
        <v>252</v>
      </c>
      <c r="S12" s="116"/>
      <c r="T12" s="116"/>
      <c r="U12" s="129"/>
    </row>
    <row r="13" spans="1:21" x14ac:dyDescent="0.25">
      <c r="A13" s="133" t="s">
        <v>216</v>
      </c>
      <c r="B13" s="135" t="str">
        <f>'S5 Maquette'!B13:B14</f>
        <v>3 ème Année de Licence</v>
      </c>
      <c r="C13" s="135"/>
      <c r="D13" s="133" t="s">
        <v>253</v>
      </c>
      <c r="E13" s="135">
        <f>'S5 Maquette'!E13:F14</f>
        <v>0</v>
      </c>
      <c r="F13" s="135"/>
      <c r="G13" s="135"/>
      <c r="I13" s="35"/>
      <c r="J13" s="35"/>
      <c r="M13" s="117"/>
      <c r="N13" s="118"/>
      <c r="O13" s="118"/>
      <c r="P13" s="118"/>
      <c r="Q13" s="130"/>
      <c r="R13" s="117"/>
      <c r="S13" s="118"/>
      <c r="T13" s="118"/>
      <c r="U13" s="130"/>
    </row>
    <row r="14" spans="1:21" x14ac:dyDescent="0.25">
      <c r="A14" s="134"/>
      <c r="B14" s="135"/>
      <c r="C14" s="135"/>
      <c r="D14" s="134"/>
      <c r="E14" s="135"/>
      <c r="F14" s="135"/>
      <c r="G14" s="135"/>
      <c r="I14" s="35"/>
      <c r="J14" s="35"/>
      <c r="M14" s="111" t="s">
        <v>254</v>
      </c>
      <c r="N14" s="115" t="s">
        <v>255</v>
      </c>
      <c r="O14" s="129"/>
      <c r="P14" s="115" t="s">
        <v>256</v>
      </c>
      <c r="Q14" s="129"/>
      <c r="R14" s="110"/>
      <c r="S14" s="136"/>
      <c r="T14" s="139"/>
      <c r="U14" s="133"/>
    </row>
    <row r="15" spans="1:21" x14ac:dyDescent="0.25">
      <c r="A15" s="133" t="s">
        <v>257</v>
      </c>
      <c r="B15" s="141" t="str">
        <f>'S5 Maquette'!B15:B16</f>
        <v>Semestre 5</v>
      </c>
      <c r="C15" s="142"/>
      <c r="D15" s="133" t="s">
        <v>258</v>
      </c>
      <c r="E15" s="135">
        <f>'S5 Maquette'!E15:F16</f>
        <v>0</v>
      </c>
      <c r="F15" s="135"/>
      <c r="G15" s="135"/>
      <c r="I15" s="35"/>
      <c r="J15" s="35"/>
      <c r="M15" s="111"/>
      <c r="N15" s="131"/>
      <c r="O15" s="132"/>
      <c r="P15" s="131"/>
      <c r="Q15" s="132"/>
      <c r="R15" s="110"/>
      <c r="S15" s="137"/>
      <c r="T15" s="139"/>
      <c r="U15" s="140"/>
    </row>
    <row r="16" spans="1:21" x14ac:dyDescent="0.25">
      <c r="A16" s="134"/>
      <c r="B16" s="143"/>
      <c r="C16" s="144"/>
      <c r="D16" s="134"/>
      <c r="E16" s="135"/>
      <c r="F16" s="135"/>
      <c r="G16" s="135"/>
      <c r="I16" s="35"/>
      <c r="J16" s="35"/>
      <c r="M16" s="111"/>
      <c r="N16" s="131"/>
      <c r="O16" s="132"/>
      <c r="P16" s="131"/>
      <c r="Q16" s="132"/>
      <c r="R16" s="110"/>
      <c r="S16" s="137"/>
      <c r="T16" s="139"/>
      <c r="U16" s="140"/>
    </row>
    <row r="17" spans="1:22" x14ac:dyDescent="0.25">
      <c r="L17" s="17"/>
      <c r="M17" s="111"/>
      <c r="N17" s="117"/>
      <c r="O17" s="130"/>
      <c r="P17" s="117"/>
      <c r="Q17" s="130"/>
      <c r="R17" s="110"/>
      <c r="S17" s="138"/>
      <c r="T17" s="139"/>
      <c r="U17" s="134"/>
    </row>
    <row r="18" spans="1:22" ht="59.45" customHeight="1" x14ac:dyDescent="0.25">
      <c r="A18" s="3" t="s">
        <v>259</v>
      </c>
      <c r="B18" s="36" t="s">
        <v>260</v>
      </c>
      <c r="C18" s="3" t="s">
        <v>5</v>
      </c>
      <c r="D18" s="3" t="s">
        <v>261</v>
      </c>
      <c r="E18" s="3" t="s">
        <v>262</v>
      </c>
      <c r="F18" s="3" t="s">
        <v>263</v>
      </c>
      <c r="G18" s="3" t="s">
        <v>264</v>
      </c>
      <c r="H18" s="3" t="s">
        <v>265</v>
      </c>
      <c r="I18" s="3" t="s">
        <v>266</v>
      </c>
      <c r="J18" s="3" t="s">
        <v>267</v>
      </c>
      <c r="K18" s="3" t="s">
        <v>268</v>
      </c>
      <c r="L18" s="3" t="s">
        <v>269</v>
      </c>
      <c r="M18" s="3" t="s">
        <v>270</v>
      </c>
      <c r="N18" s="3" t="s">
        <v>260</v>
      </c>
      <c r="O18" s="3" t="s">
        <v>271</v>
      </c>
      <c r="P18" s="3" t="s">
        <v>272</v>
      </c>
      <c r="Q18" s="3" t="s">
        <v>273</v>
      </c>
      <c r="R18" s="3" t="s">
        <v>274</v>
      </c>
      <c r="S18" s="3" t="s">
        <v>260</v>
      </c>
      <c r="T18" s="3" t="s">
        <v>271</v>
      </c>
      <c r="U18" s="4" t="s">
        <v>275</v>
      </c>
      <c r="V18" s="4" t="s">
        <v>276</v>
      </c>
    </row>
    <row r="19" spans="1:22" ht="30.6" customHeight="1" x14ac:dyDescent="0.25">
      <c r="A19" s="53" t="str">
        <f>'S5 Maquette'!B19</f>
        <v xml:space="preserve">UE Competences transversales 5 </v>
      </c>
      <c r="B19" s="54" t="str">
        <f>'S5 Maquette'!C19</f>
        <v>UE</v>
      </c>
      <c r="C19" s="58">
        <f>'S5 Maquette'!F19</f>
        <v>0</v>
      </c>
      <c r="D19" s="59"/>
      <c r="E19" s="59"/>
      <c r="F19" s="59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8"/>
    </row>
    <row r="20" spans="1:22" ht="30.6" customHeight="1" x14ac:dyDescent="0.25">
      <c r="A20" s="53" t="str">
        <f>'S5 Maquette'!B20</f>
        <v>Competences numeriques 3</v>
      </c>
      <c r="B20" s="54" t="str">
        <f>'S5 Maquette'!C20</f>
        <v>ECUE</v>
      </c>
      <c r="C20" s="58">
        <f>'S5 Maquette'!F20</f>
        <v>0</v>
      </c>
      <c r="D20" s="59"/>
      <c r="E20" s="59"/>
      <c r="F20" s="59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8"/>
    </row>
    <row r="21" spans="1:22" ht="30.6" customHeight="1" x14ac:dyDescent="0.25">
      <c r="A21" s="53" t="str">
        <f>'S5 Maquette'!B21</f>
        <v xml:space="preserve">Competences informationnelles 3 </v>
      </c>
      <c r="B21" s="54" t="str">
        <f>'S5 Maquette'!C21</f>
        <v>ECUE</v>
      </c>
      <c r="C21" s="58">
        <f>'S5 Maquette'!F21</f>
        <v>0</v>
      </c>
      <c r="D21" s="59"/>
      <c r="E21" s="59"/>
      <c r="F21" s="59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8"/>
    </row>
    <row r="22" spans="1:22" ht="30.6" customHeight="1" x14ac:dyDescent="0.25">
      <c r="A22" s="53" t="str">
        <f>'S5 Maquette'!B22</f>
        <v xml:space="preserve">Anglais 5 </v>
      </c>
      <c r="B22" s="54" t="str">
        <f>'S5 Maquette'!C22</f>
        <v>ECUE</v>
      </c>
      <c r="C22" s="58">
        <f>'S5 Maquette'!F22</f>
        <v>0</v>
      </c>
      <c r="D22" s="59"/>
      <c r="E22" s="59"/>
      <c r="F22" s="59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8"/>
    </row>
    <row r="23" spans="1:22" ht="30.6" customHeight="1" x14ac:dyDescent="0.25">
      <c r="A23" s="78" t="str">
        <f>'S5 Maquette'!B23</f>
        <v>Pétrologie et Géochimie 2 </v>
      </c>
      <c r="B23" s="56" t="str">
        <f>'S5 Maquette'!C23</f>
        <v>UE</v>
      </c>
      <c r="C23" s="64"/>
      <c r="D23" s="63"/>
      <c r="E23" s="63" t="s">
        <v>277</v>
      </c>
      <c r="F23" s="63" t="s">
        <v>277</v>
      </c>
      <c r="G23" s="65" t="s">
        <v>277</v>
      </c>
      <c r="H23" s="65" t="s">
        <v>277</v>
      </c>
      <c r="I23" s="65" t="s">
        <v>277</v>
      </c>
      <c r="J23" s="65">
        <v>6</v>
      </c>
      <c r="K23" s="65" t="s">
        <v>30</v>
      </c>
      <c r="L23" s="72">
        <v>0.5</v>
      </c>
      <c r="M23" s="65">
        <v>3</v>
      </c>
      <c r="N23" s="65" t="s">
        <v>11</v>
      </c>
      <c r="O23" s="65" t="s">
        <v>278</v>
      </c>
      <c r="P23" s="65"/>
      <c r="Q23" s="65"/>
      <c r="R23" s="65" t="s">
        <v>20</v>
      </c>
      <c r="S23" s="65" t="s">
        <v>11</v>
      </c>
      <c r="T23" s="65" t="s">
        <v>279</v>
      </c>
      <c r="U23" s="65"/>
      <c r="V23" s="73" t="s">
        <v>280</v>
      </c>
    </row>
    <row r="24" spans="1:22" ht="30.6" customHeight="1" x14ac:dyDescent="0.25">
      <c r="A24" s="78" t="str">
        <f>'S5 Maquette'!B24</f>
        <v>Aléas et risques naturels</v>
      </c>
      <c r="B24" s="56" t="str">
        <f>'S5 Maquette'!C24</f>
        <v>UE</v>
      </c>
      <c r="C24" s="64"/>
      <c r="D24" s="63"/>
      <c r="E24" s="63" t="s">
        <v>277</v>
      </c>
      <c r="F24" s="63" t="s">
        <v>277</v>
      </c>
      <c r="G24" s="65" t="s">
        <v>277</v>
      </c>
      <c r="H24" s="65" t="s">
        <v>277</v>
      </c>
      <c r="I24" s="65" t="s">
        <v>277</v>
      </c>
      <c r="J24" s="65">
        <v>6</v>
      </c>
      <c r="K24" s="65" t="s">
        <v>30</v>
      </c>
      <c r="L24" s="72">
        <v>0.5</v>
      </c>
      <c r="M24" s="65">
        <v>3</v>
      </c>
      <c r="N24" s="65" t="s">
        <v>11</v>
      </c>
      <c r="O24" s="65" t="s">
        <v>278</v>
      </c>
      <c r="P24" s="65"/>
      <c r="Q24" s="65"/>
      <c r="R24" s="65" t="s">
        <v>20</v>
      </c>
      <c r="S24" s="65" t="s">
        <v>11</v>
      </c>
      <c r="T24" s="65" t="s">
        <v>279</v>
      </c>
      <c r="U24" s="65"/>
      <c r="V24" s="73" t="s">
        <v>280</v>
      </c>
    </row>
    <row r="25" spans="1:22" ht="30.6" customHeight="1" x14ac:dyDescent="0.25">
      <c r="A25" s="78" t="str">
        <f>'S5 Maquette'!B25</f>
        <v>Failles et Séismes</v>
      </c>
      <c r="B25" s="56" t="str">
        <f>'S5 Maquette'!C25</f>
        <v>UE</v>
      </c>
      <c r="C25" s="64"/>
      <c r="D25" s="63"/>
      <c r="E25" s="63" t="s">
        <v>277</v>
      </c>
      <c r="F25" s="63" t="s">
        <v>277</v>
      </c>
      <c r="G25" s="65" t="s">
        <v>277</v>
      </c>
      <c r="H25" s="65" t="s">
        <v>277</v>
      </c>
      <c r="I25" s="65" t="s">
        <v>277</v>
      </c>
      <c r="J25" s="65">
        <v>6</v>
      </c>
      <c r="K25" s="65" t="s">
        <v>30</v>
      </c>
      <c r="L25" s="72">
        <v>0.5</v>
      </c>
      <c r="M25" s="65">
        <v>3</v>
      </c>
      <c r="N25" s="65" t="s">
        <v>11</v>
      </c>
      <c r="O25" s="65" t="s">
        <v>278</v>
      </c>
      <c r="P25" s="65"/>
      <c r="Q25" s="65"/>
      <c r="R25" s="65" t="s">
        <v>20</v>
      </c>
      <c r="S25" s="65" t="s">
        <v>11</v>
      </c>
      <c r="T25" s="65" t="s">
        <v>279</v>
      </c>
      <c r="U25" s="65"/>
      <c r="V25" s="73" t="s">
        <v>280</v>
      </c>
    </row>
    <row r="26" spans="1:22" ht="30.6" customHeight="1" x14ac:dyDescent="0.25">
      <c r="A26" s="78" t="str">
        <f>'S5 Maquette'!B26</f>
        <v>Géologie structurale et tectonique</v>
      </c>
      <c r="B26" s="56" t="str">
        <f>'S5 Maquette'!C26</f>
        <v>UE</v>
      </c>
      <c r="C26" s="64"/>
      <c r="D26" s="63"/>
      <c r="E26" s="63" t="s">
        <v>277</v>
      </c>
      <c r="F26" s="63" t="s">
        <v>277</v>
      </c>
      <c r="G26" s="65" t="s">
        <v>277</v>
      </c>
      <c r="H26" s="65" t="s">
        <v>277</v>
      </c>
      <c r="I26" s="65" t="s">
        <v>277</v>
      </c>
      <c r="J26" s="65">
        <v>6</v>
      </c>
      <c r="K26" s="65" t="s">
        <v>30</v>
      </c>
      <c r="L26" s="72">
        <v>0.5</v>
      </c>
      <c r="M26" s="65">
        <v>3</v>
      </c>
      <c r="N26" s="65" t="s">
        <v>11</v>
      </c>
      <c r="O26" s="65" t="s">
        <v>278</v>
      </c>
      <c r="P26" s="65"/>
      <c r="Q26" s="65"/>
      <c r="R26" s="65" t="s">
        <v>20</v>
      </c>
      <c r="S26" s="65" t="s">
        <v>11</v>
      </c>
      <c r="T26" s="65" t="s">
        <v>279</v>
      </c>
      <c r="U26" s="65"/>
      <c r="V26" s="73" t="s">
        <v>280</v>
      </c>
    </row>
    <row r="27" spans="1:22" ht="30.6" customHeight="1" x14ac:dyDescent="0.25">
      <c r="A27" s="79" t="str">
        <f>'S5 Maquette'!B27</f>
        <v>Ecotoxicologie et BioInformatique</v>
      </c>
      <c r="B27" s="43" t="str">
        <f>'S5 Maquette'!C27</f>
        <v>UE</v>
      </c>
      <c r="C27" s="42">
        <f>'S5 Maquette'!F27</f>
        <v>0</v>
      </c>
      <c r="D27" s="7"/>
      <c r="E27" s="7" t="s">
        <v>277</v>
      </c>
      <c r="F27" s="7" t="s">
        <v>277</v>
      </c>
      <c r="G27" s="40" t="s">
        <v>277</v>
      </c>
      <c r="H27" s="40" t="s">
        <v>277</v>
      </c>
      <c r="I27" s="40" t="s">
        <v>277</v>
      </c>
      <c r="J27" s="40">
        <v>6</v>
      </c>
      <c r="K27" s="40" t="s">
        <v>10</v>
      </c>
      <c r="L27" s="40"/>
      <c r="M27" s="40">
        <v>3</v>
      </c>
      <c r="N27" s="40"/>
      <c r="O27" s="40"/>
      <c r="P27" s="40"/>
      <c r="Q27" s="40"/>
      <c r="R27" s="40"/>
      <c r="S27" s="40"/>
      <c r="T27" s="40"/>
      <c r="U27" s="40"/>
      <c r="V27" s="45"/>
    </row>
    <row r="28" spans="1:22" ht="30.6" customHeight="1" x14ac:dyDescent="0.25">
      <c r="A28" s="79" t="str">
        <f>'S5 Maquette'!B28</f>
        <v>introduction à l'Ecotoxicologie</v>
      </c>
      <c r="B28" s="43" t="str">
        <f>'S5 Maquette'!C28</f>
        <v>ECUE</v>
      </c>
      <c r="C28" s="42">
        <f>'S5 Maquette'!F28</f>
        <v>0</v>
      </c>
      <c r="D28" s="7">
        <v>1</v>
      </c>
      <c r="E28" s="7" t="s">
        <v>277</v>
      </c>
      <c r="F28" s="7" t="s">
        <v>277</v>
      </c>
      <c r="G28" s="40" t="s">
        <v>277</v>
      </c>
      <c r="H28" s="40" t="s">
        <v>277</v>
      </c>
      <c r="I28" s="40" t="s">
        <v>277</v>
      </c>
      <c r="J28" s="40"/>
      <c r="K28" s="40"/>
      <c r="L28" s="74"/>
      <c r="M28" s="40"/>
      <c r="N28" s="40"/>
      <c r="O28" s="40"/>
      <c r="P28" s="85" t="s">
        <v>11</v>
      </c>
      <c r="Q28" s="85" t="s">
        <v>281</v>
      </c>
      <c r="R28" s="85" t="s">
        <v>20</v>
      </c>
      <c r="S28" s="84" t="s">
        <v>11</v>
      </c>
      <c r="T28" s="85" t="s">
        <v>281</v>
      </c>
      <c r="U28" s="40"/>
      <c r="V28" s="16" t="s">
        <v>282</v>
      </c>
    </row>
    <row r="29" spans="1:22" ht="30.6" customHeight="1" x14ac:dyDescent="0.25">
      <c r="A29" s="79" t="str">
        <f>'S5 Maquette'!B29</f>
        <v>Bio-informatique</v>
      </c>
      <c r="B29" s="43" t="str">
        <f>'S5 Maquette'!C29</f>
        <v>ECUE</v>
      </c>
      <c r="C29" s="42">
        <f>'S5 Maquette'!F29</f>
        <v>0</v>
      </c>
      <c r="D29" s="7">
        <v>0.8</v>
      </c>
      <c r="E29" s="7" t="s">
        <v>277</v>
      </c>
      <c r="F29" s="7" t="s">
        <v>277</v>
      </c>
      <c r="G29" s="40" t="s">
        <v>277</v>
      </c>
      <c r="H29" s="40" t="s">
        <v>277</v>
      </c>
      <c r="I29" s="40" t="s">
        <v>277</v>
      </c>
      <c r="J29" s="40"/>
      <c r="K29" s="40"/>
      <c r="L29" s="74"/>
      <c r="M29" s="40"/>
      <c r="N29" s="40"/>
      <c r="O29" s="40"/>
      <c r="P29" s="84" t="s">
        <v>11</v>
      </c>
      <c r="Q29" s="84" t="s">
        <v>279</v>
      </c>
      <c r="R29" s="85" t="s">
        <v>20</v>
      </c>
      <c r="S29" s="84" t="s">
        <v>11</v>
      </c>
      <c r="T29" s="84" t="s">
        <v>279</v>
      </c>
      <c r="U29" s="40"/>
      <c r="V29"/>
    </row>
    <row r="30" spans="1:22" ht="30.6" customHeight="1" x14ac:dyDescent="0.25">
      <c r="A30" s="79" t="str">
        <f>'S5 Maquette'!B30</f>
        <v>Analyse Intégrative</v>
      </c>
      <c r="B30" s="43" t="str">
        <f>'S5 Maquette'!C30</f>
        <v>ECUE</v>
      </c>
      <c r="C30" s="42">
        <f>'S5 Maquette'!F30</f>
        <v>0</v>
      </c>
      <c r="D30" s="63">
        <v>0.2</v>
      </c>
      <c r="E30" s="63" t="s">
        <v>277</v>
      </c>
      <c r="F30" s="63" t="s">
        <v>277</v>
      </c>
      <c r="G30" s="65" t="s">
        <v>277</v>
      </c>
      <c r="H30" s="65" t="s">
        <v>277</v>
      </c>
      <c r="I30" s="65" t="s">
        <v>277</v>
      </c>
      <c r="J30" s="65"/>
      <c r="K30" s="40"/>
      <c r="L30" s="65"/>
      <c r="M30" s="65"/>
      <c r="N30" s="65"/>
      <c r="O30" s="65"/>
      <c r="P30" s="84" t="s">
        <v>37</v>
      </c>
      <c r="Q30" s="84" t="s">
        <v>283</v>
      </c>
      <c r="R30" s="84"/>
      <c r="S30" s="84"/>
      <c r="T30" s="84" t="s">
        <v>284</v>
      </c>
      <c r="U30" s="84" t="s">
        <v>285</v>
      </c>
      <c r="V30" s="65" t="s">
        <v>285</v>
      </c>
    </row>
    <row r="31" spans="1:22" ht="30.6" customHeight="1" x14ac:dyDescent="0.25">
      <c r="A31" s="43">
        <f>'S5 Maquette'!B31</f>
        <v>0</v>
      </c>
      <c r="B31" s="43">
        <f>'S5 Maquette'!C31</f>
        <v>0</v>
      </c>
      <c r="C31" s="42">
        <f>'S5 Maquette'!F31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5"/>
    </row>
    <row r="32" spans="1:22" ht="30.6" customHeight="1" x14ac:dyDescent="0.25">
      <c r="A32" s="43">
        <f>'S5 Maquette'!B32</f>
        <v>0</v>
      </c>
      <c r="B32" s="43">
        <f>'S5 Maquette'!C32</f>
        <v>0</v>
      </c>
      <c r="C32" s="42">
        <f>'S5 Maquette'!F32</f>
        <v>0</v>
      </c>
      <c r="D32" s="7"/>
      <c r="E32" s="7"/>
      <c r="F32" s="7"/>
      <c r="G32" s="40"/>
      <c r="H32" s="40"/>
      <c r="I32" s="40"/>
      <c r="J32" s="40"/>
      <c r="K32" s="40"/>
      <c r="L32" s="74"/>
      <c r="M32" s="40"/>
      <c r="N32" s="40"/>
      <c r="O32" s="40"/>
      <c r="P32" s="40"/>
      <c r="Q32" s="40"/>
      <c r="R32" s="40"/>
      <c r="S32" s="40"/>
      <c r="T32" s="40"/>
      <c r="U32" s="40"/>
      <c r="V32" s="45"/>
    </row>
    <row r="33" spans="1:22" ht="30.6" customHeight="1" x14ac:dyDescent="0.25">
      <c r="A33" s="43">
        <f>'S5 Maquette'!B33</f>
        <v>0</v>
      </c>
      <c r="B33" s="43">
        <f>'S5 Maquette'!C33</f>
        <v>0</v>
      </c>
      <c r="C33" s="42">
        <f>'S5 Maquette'!F33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5"/>
    </row>
    <row r="34" spans="1:22" ht="30.6" customHeight="1" x14ac:dyDescent="0.25">
      <c r="A34" s="43">
        <f>'S5 Maquette'!B34</f>
        <v>0</v>
      </c>
      <c r="B34" s="43">
        <f>'S5 Maquette'!C34</f>
        <v>0</v>
      </c>
      <c r="C34" s="42">
        <f>'S5 Maquette'!F34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5"/>
    </row>
    <row r="35" spans="1:22" ht="30.6" customHeight="1" x14ac:dyDescent="0.25">
      <c r="A35" s="43">
        <f>'S5 Maquette'!B35</f>
        <v>0</v>
      </c>
      <c r="B35" s="43">
        <f>'S5 Maquette'!C35</f>
        <v>0</v>
      </c>
      <c r="C35" s="42">
        <f>'S5 Maquette'!F35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5"/>
    </row>
    <row r="36" spans="1:22" ht="30.6" customHeight="1" x14ac:dyDescent="0.25">
      <c r="A36" s="43">
        <f>'S5 Maquette'!B36</f>
        <v>0</v>
      </c>
      <c r="B36" s="43">
        <f>'S5 Maquette'!C36</f>
        <v>0</v>
      </c>
      <c r="C36" s="42">
        <f>'S5 Maquette'!F36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5"/>
    </row>
    <row r="37" spans="1:22" ht="30.6" customHeight="1" x14ac:dyDescent="0.25">
      <c r="A37" s="43">
        <f>'S5 Maquette'!B37</f>
        <v>0</v>
      </c>
      <c r="B37" s="43">
        <f>'S5 Maquette'!C37</f>
        <v>0</v>
      </c>
      <c r="C37" s="42">
        <f>'S5 Maquette'!F37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5"/>
    </row>
    <row r="38" spans="1:22" ht="30.6" customHeight="1" x14ac:dyDescent="0.25">
      <c r="A38" s="43">
        <f>'S5 Maquette'!B38</f>
        <v>0</v>
      </c>
      <c r="B38" s="43">
        <f>'S5 Maquette'!C38</f>
        <v>0</v>
      </c>
      <c r="C38" s="42">
        <f>'S5 Maquette'!F38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5"/>
    </row>
    <row r="39" spans="1:22" ht="30.6" customHeight="1" x14ac:dyDescent="0.25">
      <c r="A39" s="43">
        <f>'S5 Maquette'!B39</f>
        <v>0</v>
      </c>
      <c r="B39" s="43">
        <f>'S5 Maquette'!C39</f>
        <v>0</v>
      </c>
      <c r="C39" s="42">
        <f>'S5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5"/>
    </row>
    <row r="40" spans="1:22" ht="30.6" customHeight="1" x14ac:dyDescent="0.25">
      <c r="A40" s="43">
        <f>'S5 Maquette'!B40</f>
        <v>0</v>
      </c>
      <c r="B40" s="43">
        <f>'S5 Maquette'!C40</f>
        <v>0</v>
      </c>
      <c r="C40" s="42">
        <f>'S5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5"/>
    </row>
    <row r="41" spans="1:22" ht="30.6" customHeight="1" x14ac:dyDescent="0.25">
      <c r="A41" s="43">
        <f>'S5 Maquette'!B41</f>
        <v>0</v>
      </c>
      <c r="B41" s="43">
        <f>'S5 Maquette'!C41</f>
        <v>0</v>
      </c>
      <c r="C41" s="42">
        <f>'S5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5"/>
    </row>
    <row r="42" spans="1:22" ht="30.6" customHeight="1" x14ac:dyDescent="0.25">
      <c r="A42" s="43">
        <f>'S5 Maquette'!B42</f>
        <v>0</v>
      </c>
      <c r="B42" s="43">
        <f>'S5 Maquette'!C42</f>
        <v>0</v>
      </c>
      <c r="C42" s="42">
        <f>'S5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5"/>
    </row>
    <row r="43" spans="1:22" ht="30.6" customHeight="1" x14ac:dyDescent="0.25">
      <c r="A43" s="43">
        <f>'S5 Maquette'!B43</f>
        <v>0</v>
      </c>
      <c r="B43" s="43">
        <f>'S5 Maquette'!C43</f>
        <v>0</v>
      </c>
      <c r="C43" s="42">
        <f>'S5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5"/>
    </row>
    <row r="44" spans="1:22" ht="30.6" customHeight="1" x14ac:dyDescent="0.25">
      <c r="A44" s="43">
        <f>'S5 Maquette'!B44</f>
        <v>0</v>
      </c>
      <c r="B44" s="43">
        <f>'S5 Maquette'!C44</f>
        <v>0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5"/>
    </row>
    <row r="45" spans="1:22" ht="30.6" customHeight="1" x14ac:dyDescent="0.25">
      <c r="A45" s="43">
        <f>'S5 Maquette'!B45</f>
        <v>0</v>
      </c>
      <c r="B45" s="43">
        <f>'S5 Maquette'!C45</f>
        <v>0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5"/>
    </row>
    <row r="46" spans="1:22" ht="30.6" customHeight="1" x14ac:dyDescent="0.25">
      <c r="A46" s="43">
        <f>'S5 Maquette'!B46</f>
        <v>0</v>
      </c>
      <c r="B46" s="43">
        <f>'S5 Maquette'!C46</f>
        <v>0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5"/>
    </row>
    <row r="47" spans="1:22" ht="30.6" customHeight="1" x14ac:dyDescent="0.25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5"/>
    </row>
    <row r="48" spans="1:22" ht="30.6" customHeight="1" x14ac:dyDescent="0.25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5"/>
    </row>
    <row r="49" spans="1:22" ht="30.6" customHeight="1" x14ac:dyDescent="0.25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5"/>
    </row>
    <row r="50" spans="1:22" ht="30.6" customHeight="1" x14ac:dyDescent="0.25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5"/>
    </row>
    <row r="51" spans="1:22" ht="30.6" customHeight="1" x14ac:dyDescent="0.25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5"/>
    </row>
    <row r="52" spans="1:22" ht="30.6" customHeight="1" x14ac:dyDescent="0.25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5"/>
    </row>
    <row r="53" spans="1:22" ht="30.6" customHeight="1" x14ac:dyDescent="0.25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5"/>
    </row>
    <row r="54" spans="1:22" ht="30.6" customHeight="1" x14ac:dyDescent="0.25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5"/>
    </row>
    <row r="55" spans="1:22" ht="30.6" customHeight="1" x14ac:dyDescent="0.25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5"/>
    </row>
    <row r="56" spans="1:22" ht="30.6" customHeight="1" x14ac:dyDescent="0.25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5"/>
    </row>
    <row r="57" spans="1:22" ht="30.6" customHeight="1" x14ac:dyDescent="0.25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5"/>
    </row>
    <row r="58" spans="1:22" ht="30.6" customHeight="1" x14ac:dyDescent="0.25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5"/>
    </row>
    <row r="59" spans="1:22" ht="30.6" customHeight="1" x14ac:dyDescent="0.25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5"/>
    </row>
    <row r="60" spans="1:22" ht="30.6" customHeight="1" x14ac:dyDescent="0.25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5"/>
    </row>
    <row r="61" spans="1:22" ht="30.6" customHeight="1" x14ac:dyDescent="0.25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5"/>
    </row>
    <row r="62" spans="1:22" ht="30.6" customHeight="1" x14ac:dyDescent="0.25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5"/>
    </row>
    <row r="63" spans="1:22" ht="30.6" customHeight="1" x14ac:dyDescent="0.25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5"/>
    </row>
    <row r="64" spans="1:22" ht="30.6" customHeight="1" x14ac:dyDescent="0.25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5"/>
    </row>
    <row r="65" spans="1:22" ht="30.6" customHeight="1" x14ac:dyDescent="0.25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5"/>
    </row>
    <row r="66" spans="1:22" ht="30.6" customHeight="1" x14ac:dyDescent="0.25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5"/>
    </row>
    <row r="67" spans="1:22" ht="30.6" customHeight="1" x14ac:dyDescent="0.25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5"/>
    </row>
    <row r="68" spans="1:22" ht="30.6" customHeight="1" x14ac:dyDescent="0.25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5"/>
    </row>
    <row r="69" spans="1:22" ht="30.6" customHeight="1" x14ac:dyDescent="0.25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5"/>
    </row>
    <row r="70" spans="1:22" ht="30.6" customHeight="1" x14ac:dyDescent="0.25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5"/>
    </row>
    <row r="71" spans="1:22" ht="30.6" customHeight="1" x14ac:dyDescent="0.25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5"/>
    </row>
    <row r="72" spans="1:22" ht="30.6" customHeight="1" x14ac:dyDescent="0.25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5"/>
    </row>
    <row r="73" spans="1:22" ht="30.6" customHeight="1" x14ac:dyDescent="0.25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5"/>
    </row>
    <row r="74" spans="1:22" ht="30.6" customHeight="1" x14ac:dyDescent="0.25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5"/>
    </row>
    <row r="75" spans="1:22" ht="30.6" customHeight="1" x14ac:dyDescent="0.25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5"/>
    </row>
    <row r="76" spans="1:22" ht="30.6" customHeight="1" x14ac:dyDescent="0.25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5"/>
    </row>
    <row r="77" spans="1:22" ht="30.6" customHeight="1" x14ac:dyDescent="0.25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5"/>
    </row>
    <row r="78" spans="1:22" ht="30.6" customHeight="1" x14ac:dyDescent="0.25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5"/>
    </row>
    <row r="79" spans="1:22" ht="30.6" customHeight="1" x14ac:dyDescent="0.25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5"/>
    </row>
    <row r="80" spans="1:22" ht="30.6" customHeight="1" x14ac:dyDescent="0.25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5"/>
    </row>
    <row r="81" spans="1:22" ht="30.6" customHeight="1" x14ac:dyDescent="0.25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5"/>
    </row>
    <row r="82" spans="1:22" ht="30.6" customHeight="1" x14ac:dyDescent="0.25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5"/>
    </row>
    <row r="83" spans="1:22" ht="30.6" customHeight="1" x14ac:dyDescent="0.25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5"/>
    </row>
    <row r="84" spans="1:22" ht="30.6" customHeight="1" x14ac:dyDescent="0.25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5"/>
    </row>
    <row r="85" spans="1:22" ht="30.6" customHeight="1" x14ac:dyDescent="0.25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5"/>
    </row>
    <row r="86" spans="1:22" ht="30.6" customHeight="1" x14ac:dyDescent="0.25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5"/>
    </row>
    <row r="87" spans="1:22" ht="30.6" customHeight="1" x14ac:dyDescent="0.25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5"/>
    </row>
    <row r="88" spans="1:22" ht="30.6" customHeight="1" x14ac:dyDescent="0.25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5"/>
    </row>
    <row r="89" spans="1:22" ht="30.6" customHeight="1" x14ac:dyDescent="0.25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5"/>
    </row>
    <row r="90" spans="1:22" ht="30.6" customHeight="1" x14ac:dyDescent="0.25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5"/>
    </row>
    <row r="91" spans="1:22" ht="30.6" customHeight="1" x14ac:dyDescent="0.25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5"/>
    </row>
    <row r="92" spans="1:22" ht="30.6" customHeight="1" x14ac:dyDescent="0.25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5"/>
    </row>
    <row r="93" spans="1:22" ht="30.6" customHeight="1" x14ac:dyDescent="0.25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5"/>
    </row>
    <row r="94" spans="1:22" ht="30.6" customHeight="1" x14ac:dyDescent="0.25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5"/>
    </row>
    <row r="95" spans="1:22" ht="30.6" customHeight="1" x14ac:dyDescent="0.25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5"/>
    </row>
    <row r="96" spans="1:22" ht="30.6" customHeight="1" x14ac:dyDescent="0.25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5"/>
    </row>
    <row r="97" spans="1:22" ht="30.6" customHeight="1" x14ac:dyDescent="0.25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5"/>
    </row>
    <row r="98" spans="1:22" ht="30.6" customHeight="1" x14ac:dyDescent="0.25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5"/>
    </row>
    <row r="99" spans="1:22" ht="30.6" customHeight="1" x14ac:dyDescent="0.25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5"/>
    </row>
    <row r="100" spans="1:22" ht="30.6" customHeight="1" x14ac:dyDescent="0.25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5"/>
    </row>
    <row r="101" spans="1:22" ht="30.6" customHeight="1" x14ac:dyDescent="0.25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5"/>
    </row>
    <row r="102" spans="1:22" ht="30.6" customHeight="1" x14ac:dyDescent="0.25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5"/>
    </row>
    <row r="103" spans="1:22" ht="30.6" customHeight="1" x14ac:dyDescent="0.25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5"/>
    </row>
    <row r="104" spans="1:22" ht="30.6" customHeight="1" x14ac:dyDescent="0.25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5"/>
    </row>
    <row r="105" spans="1:22" ht="30.6" customHeight="1" x14ac:dyDescent="0.25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5"/>
    </row>
    <row r="106" spans="1:22" ht="30.6" customHeight="1" x14ac:dyDescent="0.25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5"/>
    </row>
    <row r="107" spans="1:22" ht="30.6" customHeight="1" x14ac:dyDescent="0.25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5"/>
    </row>
    <row r="108" spans="1:22" ht="30.6" customHeight="1" x14ac:dyDescent="0.25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5"/>
    </row>
    <row r="109" spans="1:22" ht="30.6" customHeight="1" x14ac:dyDescent="0.25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5"/>
    </row>
    <row r="110" spans="1:22" ht="30.6" customHeight="1" x14ac:dyDescent="0.25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5"/>
    </row>
    <row r="111" spans="1:22" ht="30.6" customHeight="1" x14ac:dyDescent="0.25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5"/>
    </row>
    <row r="112" spans="1:22" ht="30.6" customHeight="1" x14ac:dyDescent="0.25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5"/>
    </row>
    <row r="113" spans="1:22" ht="30.6" customHeight="1" x14ac:dyDescent="0.25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5"/>
    </row>
    <row r="114" spans="1:22" ht="30.6" customHeight="1" x14ac:dyDescent="0.25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5"/>
    </row>
    <row r="115" spans="1:22" ht="30.6" customHeight="1" x14ac:dyDescent="0.25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5"/>
    </row>
    <row r="116" spans="1:22" ht="30.6" customHeight="1" x14ac:dyDescent="0.25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5"/>
    </row>
    <row r="117" spans="1:22" ht="30.6" customHeight="1" x14ac:dyDescent="0.25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5"/>
    </row>
    <row r="118" spans="1:22" ht="30.6" customHeight="1" x14ac:dyDescent="0.25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5"/>
    </row>
    <row r="119" spans="1:22" ht="30.6" customHeight="1" x14ac:dyDescent="0.25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5"/>
    </row>
    <row r="120" spans="1:22" ht="30.6" customHeight="1" x14ac:dyDescent="0.25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5"/>
    </row>
    <row r="121" spans="1:22" ht="30.6" customHeight="1" x14ac:dyDescent="0.25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5"/>
    </row>
    <row r="122" spans="1:22" ht="30.6" customHeight="1" x14ac:dyDescent="0.25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5"/>
    </row>
    <row r="123" spans="1:22" ht="30.6" customHeight="1" x14ac:dyDescent="0.25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5"/>
    </row>
    <row r="124" spans="1:22" ht="30.6" customHeight="1" x14ac:dyDescent="0.25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5"/>
    </row>
    <row r="125" spans="1:22" ht="30.6" customHeight="1" x14ac:dyDescent="0.25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5"/>
    </row>
    <row r="126" spans="1:22" ht="30.6" customHeight="1" x14ac:dyDescent="0.25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5"/>
    </row>
    <row r="127" spans="1:22" ht="30.6" customHeight="1" x14ac:dyDescent="0.25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5"/>
    </row>
    <row r="128" spans="1:22" ht="30.6" customHeight="1" x14ac:dyDescent="0.25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5"/>
    </row>
    <row r="129" spans="1:22" ht="30.6" customHeight="1" x14ac:dyDescent="0.25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5"/>
    </row>
    <row r="130" spans="1:22" ht="30.6" customHeight="1" x14ac:dyDescent="0.25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5"/>
    </row>
    <row r="131" spans="1:22" ht="30.6" customHeight="1" x14ac:dyDescent="0.25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5"/>
    </row>
    <row r="132" spans="1:22" ht="30.6" customHeight="1" x14ac:dyDescent="0.25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5"/>
    </row>
    <row r="133" spans="1:22" ht="30.6" customHeight="1" x14ac:dyDescent="0.25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5"/>
    </row>
    <row r="134" spans="1:22" ht="30.6" customHeight="1" x14ac:dyDescent="0.25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5"/>
    </row>
    <row r="135" spans="1:22" ht="30.6" customHeight="1" x14ac:dyDescent="0.25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5"/>
    </row>
    <row r="136" spans="1:22" ht="30.6" customHeight="1" x14ac:dyDescent="0.25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5"/>
    </row>
    <row r="137" spans="1:22" ht="30.6" customHeight="1" x14ac:dyDescent="0.25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5"/>
    </row>
    <row r="138" spans="1:22" ht="30.6" customHeight="1" x14ac:dyDescent="0.25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5"/>
    </row>
    <row r="139" spans="1:22" ht="30.6" customHeight="1" x14ac:dyDescent="0.25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5"/>
    </row>
    <row r="140" spans="1:22" ht="30.6" customHeight="1" x14ac:dyDescent="0.25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5"/>
    </row>
    <row r="141" spans="1:22" ht="30.6" customHeight="1" x14ac:dyDescent="0.25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5"/>
    </row>
    <row r="142" spans="1:22" ht="30.6" customHeight="1" x14ac:dyDescent="0.25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5"/>
    </row>
    <row r="143" spans="1:22" ht="30.6" customHeight="1" x14ac:dyDescent="0.25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5"/>
    </row>
    <row r="144" spans="1:22" ht="30.6" customHeight="1" x14ac:dyDescent="0.25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5"/>
    </row>
    <row r="145" spans="1:22" ht="30.6" customHeight="1" x14ac:dyDescent="0.25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5"/>
    </row>
    <row r="146" spans="1:22" ht="30.6" customHeight="1" x14ac:dyDescent="0.25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5"/>
    </row>
    <row r="147" spans="1:22" ht="30.6" customHeight="1" x14ac:dyDescent="0.25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5"/>
    </row>
    <row r="148" spans="1:22" ht="30.6" customHeight="1" x14ac:dyDescent="0.25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5"/>
    </row>
    <row r="149" spans="1:22" ht="30.6" customHeight="1" x14ac:dyDescent="0.25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5"/>
    </row>
    <row r="150" spans="1:22" ht="30.6" customHeight="1" x14ac:dyDescent="0.25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5"/>
    </row>
    <row r="151" spans="1:22" ht="30.6" customHeight="1" x14ac:dyDescent="0.25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5"/>
    </row>
    <row r="152" spans="1:22" ht="30.6" customHeight="1" x14ac:dyDescent="0.25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5"/>
    </row>
    <row r="153" spans="1:22" ht="30.6" customHeight="1" x14ac:dyDescent="0.25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5"/>
    </row>
    <row r="154" spans="1:22" ht="30.6" customHeight="1" x14ac:dyDescent="0.25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5"/>
    </row>
    <row r="155" spans="1:22" ht="30.6" customHeight="1" x14ac:dyDescent="0.25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5"/>
    </row>
    <row r="156" spans="1:22" ht="30.6" customHeight="1" x14ac:dyDescent="0.25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5"/>
    </row>
    <row r="157" spans="1:22" ht="30.6" customHeight="1" x14ac:dyDescent="0.25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5"/>
    </row>
    <row r="158" spans="1:22" ht="30.6" customHeight="1" x14ac:dyDescent="0.25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5"/>
    </row>
    <row r="159" spans="1:22" ht="30.6" customHeight="1" x14ac:dyDescent="0.25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5"/>
    </row>
    <row r="160" spans="1:22" ht="30.6" customHeight="1" x14ac:dyDescent="0.25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5"/>
    </row>
    <row r="161" spans="1:22" ht="30.6" customHeight="1" x14ac:dyDescent="0.25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5"/>
    </row>
    <row r="162" spans="1:22" ht="30.6" customHeight="1" x14ac:dyDescent="0.25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5"/>
    </row>
    <row r="163" spans="1:22" ht="30.6" customHeight="1" x14ac:dyDescent="0.25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5"/>
    </row>
    <row r="164" spans="1:22" ht="30.6" customHeight="1" x14ac:dyDescent="0.25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5"/>
    </row>
    <row r="165" spans="1:22" ht="30.6" customHeight="1" x14ac:dyDescent="0.25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5"/>
    </row>
    <row r="166" spans="1:22" ht="30.6" customHeight="1" x14ac:dyDescent="0.25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5"/>
    </row>
    <row r="167" spans="1:22" ht="30.6" customHeight="1" x14ac:dyDescent="0.25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5"/>
    </row>
    <row r="168" spans="1:22" ht="30.6" customHeight="1" x14ac:dyDescent="0.25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5"/>
    </row>
    <row r="169" spans="1:22" ht="30.6" customHeight="1" x14ac:dyDescent="0.25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5"/>
    </row>
    <row r="170" spans="1:22" ht="30.6" customHeight="1" x14ac:dyDescent="0.25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5"/>
    </row>
    <row r="171" spans="1:22" ht="30.6" customHeight="1" x14ac:dyDescent="0.25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5"/>
    </row>
    <row r="172" spans="1:22" ht="30.6" customHeight="1" x14ac:dyDescent="0.25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5"/>
    </row>
    <row r="173" spans="1:22" ht="30.6" customHeight="1" x14ac:dyDescent="0.25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5"/>
    </row>
    <row r="174" spans="1:22" ht="30.6" customHeight="1" x14ac:dyDescent="0.25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5"/>
    </row>
    <row r="175" spans="1:22" ht="30.6" customHeight="1" x14ac:dyDescent="0.25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5"/>
    </row>
    <row r="176" spans="1:22" ht="30.6" customHeight="1" x14ac:dyDescent="0.25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5"/>
    </row>
    <row r="177" spans="1:22" ht="30.6" customHeight="1" x14ac:dyDescent="0.25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5"/>
    </row>
    <row r="178" spans="1:22" ht="30.6" customHeight="1" x14ac:dyDescent="0.25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5"/>
    </row>
    <row r="179" spans="1:22" ht="30.6" customHeight="1" x14ac:dyDescent="0.25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5"/>
    </row>
    <row r="180" spans="1:22" ht="30.6" customHeight="1" x14ac:dyDescent="0.25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5"/>
    </row>
    <row r="181" spans="1:22" ht="30.6" customHeight="1" x14ac:dyDescent="0.25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5"/>
    </row>
    <row r="182" spans="1:22" ht="30.6" customHeight="1" x14ac:dyDescent="0.25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5"/>
    </row>
    <row r="183" spans="1:22" ht="30.6" customHeight="1" x14ac:dyDescent="0.25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5"/>
    </row>
    <row r="184" spans="1:22" ht="30.6" customHeight="1" x14ac:dyDescent="0.25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5"/>
    </row>
    <row r="185" spans="1:22" ht="30.6" customHeight="1" x14ac:dyDescent="0.25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5"/>
    </row>
    <row r="186" spans="1:22" ht="30.6" customHeight="1" x14ac:dyDescent="0.25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5"/>
    </row>
    <row r="187" spans="1:22" ht="30.6" customHeight="1" x14ac:dyDescent="0.25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5"/>
    </row>
    <row r="188" spans="1:22" ht="30.6" customHeight="1" x14ac:dyDescent="0.25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5"/>
    </row>
    <row r="189" spans="1:22" ht="30.6" customHeight="1" x14ac:dyDescent="0.25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5"/>
    </row>
    <row r="190" spans="1:22" ht="30.6" customHeight="1" x14ac:dyDescent="0.25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5"/>
    </row>
    <row r="191" spans="1:22" ht="30.6" customHeight="1" x14ac:dyDescent="0.25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5"/>
    </row>
    <row r="192" spans="1:22" ht="30.6" customHeight="1" x14ac:dyDescent="0.25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5"/>
    </row>
    <row r="193" spans="1:22" ht="30.6" customHeight="1" x14ac:dyDescent="0.25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5"/>
    </row>
    <row r="194" spans="1:22" ht="30.6" customHeight="1" x14ac:dyDescent="0.25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5"/>
    </row>
    <row r="195" spans="1:22" ht="30.6" customHeight="1" x14ac:dyDescent="0.25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5"/>
    </row>
    <row r="196" spans="1:22" ht="30.6" customHeight="1" x14ac:dyDescent="0.25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5"/>
    </row>
    <row r="197" spans="1:22" ht="30.6" customHeight="1" x14ac:dyDescent="0.25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5"/>
    </row>
    <row r="198" spans="1:22" ht="30.6" customHeight="1" x14ac:dyDescent="0.25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5"/>
    </row>
    <row r="199" spans="1:22" ht="30.6" customHeight="1" x14ac:dyDescent="0.25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5"/>
    </row>
    <row r="200" spans="1:22" ht="30.6" customHeight="1" x14ac:dyDescent="0.25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5"/>
    </row>
    <row r="201" spans="1:22" ht="30.6" customHeight="1" x14ac:dyDescent="0.25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5"/>
    </row>
    <row r="202" spans="1:22" ht="30.6" customHeight="1" x14ac:dyDescent="0.25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5"/>
    </row>
    <row r="203" spans="1:22" ht="30.6" customHeight="1" x14ac:dyDescent="0.25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5"/>
    </row>
    <row r="204" spans="1:22" ht="30.6" customHeight="1" x14ac:dyDescent="0.25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5"/>
    </row>
    <row r="205" spans="1:22" ht="30.6" customHeight="1" x14ac:dyDescent="0.25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5"/>
    </row>
    <row r="206" spans="1:22" ht="30.6" customHeight="1" x14ac:dyDescent="0.25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5"/>
    </row>
    <row r="207" spans="1:22" ht="30.6" customHeight="1" x14ac:dyDescent="0.25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5"/>
    </row>
    <row r="208" spans="1:22" ht="30.6" customHeight="1" x14ac:dyDescent="0.25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5"/>
    </row>
    <row r="209" spans="1:22" ht="30.6" customHeight="1" x14ac:dyDescent="0.25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5"/>
    </row>
    <row r="210" spans="1:22" ht="30.6" customHeight="1" x14ac:dyDescent="0.25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5"/>
    </row>
    <row r="211" spans="1:22" ht="30.6" customHeight="1" x14ac:dyDescent="0.25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5"/>
    </row>
    <row r="212" spans="1:22" ht="30.6" customHeight="1" x14ac:dyDescent="0.25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5"/>
    </row>
    <row r="213" spans="1:22" ht="30.6" customHeight="1" x14ac:dyDescent="0.25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5"/>
    </row>
    <row r="214" spans="1:22" ht="30.6" customHeight="1" x14ac:dyDescent="0.25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5"/>
    </row>
    <row r="215" spans="1:22" ht="30.6" customHeight="1" x14ac:dyDescent="0.25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5"/>
    </row>
    <row r="216" spans="1:22" ht="30.6" customHeight="1" x14ac:dyDescent="0.25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5"/>
    </row>
    <row r="217" spans="1:22" ht="30.6" customHeight="1" x14ac:dyDescent="0.25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5"/>
    </row>
    <row r="218" spans="1:22" ht="30.6" customHeight="1" x14ac:dyDescent="0.25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5"/>
    </row>
    <row r="219" spans="1:22" ht="30.6" customHeight="1" x14ac:dyDescent="0.25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5"/>
    </row>
    <row r="220" spans="1:22" ht="30.6" customHeight="1" x14ac:dyDescent="0.25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5"/>
    </row>
    <row r="221" spans="1:22" ht="30.6" customHeight="1" x14ac:dyDescent="0.25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5"/>
    </row>
    <row r="222" spans="1:22" ht="30.6" customHeight="1" x14ac:dyDescent="0.25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5"/>
    </row>
    <row r="223" spans="1:22" ht="30.6" customHeight="1" x14ac:dyDescent="0.25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5"/>
    </row>
    <row r="224" spans="1:22" ht="30.6" customHeight="1" x14ac:dyDescent="0.25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5"/>
    </row>
    <row r="225" spans="1:22" ht="30.6" customHeight="1" x14ac:dyDescent="0.25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5"/>
    </row>
    <row r="226" spans="1:22" ht="30.6" customHeight="1" x14ac:dyDescent="0.25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5"/>
    </row>
    <row r="227" spans="1:22" ht="30.6" customHeight="1" x14ac:dyDescent="0.25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5"/>
    </row>
    <row r="228" spans="1:22" ht="30.6" customHeight="1" x14ac:dyDescent="0.25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5"/>
    </row>
    <row r="229" spans="1:22" ht="30.6" customHeight="1" x14ac:dyDescent="0.25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5"/>
    </row>
    <row r="230" spans="1:22" ht="30.6" customHeight="1" x14ac:dyDescent="0.25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5"/>
    </row>
    <row r="231" spans="1:22" ht="30.6" customHeight="1" x14ac:dyDescent="0.25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5"/>
    </row>
    <row r="232" spans="1:22" ht="30.6" customHeight="1" x14ac:dyDescent="0.25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5"/>
    </row>
    <row r="233" spans="1:22" ht="30.6" customHeight="1" x14ac:dyDescent="0.25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5"/>
    </row>
    <row r="234" spans="1:22" ht="30.6" customHeight="1" x14ac:dyDescent="0.25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5"/>
    </row>
    <row r="235" spans="1:22" ht="30.6" customHeight="1" x14ac:dyDescent="0.25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5"/>
    </row>
    <row r="236" spans="1:22" ht="30.6" customHeight="1" x14ac:dyDescent="0.25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5"/>
    </row>
    <row r="237" spans="1:22" ht="30.6" customHeight="1" x14ac:dyDescent="0.25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5"/>
    </row>
    <row r="238" spans="1:22" ht="30.6" customHeight="1" x14ac:dyDescent="0.25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5"/>
    </row>
    <row r="239" spans="1:22" ht="30.6" customHeight="1" x14ac:dyDescent="0.25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5"/>
    </row>
    <row r="240" spans="1:22" ht="30.6" customHeight="1" x14ac:dyDescent="0.25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5"/>
    </row>
    <row r="241" spans="1:22" ht="30.6" customHeight="1" x14ac:dyDescent="0.25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5"/>
    </row>
    <row r="242" spans="1:22" ht="30.6" customHeight="1" x14ac:dyDescent="0.25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5"/>
    </row>
    <row r="243" spans="1:22" ht="30.6" customHeight="1" x14ac:dyDescent="0.25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5"/>
    </row>
    <row r="244" spans="1:22" ht="30.6" customHeight="1" x14ac:dyDescent="0.25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5"/>
    </row>
    <row r="245" spans="1:22" ht="30.6" customHeight="1" x14ac:dyDescent="0.25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5"/>
    </row>
    <row r="246" spans="1:22" ht="30.6" customHeight="1" x14ac:dyDescent="0.25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5"/>
    </row>
    <row r="247" spans="1:22" ht="30.6" customHeight="1" x14ac:dyDescent="0.25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5"/>
    </row>
    <row r="248" spans="1:22" ht="30.6" customHeight="1" x14ac:dyDescent="0.25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5"/>
    </row>
    <row r="249" spans="1:22" ht="30.6" customHeight="1" x14ac:dyDescent="0.25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5"/>
    </row>
    <row r="250" spans="1:22" ht="30.6" customHeight="1" x14ac:dyDescent="0.25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5"/>
    </row>
    <row r="251" spans="1:22" ht="30.6" customHeight="1" x14ac:dyDescent="0.25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5"/>
    </row>
    <row r="252" spans="1:22" ht="30.6" customHeight="1" x14ac:dyDescent="0.25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5"/>
    </row>
    <row r="253" spans="1:22" ht="30.6" customHeight="1" x14ac:dyDescent="0.25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5"/>
    </row>
    <row r="254" spans="1:22" ht="30.6" customHeight="1" x14ac:dyDescent="0.25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5"/>
    </row>
    <row r="255" spans="1:22" ht="30.6" customHeight="1" x14ac:dyDescent="0.25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5"/>
    </row>
    <row r="256" spans="1:22" ht="30.6" customHeight="1" x14ac:dyDescent="0.25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5"/>
    </row>
    <row r="257" spans="1:22" ht="30.6" customHeight="1" x14ac:dyDescent="0.25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5"/>
    </row>
    <row r="258" spans="1:22" ht="30.6" customHeight="1" x14ac:dyDescent="0.25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5"/>
    </row>
    <row r="259" spans="1:22" ht="30.6" customHeight="1" x14ac:dyDescent="0.25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5"/>
    </row>
    <row r="260" spans="1:22" ht="30.6" customHeight="1" x14ac:dyDescent="0.25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5"/>
    </row>
    <row r="261" spans="1:22" ht="30.6" customHeight="1" x14ac:dyDescent="0.25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5"/>
    </row>
    <row r="262" spans="1:22" ht="30.6" customHeight="1" x14ac:dyDescent="0.25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5"/>
    </row>
    <row r="263" spans="1:22" ht="30.6" customHeight="1" x14ac:dyDescent="0.25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5"/>
    </row>
    <row r="264" spans="1:22" ht="30.6" customHeight="1" x14ac:dyDescent="0.25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5"/>
    </row>
    <row r="265" spans="1:22" ht="30.6" customHeight="1" x14ac:dyDescent="0.25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5"/>
    </row>
    <row r="266" spans="1:22" ht="30.6" customHeight="1" x14ac:dyDescent="0.25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5"/>
    </row>
    <row r="267" spans="1:22" ht="30.6" customHeight="1" x14ac:dyDescent="0.25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5"/>
    </row>
    <row r="268" spans="1:22" ht="30.6" customHeight="1" x14ac:dyDescent="0.25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5"/>
    </row>
    <row r="269" spans="1:22" ht="30.6" customHeight="1" x14ac:dyDescent="0.25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5"/>
    </row>
    <row r="270" spans="1:22" ht="30.6" customHeight="1" x14ac:dyDescent="0.25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5"/>
    </row>
    <row r="271" spans="1:22" ht="30.6" customHeight="1" x14ac:dyDescent="0.25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5"/>
    </row>
    <row r="272" spans="1:22" ht="30.6" customHeight="1" x14ac:dyDescent="0.25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5"/>
    </row>
    <row r="273" spans="1:22" ht="30.6" customHeight="1" x14ac:dyDescent="0.25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5"/>
    </row>
    <row r="274" spans="1:22" ht="30.6" customHeight="1" x14ac:dyDescent="0.25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5"/>
    </row>
    <row r="275" spans="1:22" ht="30.6" customHeight="1" x14ac:dyDescent="0.25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5"/>
    </row>
    <row r="276" spans="1:22" ht="30.6" customHeight="1" x14ac:dyDescent="0.25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5"/>
    </row>
    <row r="277" spans="1:22" ht="30.6" customHeight="1" x14ac:dyDescent="0.25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5"/>
    </row>
    <row r="278" spans="1:22" ht="30.6" customHeight="1" x14ac:dyDescent="0.25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5"/>
    </row>
    <row r="279" spans="1:22" ht="30.6" customHeight="1" x14ac:dyDescent="0.25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5"/>
    </row>
    <row r="280" spans="1:22" ht="30.6" customHeight="1" x14ac:dyDescent="0.25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5"/>
    </row>
    <row r="281" spans="1:22" ht="30.6" customHeight="1" x14ac:dyDescent="0.25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5"/>
    </row>
    <row r="282" spans="1:22" ht="30.6" customHeight="1" x14ac:dyDescent="0.25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5"/>
    </row>
    <row r="283" spans="1:22" ht="30.6" customHeight="1" x14ac:dyDescent="0.25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5"/>
    </row>
    <row r="284" spans="1:22" ht="30.6" customHeight="1" x14ac:dyDescent="0.25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5"/>
    </row>
    <row r="285" spans="1:22" ht="30.6" customHeight="1" x14ac:dyDescent="0.25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5"/>
    </row>
    <row r="286" spans="1:22" ht="30.6" customHeight="1" x14ac:dyDescent="0.25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5"/>
    </row>
    <row r="287" spans="1:22" ht="30.6" customHeight="1" x14ac:dyDescent="0.25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5"/>
    </row>
    <row r="288" spans="1:22" ht="30.6" customHeight="1" x14ac:dyDescent="0.25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5"/>
    </row>
    <row r="289" spans="1:22" ht="30.6" customHeight="1" x14ac:dyDescent="0.25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5"/>
    </row>
    <row r="290" spans="1:22" ht="30.6" customHeight="1" x14ac:dyDescent="0.25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5"/>
    </row>
    <row r="291" spans="1:22" ht="30.6" customHeight="1" x14ac:dyDescent="0.25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5"/>
    </row>
    <row r="292" spans="1:22" ht="30.6" customHeight="1" x14ac:dyDescent="0.25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5"/>
    </row>
    <row r="293" spans="1:22" ht="30.6" customHeight="1" x14ac:dyDescent="0.25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5"/>
    </row>
    <row r="294" spans="1:22" ht="30.6" customHeight="1" x14ac:dyDescent="0.25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5"/>
    </row>
    <row r="295" spans="1:22" ht="30.6" customHeight="1" x14ac:dyDescent="0.25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5"/>
    </row>
    <row r="296" spans="1:22" ht="30.6" customHeight="1" x14ac:dyDescent="0.25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5"/>
    </row>
    <row r="297" spans="1:22" ht="30.6" customHeight="1" x14ac:dyDescent="0.25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5"/>
    </row>
    <row r="298" spans="1:22" ht="30.6" customHeight="1" x14ac:dyDescent="0.25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5"/>
    </row>
    <row r="299" spans="1:22" ht="30.6" customHeight="1" x14ac:dyDescent="0.25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5"/>
    </row>
  </sheetData>
  <sheetProtection formatCells="0" insertRows="0"/>
  <mergeCells count="26"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Q13"/>
    <mergeCell ref="P14:Q17"/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</mergeCells>
  <conditionalFormatting sqref="R14:U17 R12 B13:L13 B15:M17 B12:M12 B14:N14 B11:D11 B10:E10 B1:U9 B300:U998 J10:U11 P14">
    <cfRule type="expression" dxfId="208" priority="42">
      <formula>$D1="Modification"</formula>
    </cfRule>
    <cfRule type="expression" dxfId="207" priority="43">
      <formula>$D1="Création"</formula>
    </cfRule>
    <cfRule type="expression" dxfId="206" priority="44">
      <formula>$D1="Fermeture"</formula>
    </cfRule>
  </conditionalFormatting>
  <conditionalFormatting sqref="A1:A17 A300:A998">
    <cfRule type="expression" dxfId="205" priority="36">
      <formula>$C1="Parcours Pédagogique"</formula>
    </cfRule>
    <cfRule type="expression" dxfId="204" priority="37">
      <formula>$C1="BLOC"</formula>
    </cfRule>
    <cfRule type="expression" dxfId="203" priority="38">
      <formula>$C1="OPTION"</formula>
    </cfRule>
  </conditionalFormatting>
  <conditionalFormatting sqref="V18 A31:U299 A30:C30 A18:U27 A28:O29 U28:U29">
    <cfRule type="expression" dxfId="202" priority="45">
      <formula>$C18="Modification"</formula>
    </cfRule>
    <cfRule type="expression" dxfId="201" priority="46">
      <formula>$C18="Création"</formula>
    </cfRule>
    <cfRule type="expression" dxfId="200" priority="47">
      <formula>$C18="Fermeture"</formula>
    </cfRule>
  </conditionalFormatting>
  <conditionalFormatting sqref="J31:J998 J1:J29">
    <cfRule type="expression" dxfId="199" priority="34">
      <formula>$I1="NON"</formula>
    </cfRule>
  </conditionalFormatting>
  <conditionalFormatting sqref="V18 U31:U998 U1:U29">
    <cfRule type="expression" dxfId="198" priority="32">
      <formula>$R1="CT (Contrôle terminal)"</formula>
    </cfRule>
  </conditionalFormatting>
  <conditionalFormatting sqref="S31:T998 S1:T27">
    <cfRule type="expression" dxfId="197" priority="31">
      <formula>$R1="Autres"</formula>
    </cfRule>
  </conditionalFormatting>
  <conditionalFormatting sqref="L31:M299 P31:Q299 P18:Q27 L18:M29">
    <cfRule type="expression" dxfId="196" priority="30">
      <formula>$K18="CT (Contrôle terminal)"</formula>
    </cfRule>
  </conditionalFormatting>
  <conditionalFormatting sqref="V16 A31:U297 A30:C30 A16:U27 A28:O29 U28:U29">
    <cfRule type="expression" dxfId="195" priority="41">
      <formula>$C16="Modification MCC"</formula>
    </cfRule>
  </conditionalFormatting>
  <conditionalFormatting sqref="C1:U11 C12:M12 C13:L13 R12:U13 C31:U998 C30 C14:U27 C28:O29 U28:U29">
    <cfRule type="expression" dxfId="194" priority="28">
      <formula>$B1="Option"</formula>
    </cfRule>
  </conditionalFormatting>
  <conditionalFormatting sqref="N31:O299 L31:L299 L18:L29 N18:O29">
    <cfRule type="expression" dxfId="193" priority="29">
      <formula>$K18="CCI (CC Intégral)"</formula>
    </cfRule>
  </conditionalFormatting>
  <conditionalFormatting sqref="P31:Q299 P18:Q27">
    <cfRule type="expression" dxfId="192" priority="27">
      <formula>$K18="CC&amp;CT"</formula>
    </cfRule>
  </conditionalFormatting>
  <conditionalFormatting sqref="D30:O30">
    <cfRule type="expression" dxfId="191" priority="24">
      <formula>$C30="Modification"</formula>
    </cfRule>
    <cfRule type="expression" dxfId="190" priority="25">
      <formula>$C30="Création"</formula>
    </cfRule>
    <cfRule type="expression" dxfId="189" priority="26">
      <formula>$C30="Fermeture"</formula>
    </cfRule>
  </conditionalFormatting>
  <conditionalFormatting sqref="D30:O30">
    <cfRule type="expression" dxfId="188" priority="23">
      <formula>$C30="Modification MCC"</formula>
    </cfRule>
  </conditionalFormatting>
  <conditionalFormatting sqref="D30:O30">
    <cfRule type="expression" dxfId="187" priority="14">
      <formula>$B30="Option"</formula>
    </cfRule>
  </conditionalFormatting>
  <conditionalFormatting sqref="J30">
    <cfRule type="expression" dxfId="186" priority="19">
      <formula>$I30="NON"</formula>
    </cfRule>
  </conditionalFormatting>
  <conditionalFormatting sqref="L30">
    <cfRule type="expression" dxfId="185" priority="3">
      <formula>$K30="CCI (CC Intégral)"</formula>
    </cfRule>
  </conditionalFormatting>
  <conditionalFormatting sqref="L30">
    <cfRule type="expression" dxfId="184" priority="21">
      <formula>$K14="CT (Contrôle terminal)"</formula>
    </cfRule>
    <cfRule type="expression" dxfId="183" priority="22">
      <formula>$K14="CCI (CC Intégral)"</formula>
    </cfRule>
  </conditionalFormatting>
  <conditionalFormatting sqref="L30">
    <cfRule type="expression" dxfId="182" priority="4">
      <formula>$K30="CT (Contrôle terminal)"</formula>
    </cfRule>
  </conditionalFormatting>
  <conditionalFormatting sqref="M30">
    <cfRule type="expression" dxfId="181" priority="20">
      <formula>$K30="CT (Contrôle terminal)"</formula>
    </cfRule>
  </conditionalFormatting>
  <conditionalFormatting sqref="N30:O30">
    <cfRule type="expression" dxfId="180" priority="6">
      <formula>$K30="CCI (CC Intégral)"</formula>
    </cfRule>
  </conditionalFormatting>
  <conditionalFormatting sqref="V30">
    <cfRule type="expression" dxfId="179" priority="8">
      <formula>$B30="Option"</formula>
    </cfRule>
    <cfRule type="expression" dxfId="178" priority="9">
      <formula>$P30="CT (Contrôle terminal)"</formula>
    </cfRule>
    <cfRule type="expression" dxfId="177" priority="10">
      <formula>$C30="Modification MCC"</formula>
    </cfRule>
    <cfRule type="expression" dxfId="176" priority="11">
      <formula>$C30="Modification"</formula>
    </cfRule>
    <cfRule type="expression" dxfId="175" priority="12">
      <formula>$C30="Création"</formula>
    </cfRule>
    <cfRule type="expression" dxfId="174" priority="13">
      <formula>$C30="Fermeture"</formula>
    </cfRule>
  </conditionalFormatting>
  <dataValidations count="6">
    <dataValidation type="list" allowBlank="1" showInputMessage="1" showErrorMessage="1" sqref="G19 G23:G299 H19:I299 E19:F299" xr:uid="{00000000-0002-0000-0400-000000000000}">
      <formula1>"OUI, NON"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R31:R299 R19:R27" xr:uid="{00000000-0002-0000-0400-000001000000}">
      <formula1>"CT (Contrôle terminal), Autres"</formula1>
    </dataValidation>
    <dataValidation type="list" allowBlank="1" showInputMessage="1" showErrorMessage="1" sqref="C19:C299" xr:uid="{00000000-0002-0000-0400-000003000000}">
      <formula1>"Modification MCC"</formula1>
    </dataValidation>
    <dataValidation type="list" allowBlank="1" showInputMessage="1" showErrorMessage="1" sqref="K19:K299" xr:uid="{00000000-0002-0000-0400-000004000000}">
      <formula1>List_Controle2</formula1>
    </dataValidation>
    <dataValidation type="list" allowBlank="1" showInputMessage="1" showErrorMessage="1" sqref="N19:N299 S31:S299 S19:S27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2"/>
  <sheetViews>
    <sheetView topLeftCell="B20" zoomScale="80" zoomScaleNormal="80" zoomScalePageLayoutView="55" workbookViewId="0">
      <selection activeCell="F23" sqref="F23"/>
    </sheetView>
  </sheetViews>
  <sheetFormatPr baseColWidth="10" defaultColWidth="11.42578125" defaultRowHeight="15" x14ac:dyDescent="0.2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6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0"/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8" customHeight="1" x14ac:dyDescent="0.25">
      <c r="A7" s="112" t="s">
        <v>212</v>
      </c>
      <c r="B7" s="106" t="str">
        <f>'Fiche Générale'!B3</f>
        <v>Portail_ST</v>
      </c>
      <c r="C7" s="112" t="s">
        <v>213</v>
      </c>
      <c r="D7" s="112"/>
      <c r="E7" s="120" t="str">
        <f>'Fiche Générale'!B4</f>
        <v xml:space="preserve">Sciences de la terre-Sciences de la vie </v>
      </c>
      <c r="F7" s="106"/>
      <c r="G7" s="112" t="s">
        <v>214</v>
      </c>
      <c r="H7" s="150">
        <f>'Fiche Générale'!B5</f>
        <v>0</v>
      </c>
      <c r="I7" s="150"/>
      <c r="J7" s="150"/>
    </row>
    <row r="8" spans="1:10" ht="18" customHeight="1" x14ac:dyDescent="0.25">
      <c r="A8" s="112"/>
      <c r="B8" s="107"/>
      <c r="C8" s="112"/>
      <c r="D8" s="112"/>
      <c r="E8" s="121"/>
      <c r="F8" s="107"/>
      <c r="G8" s="112"/>
      <c r="H8" s="150"/>
      <c r="I8" s="150"/>
      <c r="J8" s="150"/>
    </row>
    <row r="9" spans="1:10" ht="18" customHeight="1" x14ac:dyDescent="0.25">
      <c r="A9" s="112"/>
      <c r="B9" s="107"/>
      <c r="C9" s="112"/>
      <c r="D9" s="112"/>
      <c r="E9" s="122"/>
      <c r="F9" s="108"/>
      <c r="G9" s="112"/>
      <c r="H9" s="150"/>
      <c r="I9" s="150"/>
      <c r="J9" s="150"/>
    </row>
    <row r="10" spans="1:10" ht="18" customHeight="1" x14ac:dyDescent="0.25">
      <c r="A10" s="112"/>
      <c r="B10" s="107"/>
      <c r="C10" s="119" t="s">
        <v>215</v>
      </c>
      <c r="D10" s="119"/>
      <c r="E10" s="123">
        <f>'Fiche Générale'!B9</f>
        <v>0</v>
      </c>
      <c r="F10" s="124"/>
      <c r="G10" s="124"/>
      <c r="H10" s="124"/>
      <c r="I10" s="124"/>
      <c r="J10" s="125"/>
    </row>
    <row r="11" spans="1:10" ht="18" customHeight="1" x14ac:dyDescent="0.25">
      <c r="A11" s="112"/>
      <c r="B11" s="108"/>
      <c r="C11" s="119"/>
      <c r="D11" s="119"/>
      <c r="E11" s="126"/>
      <c r="F11" s="127"/>
      <c r="G11" s="127"/>
      <c r="H11" s="127"/>
      <c r="I11" s="127"/>
      <c r="J11" s="128"/>
    </row>
    <row r="13" spans="1:10" x14ac:dyDescent="0.25">
      <c r="A13" s="111" t="s">
        <v>216</v>
      </c>
      <c r="B13" s="142" t="str">
        <f>'S5 Maquette'!B13:B14</f>
        <v>3 ème Année de Licence</v>
      </c>
      <c r="C13" s="111" t="s">
        <v>218</v>
      </c>
      <c r="D13" s="111"/>
      <c r="E13" s="135">
        <f>'S5 Maquette'!E13:F14</f>
        <v>0</v>
      </c>
      <c r="F13" s="135"/>
      <c r="G13" s="111" t="s">
        <v>199</v>
      </c>
      <c r="H13" s="88">
        <f>Calcul!D7</f>
        <v>472</v>
      </c>
      <c r="I13" s="88"/>
    </row>
    <row r="14" spans="1:10" x14ac:dyDescent="0.25">
      <c r="A14" s="111"/>
      <c r="B14" s="144"/>
      <c r="C14" s="111"/>
      <c r="D14" s="111"/>
      <c r="E14" s="135"/>
      <c r="F14" s="135"/>
      <c r="G14" s="111"/>
      <c r="H14" s="88"/>
      <c r="I14" s="88"/>
    </row>
    <row r="15" spans="1:10" x14ac:dyDescent="0.25">
      <c r="A15" s="111" t="s">
        <v>219</v>
      </c>
      <c r="B15" s="113" t="s">
        <v>186</v>
      </c>
      <c r="C15" s="115" t="s">
        <v>220</v>
      </c>
      <c r="D15" s="116"/>
      <c r="E15" s="111"/>
      <c r="F15" s="111"/>
      <c r="G15" s="111" t="s">
        <v>200</v>
      </c>
      <c r="H15" s="88">
        <f ca="1">Calcul!D20</f>
        <v>125</v>
      </c>
      <c r="I15" s="88"/>
    </row>
    <row r="16" spans="1:10" x14ac:dyDescent="0.25">
      <c r="A16" s="111"/>
      <c r="B16" s="114"/>
      <c r="C16" s="117"/>
      <c r="D16" s="118"/>
      <c r="E16" s="111"/>
      <c r="F16" s="111"/>
      <c r="G16" s="111"/>
      <c r="H16" s="88"/>
      <c r="I16" s="88"/>
    </row>
    <row r="17" spans="1:15" x14ac:dyDescent="0.25">
      <c r="I17" s="17"/>
      <c r="J17" s="17"/>
      <c r="K17" s="17"/>
      <c r="L17" s="17"/>
      <c r="M17" s="17"/>
      <c r="N17" s="17"/>
    </row>
    <row r="18" spans="1:15" ht="49.35" customHeight="1" x14ac:dyDescent="0.25">
      <c r="A18" s="3" t="s">
        <v>221</v>
      </c>
      <c r="B18" s="3" t="s">
        <v>222</v>
      </c>
      <c r="C18" s="3" t="s">
        <v>3</v>
      </c>
      <c r="D18" s="3" t="s">
        <v>223</v>
      </c>
      <c r="E18" s="3" t="s">
        <v>6</v>
      </c>
      <c r="F18" s="3" t="s">
        <v>5</v>
      </c>
      <c r="G18" s="3" t="s">
        <v>224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225</v>
      </c>
      <c r="M18" s="3" t="s">
        <v>4</v>
      </c>
      <c r="N18" s="3" t="s">
        <v>226</v>
      </c>
      <c r="O18" s="4" t="s">
        <v>227</v>
      </c>
    </row>
    <row r="19" spans="1:15" ht="43.35" customHeight="1" x14ac:dyDescent="0.25">
      <c r="A19" s="52">
        <v>0</v>
      </c>
      <c r="B19" s="50" t="s">
        <v>286</v>
      </c>
      <c r="C19" s="52" t="s">
        <v>13</v>
      </c>
      <c r="D19" s="52">
        <v>6</v>
      </c>
      <c r="E19" s="66"/>
      <c r="F19" s="66"/>
      <c r="G19" s="66"/>
      <c r="H19" s="67"/>
      <c r="I19" s="67"/>
      <c r="J19" s="67"/>
      <c r="K19" s="67"/>
      <c r="L19" s="67"/>
      <c r="M19" s="67"/>
      <c r="N19" s="66"/>
      <c r="O19" s="5"/>
    </row>
    <row r="20" spans="1:15" ht="43.35" customHeight="1" x14ac:dyDescent="0.25">
      <c r="A20" s="52" t="s">
        <v>229</v>
      </c>
      <c r="B20" s="50" t="s">
        <v>230</v>
      </c>
      <c r="C20" s="52" t="s">
        <v>23</v>
      </c>
      <c r="D20" s="67"/>
      <c r="E20" s="66"/>
      <c r="F20" s="66"/>
      <c r="G20" s="66"/>
      <c r="H20" s="67"/>
      <c r="I20" s="67"/>
      <c r="J20" s="67"/>
      <c r="K20" s="67"/>
      <c r="L20" s="67"/>
      <c r="M20" s="67"/>
      <c r="N20" s="66"/>
      <c r="O20" s="5"/>
    </row>
    <row r="21" spans="1:15" ht="43.35" customHeight="1" x14ac:dyDescent="0.25">
      <c r="A21" s="52" t="s">
        <v>231</v>
      </c>
      <c r="B21" s="50" t="s">
        <v>232</v>
      </c>
      <c r="C21" s="52" t="s">
        <v>23</v>
      </c>
      <c r="D21" s="67"/>
      <c r="E21" s="66"/>
      <c r="F21" s="66"/>
      <c r="G21" s="66"/>
      <c r="H21" s="67"/>
      <c r="I21" s="67"/>
      <c r="J21" s="67"/>
      <c r="K21" s="67"/>
      <c r="L21" s="67"/>
      <c r="M21" s="67"/>
      <c r="N21" s="66"/>
      <c r="O21" s="5"/>
    </row>
    <row r="22" spans="1:15" ht="43.35" customHeight="1" x14ac:dyDescent="0.25">
      <c r="A22" s="52" t="s">
        <v>233</v>
      </c>
      <c r="B22" s="51" t="s">
        <v>287</v>
      </c>
      <c r="C22" s="52" t="s">
        <v>23</v>
      </c>
      <c r="D22" s="67"/>
      <c r="E22" s="66"/>
      <c r="F22" s="66"/>
      <c r="G22" s="66"/>
      <c r="H22" s="67"/>
      <c r="I22" s="67"/>
      <c r="J22" s="67"/>
      <c r="K22" s="67"/>
      <c r="L22" s="67"/>
      <c r="M22" s="67"/>
      <c r="N22" s="66"/>
      <c r="O22" s="5"/>
    </row>
    <row r="23" spans="1:15" ht="43.35" customHeight="1" x14ac:dyDescent="0.25">
      <c r="A23" s="61">
        <v>1</v>
      </c>
      <c r="B23" s="62" t="s">
        <v>288</v>
      </c>
      <c r="C23" s="63" t="s">
        <v>13</v>
      </c>
      <c r="D23" s="63">
        <v>6</v>
      </c>
      <c r="E23" s="55"/>
      <c r="F23" s="55"/>
      <c r="G23" s="55"/>
      <c r="H23" s="63" t="s">
        <v>160</v>
      </c>
      <c r="I23" s="63">
        <v>10</v>
      </c>
      <c r="J23" s="63">
        <v>8</v>
      </c>
      <c r="K23" s="63">
        <v>52</v>
      </c>
      <c r="L23" s="63"/>
      <c r="M23" s="63" t="s">
        <v>24</v>
      </c>
      <c r="N23" s="55" t="s">
        <v>236</v>
      </c>
      <c r="O23" s="55" t="s">
        <v>289</v>
      </c>
    </row>
    <row r="24" spans="1:15" ht="43.35" customHeight="1" x14ac:dyDescent="0.25">
      <c r="A24" s="61">
        <v>2</v>
      </c>
      <c r="B24" s="62" t="s">
        <v>290</v>
      </c>
      <c r="C24" s="63" t="s">
        <v>13</v>
      </c>
      <c r="D24" s="63">
        <v>6</v>
      </c>
      <c r="E24" s="55"/>
      <c r="F24" s="55"/>
      <c r="G24" s="55"/>
      <c r="H24" s="63" t="s">
        <v>161</v>
      </c>
      <c r="I24" s="63">
        <v>30</v>
      </c>
      <c r="J24" s="63">
        <v>22</v>
      </c>
      <c r="K24" s="63">
        <v>15</v>
      </c>
      <c r="L24" s="63"/>
      <c r="M24" s="63" t="s">
        <v>24</v>
      </c>
      <c r="N24" s="55" t="s">
        <v>236</v>
      </c>
      <c r="O24" s="55" t="s">
        <v>291</v>
      </c>
    </row>
    <row r="25" spans="1:15" ht="43.35" customHeight="1" x14ac:dyDescent="0.25">
      <c r="A25" s="61">
        <v>3</v>
      </c>
      <c r="B25" s="62" t="s">
        <v>292</v>
      </c>
      <c r="C25" s="63" t="s">
        <v>13</v>
      </c>
      <c r="D25" s="63">
        <v>6</v>
      </c>
      <c r="E25" s="55"/>
      <c r="F25" s="55"/>
      <c r="G25" s="55"/>
      <c r="H25" s="63" t="s">
        <v>161</v>
      </c>
      <c r="I25" s="63">
        <v>20</v>
      </c>
      <c r="J25" s="63">
        <v>20</v>
      </c>
      <c r="K25" s="63">
        <v>24</v>
      </c>
      <c r="L25" s="63"/>
      <c r="M25" s="63" t="s">
        <v>24</v>
      </c>
      <c r="N25" s="55" t="s">
        <v>236</v>
      </c>
      <c r="O25" s="55"/>
    </row>
    <row r="26" spans="1:15" ht="43.35" customHeight="1" x14ac:dyDescent="0.25">
      <c r="A26" s="61">
        <v>4</v>
      </c>
      <c r="B26" s="62" t="s">
        <v>293</v>
      </c>
      <c r="C26" s="63" t="s">
        <v>13</v>
      </c>
      <c r="D26" s="63">
        <v>6</v>
      </c>
      <c r="E26" s="55"/>
      <c r="F26" s="55"/>
      <c r="G26" s="55"/>
      <c r="H26" s="63"/>
      <c r="I26" s="63"/>
      <c r="J26" s="63"/>
      <c r="K26" s="63"/>
      <c r="L26" s="63"/>
      <c r="M26" s="63"/>
      <c r="N26" s="55"/>
      <c r="O26" s="55"/>
    </row>
    <row r="27" spans="1:15" ht="43.35" customHeight="1" x14ac:dyDescent="0.25">
      <c r="A27" s="24" t="s">
        <v>294</v>
      </c>
      <c r="B27" s="6" t="s">
        <v>295</v>
      </c>
      <c r="C27" s="7" t="s">
        <v>23</v>
      </c>
      <c r="D27" s="7"/>
      <c r="E27" s="5"/>
      <c r="F27" s="5"/>
      <c r="G27" s="7"/>
      <c r="H27" s="63" t="s">
        <v>170</v>
      </c>
      <c r="I27" s="7">
        <v>20</v>
      </c>
      <c r="J27" s="7">
        <v>6</v>
      </c>
      <c r="K27" s="7">
        <v>9</v>
      </c>
      <c r="L27" s="7"/>
      <c r="M27" s="7" t="s">
        <v>24</v>
      </c>
      <c r="N27" s="5" t="s">
        <v>296</v>
      </c>
      <c r="O27" s="5" t="s">
        <v>297</v>
      </c>
    </row>
    <row r="28" spans="1:15" ht="43.35" customHeight="1" x14ac:dyDescent="0.25">
      <c r="A28" s="24" t="s">
        <v>298</v>
      </c>
      <c r="B28" s="6" t="s">
        <v>299</v>
      </c>
      <c r="C28" s="7" t="s">
        <v>23</v>
      </c>
      <c r="D28" s="7"/>
      <c r="E28" s="5"/>
      <c r="F28" s="5"/>
      <c r="G28" s="7"/>
      <c r="H28" s="63"/>
      <c r="I28" s="7"/>
      <c r="J28" s="7"/>
      <c r="K28" s="7"/>
      <c r="L28" s="7"/>
      <c r="M28" s="7"/>
      <c r="N28" s="5"/>
      <c r="O28" s="5"/>
    </row>
    <row r="29" spans="1:15" ht="43.35" customHeight="1" x14ac:dyDescent="0.25">
      <c r="A29" s="24"/>
      <c r="B29" s="6" t="s">
        <v>300</v>
      </c>
      <c r="C29" s="7" t="s">
        <v>38</v>
      </c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35" customHeight="1" x14ac:dyDescent="0.25">
      <c r="A30" s="24" t="s">
        <v>301</v>
      </c>
      <c r="B30" s="6" t="s">
        <v>302</v>
      </c>
      <c r="C30" s="7" t="s">
        <v>23</v>
      </c>
      <c r="D30" s="7"/>
      <c r="E30" s="5"/>
      <c r="F30" s="5"/>
      <c r="G30" s="5"/>
      <c r="H30" s="7" t="s">
        <v>170</v>
      </c>
      <c r="I30" s="7">
        <v>26</v>
      </c>
      <c r="J30" s="7">
        <v>4</v>
      </c>
      <c r="K30" s="7">
        <v>7</v>
      </c>
      <c r="L30" s="7"/>
      <c r="M30" s="7" t="s">
        <v>24</v>
      </c>
      <c r="N30" s="5" t="s">
        <v>296</v>
      </c>
      <c r="O30" s="5"/>
    </row>
    <row r="31" spans="1:15" ht="43.35" customHeight="1" x14ac:dyDescent="0.25">
      <c r="A31" s="24" t="s">
        <v>303</v>
      </c>
      <c r="B31" s="6" t="s">
        <v>304</v>
      </c>
      <c r="C31" s="7" t="s">
        <v>23</v>
      </c>
      <c r="D31" s="7"/>
      <c r="E31" s="5"/>
      <c r="F31" s="5"/>
      <c r="G31" s="5"/>
      <c r="H31" s="7" t="s">
        <v>170</v>
      </c>
      <c r="I31" s="7">
        <v>24</v>
      </c>
      <c r="J31" s="7">
        <v>0</v>
      </c>
      <c r="K31" s="7">
        <v>18</v>
      </c>
      <c r="L31" s="7"/>
      <c r="M31" s="7" t="s">
        <v>24</v>
      </c>
      <c r="N31" s="5" t="s">
        <v>305</v>
      </c>
      <c r="O31" s="5"/>
    </row>
    <row r="32" spans="1:15" ht="43.35" customHeight="1" x14ac:dyDescent="0.25">
      <c r="A32" s="24">
        <v>5</v>
      </c>
      <c r="B32" s="75" t="s">
        <v>306</v>
      </c>
      <c r="C32" s="7" t="s">
        <v>13</v>
      </c>
      <c r="D32" s="7">
        <v>6</v>
      </c>
      <c r="E32" s="5"/>
      <c r="F32" s="5"/>
      <c r="G32" s="7"/>
      <c r="H32" s="7"/>
      <c r="I32" s="7"/>
      <c r="J32" s="7"/>
      <c r="K32" s="7"/>
      <c r="L32" s="7"/>
      <c r="M32" s="7"/>
      <c r="N32" s="5"/>
      <c r="O32" s="55"/>
    </row>
    <row r="33" spans="1:15" ht="43.35" customHeight="1" x14ac:dyDescent="0.25">
      <c r="A33" s="24" t="s">
        <v>241</v>
      </c>
      <c r="B33" s="76" t="s">
        <v>307</v>
      </c>
      <c r="C33" s="7" t="s">
        <v>23</v>
      </c>
      <c r="D33" s="7"/>
      <c r="E33" s="5"/>
      <c r="F33" s="5"/>
      <c r="G33" s="7"/>
      <c r="H33" s="7" t="s">
        <v>171</v>
      </c>
      <c r="I33" s="7">
        <v>32</v>
      </c>
      <c r="J33" s="7">
        <v>18</v>
      </c>
      <c r="K33" s="7">
        <v>0</v>
      </c>
      <c r="L33" s="7"/>
      <c r="M33" s="7" t="s">
        <v>24</v>
      </c>
      <c r="N33" s="5" t="s">
        <v>305</v>
      </c>
      <c r="O33" s="5"/>
    </row>
    <row r="34" spans="1:15" ht="43.35" customHeight="1" x14ac:dyDescent="0.25">
      <c r="A34" s="24" t="s">
        <v>244</v>
      </c>
      <c r="B34" s="76" t="s">
        <v>308</v>
      </c>
      <c r="C34" s="7" t="s">
        <v>23</v>
      </c>
      <c r="D34" s="7"/>
      <c r="E34" s="5"/>
      <c r="F34" s="5"/>
      <c r="G34" s="7"/>
      <c r="H34" s="7" t="s">
        <v>171</v>
      </c>
      <c r="I34" s="7">
        <v>4</v>
      </c>
      <c r="J34" s="7">
        <v>0</v>
      </c>
      <c r="K34" s="7">
        <v>20</v>
      </c>
      <c r="L34" s="7"/>
      <c r="M34" s="7" t="s">
        <v>24</v>
      </c>
      <c r="N34" s="5" t="s">
        <v>305</v>
      </c>
      <c r="O34" s="77" t="s">
        <v>309</v>
      </c>
    </row>
    <row r="35" spans="1:15" ht="43.35" customHeight="1" x14ac:dyDescent="0.25">
      <c r="A35" s="24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 x14ac:dyDescent="0.25">
      <c r="A36" s="24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 x14ac:dyDescent="0.25">
      <c r="A37" s="24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 x14ac:dyDescent="0.25">
      <c r="A38" s="24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 x14ac:dyDescent="0.25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 x14ac:dyDescent="0.25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 x14ac:dyDescent="0.25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 x14ac:dyDescent="0.25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25">
      <c r="A43" s="24"/>
      <c r="B43" s="6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 x14ac:dyDescent="0.25">
      <c r="A44" s="24"/>
      <c r="B44" s="6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35" customHeight="1" x14ac:dyDescent="0.3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35" customHeight="1" x14ac:dyDescent="0.3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35" customHeight="1" x14ac:dyDescent="0.3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35" customHeight="1" x14ac:dyDescent="0.3">
      <c r="A48" s="25"/>
      <c r="B48" s="28"/>
      <c r="C48" s="7"/>
      <c r="D48" s="11"/>
      <c r="E48" s="8"/>
      <c r="F48" s="8"/>
      <c r="G48" s="8"/>
      <c r="H48" s="11"/>
      <c r="I48" s="7"/>
      <c r="J48" s="7"/>
      <c r="K48" s="7"/>
      <c r="L48" s="7"/>
      <c r="M48" s="7"/>
      <c r="N48" s="8"/>
      <c r="O48" s="8"/>
    </row>
    <row r="49" spans="1:15" ht="43.35" customHeight="1" x14ac:dyDescent="0.3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 x14ac:dyDescent="0.3">
      <c r="A50" s="25"/>
      <c r="B50" s="28"/>
      <c r="C50" s="7"/>
      <c r="D50" s="11"/>
      <c r="E50" s="8"/>
      <c r="F50" s="8"/>
      <c r="G50" s="8"/>
      <c r="H50" s="11"/>
      <c r="I50" s="14"/>
      <c r="J50" s="14"/>
      <c r="K50" s="7"/>
      <c r="L50" s="7"/>
      <c r="M50" s="7"/>
      <c r="N50" s="8"/>
      <c r="O50" s="8"/>
    </row>
    <row r="51" spans="1:15" ht="43.35" customHeight="1" x14ac:dyDescent="0.3">
      <c r="A51" s="25"/>
      <c r="B51" s="28"/>
      <c r="C51" s="7"/>
      <c r="D51" s="11"/>
      <c r="E51" s="8"/>
      <c r="F51" s="8"/>
      <c r="G51" s="8"/>
      <c r="H51" s="11"/>
      <c r="I51" s="7"/>
      <c r="J51" s="7"/>
      <c r="K51" s="7"/>
      <c r="L51" s="7"/>
      <c r="M51" s="7"/>
      <c r="N51" s="8"/>
      <c r="O51" s="8"/>
    </row>
    <row r="52" spans="1:15" ht="43.35" customHeight="1" x14ac:dyDescent="0.3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 x14ac:dyDescent="0.3">
      <c r="A53" s="26"/>
      <c r="B53" s="29"/>
      <c r="C53" s="13"/>
      <c r="D53" s="12"/>
      <c r="E53" s="9"/>
      <c r="F53" s="9"/>
      <c r="G53" s="9"/>
      <c r="H53" s="12"/>
      <c r="I53" s="13"/>
      <c r="J53" s="13"/>
      <c r="K53" s="13"/>
      <c r="L53" s="13"/>
      <c r="M53" s="13"/>
      <c r="N53" s="9"/>
      <c r="O53" s="9"/>
    </row>
    <row r="54" spans="1:15" ht="43.35" customHeight="1" x14ac:dyDescent="0.3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5"/>
      <c r="B161" s="28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5"/>
      <c r="B162" s="28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5"/>
      <c r="B297" s="28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5"/>
      <c r="B298" s="28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 x14ac:dyDescent="0.3">
      <c r="A301" s="25"/>
      <c r="B301" s="28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 x14ac:dyDescent="0.3">
      <c r="A302" s="25"/>
      <c r="B302" s="28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</sheetData>
  <sheetProtection algorithmName="SHA-512" hashValue="DRVH4KaONUEJ6ZA8omc59cQKp7xLuDImPV/YeL71Y20vxYFmpQSKThKYe6JS49d1Gt96vseo1I5KxzDUUIJzSw==" saltValue="QB92rCivsJiieXKQEZ54b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5:H15 A14:F14 A16:F16 A13:H13 A1:O9 A17:O18 J13:O16 A12:O12 A10:E10 A11:D11 K10:O11 A23 A36:O1001 A32:A34 A27:A28 D19:O26 A29:O31 A35:L35 N35:O35">
    <cfRule type="expression" dxfId="173" priority="61">
      <formula>$F1="Fermeture"</formula>
    </cfRule>
    <cfRule type="expression" dxfId="172" priority="62">
      <formula>$F1="Modification"</formula>
    </cfRule>
    <cfRule type="expression" dxfId="171" priority="63">
      <formula>$F1="Création"</formula>
    </cfRule>
  </conditionalFormatting>
  <conditionalFormatting sqref="N35:N1001 N29:N31 N1:N26">
    <cfRule type="expression" dxfId="170" priority="60">
      <formula>$M1="Porteuse"</formula>
    </cfRule>
  </conditionalFormatting>
  <conditionalFormatting sqref="A1:A18 D1:E26 A23 A27:A1001 G36:N1001 D35:E1001 D29:E31 G1:N26 G29:N31 G35:L35 N35">
    <cfRule type="expression" dxfId="169" priority="58">
      <formula>$C1="Option"</formula>
    </cfRule>
  </conditionalFormatting>
  <conditionalFormatting sqref="A19:A22">
    <cfRule type="expression" dxfId="168" priority="55">
      <formula>$F19="Fermeture"</formula>
    </cfRule>
    <cfRule type="expression" dxfId="167" priority="56">
      <formula>$F19="Modification"</formula>
    </cfRule>
    <cfRule type="expression" dxfId="166" priority="57">
      <formula>$F19="Création"</formula>
    </cfRule>
  </conditionalFormatting>
  <conditionalFormatting sqref="A19:A22">
    <cfRule type="expression" dxfId="165" priority="54">
      <formula>$C19="Option"</formula>
    </cfRule>
  </conditionalFormatting>
  <conditionalFormatting sqref="C19:C26">
    <cfRule type="expression" dxfId="164" priority="51">
      <formula>$F19="Fermeture"</formula>
    </cfRule>
    <cfRule type="expression" dxfId="163" priority="52">
      <formula>$F19="Modification"</formula>
    </cfRule>
    <cfRule type="expression" dxfId="162" priority="53">
      <formula>$F19="Création"</formula>
    </cfRule>
  </conditionalFormatting>
  <conditionalFormatting sqref="B19:B26">
    <cfRule type="expression" dxfId="161" priority="48">
      <formula>$F19="Fermeture"</formula>
    </cfRule>
    <cfRule type="expression" dxfId="160" priority="49">
      <formula>$F19="Modification"</formula>
    </cfRule>
    <cfRule type="expression" dxfId="159" priority="50">
      <formula>$F19="Création"</formula>
    </cfRule>
  </conditionalFormatting>
  <conditionalFormatting sqref="A24:A26">
    <cfRule type="expression" dxfId="158" priority="45">
      <formula>$F24="Fermeture"</formula>
    </cfRule>
    <cfRule type="expression" dxfId="157" priority="46">
      <formula>$F24="Modification"</formula>
    </cfRule>
    <cfRule type="expression" dxfId="156" priority="47">
      <formula>$F24="Création"</formula>
    </cfRule>
  </conditionalFormatting>
  <conditionalFormatting sqref="A24:A26">
    <cfRule type="expression" dxfId="155" priority="44">
      <formula>$C24="Option"</formula>
    </cfRule>
  </conditionalFormatting>
  <conditionalFormatting sqref="B32:O32 B34:F34 B33:L33 O33">
    <cfRule type="expression" dxfId="154" priority="42">
      <formula>$F32="Modification"</formula>
    </cfRule>
    <cfRule type="expression" dxfId="153" priority="43">
      <formula>$F32="Création"</formula>
    </cfRule>
  </conditionalFormatting>
  <conditionalFormatting sqref="B32:O32 B34:F34 B33:L33 O33">
    <cfRule type="expression" dxfId="152" priority="41">
      <formula>$F32="Fermeture"</formula>
    </cfRule>
  </conditionalFormatting>
  <conditionalFormatting sqref="G32:M32 G33:L33">
    <cfRule type="expression" dxfId="151" priority="36">
      <formula>$F32="Fermeture"</formula>
    </cfRule>
    <cfRule type="expression" dxfId="150" priority="37">
      <formula>$F32="Modification"</formula>
    </cfRule>
    <cfRule type="expression" dxfId="149" priority="38">
      <formula>$F32="Création"</formula>
    </cfRule>
  </conditionalFormatting>
  <conditionalFormatting sqref="G32:N32 D32:E34 G33:L34">
    <cfRule type="expression" dxfId="148" priority="39">
      <formula>$C32="Option"</formula>
    </cfRule>
  </conditionalFormatting>
  <conditionalFormatting sqref="G34:L34 O34">
    <cfRule type="expression" dxfId="147" priority="33">
      <formula>$F34="Fermeture"</formula>
    </cfRule>
    <cfRule type="expression" dxfId="146" priority="34">
      <formula>$F34="Modification"</formula>
    </cfRule>
    <cfRule type="expression" dxfId="145" priority="35">
      <formula>$F34="Création"</formula>
    </cfRule>
  </conditionalFormatting>
  <conditionalFormatting sqref="N32">
    <cfRule type="expression" dxfId="144" priority="40">
      <formula>$M32="Porteuse"</formula>
    </cfRule>
  </conditionalFormatting>
  <conditionalFormatting sqref="B28:O28 B27:L27 O27">
    <cfRule type="expression" dxfId="143" priority="30">
      <formula>$F27="Modification"</formula>
    </cfRule>
    <cfRule type="expression" dxfId="142" priority="31">
      <formula>$F27="Création"</formula>
    </cfRule>
  </conditionalFormatting>
  <conditionalFormatting sqref="B28:O28 B27:L27 O27">
    <cfRule type="expression" dxfId="141" priority="29">
      <formula>$F27="Fermeture"</formula>
    </cfRule>
  </conditionalFormatting>
  <conditionalFormatting sqref="G28:N28 D27:E28 G27:L27">
    <cfRule type="expression" dxfId="140" priority="27">
      <formula>$C27="Option"</formula>
    </cfRule>
  </conditionalFormatting>
  <conditionalFormatting sqref="N28">
    <cfRule type="expression" dxfId="139" priority="28">
      <formula>$M28="Porteuse"</formula>
    </cfRule>
  </conditionalFormatting>
  <conditionalFormatting sqref="M33:N33">
    <cfRule type="expression" dxfId="138" priority="24">
      <formula>$F33="Fermeture"</formula>
    </cfRule>
    <cfRule type="expression" dxfId="137" priority="25">
      <formula>$F33="Modification"</formula>
    </cfRule>
    <cfRule type="expression" dxfId="136" priority="26">
      <formula>$F33="Création"</formula>
    </cfRule>
  </conditionalFormatting>
  <conditionalFormatting sqref="N33">
    <cfRule type="expression" dxfId="135" priority="23">
      <formula>$M33="Porteuse"</formula>
    </cfRule>
  </conditionalFormatting>
  <conditionalFormatting sqref="M33:N33">
    <cfRule type="expression" dxfId="134" priority="22">
      <formula>$C33="Option"</formula>
    </cfRule>
  </conditionalFormatting>
  <conditionalFormatting sqref="M34">
    <cfRule type="expression" dxfId="133" priority="19">
      <formula>$F34="Fermeture"</formula>
    </cfRule>
    <cfRule type="expression" dxfId="132" priority="20">
      <formula>$F34="Modification"</formula>
    </cfRule>
    <cfRule type="expression" dxfId="131" priority="21">
      <formula>$F34="Création"</formula>
    </cfRule>
  </conditionalFormatting>
  <conditionalFormatting sqref="M34">
    <cfRule type="expression" dxfId="130" priority="18">
      <formula>$C34="Option"</formula>
    </cfRule>
  </conditionalFormatting>
  <conditionalFormatting sqref="M35">
    <cfRule type="expression" dxfId="129" priority="16">
      <formula>$F35="Modification"</formula>
    </cfRule>
    <cfRule type="expression" dxfId="128" priority="17">
      <formula>$F35="Création"</formula>
    </cfRule>
  </conditionalFormatting>
  <conditionalFormatting sqref="M35">
    <cfRule type="expression" dxfId="127" priority="15">
      <formula>$F35="Fermeture"</formula>
    </cfRule>
  </conditionalFormatting>
  <conditionalFormatting sqref="M35">
    <cfRule type="expression" dxfId="126" priority="11">
      <formula>$F35="Fermeture"</formula>
    </cfRule>
    <cfRule type="expression" dxfId="125" priority="12">
      <formula>$F35="Modification"</formula>
    </cfRule>
    <cfRule type="expression" dxfId="124" priority="13">
      <formula>$F35="Création"</formula>
    </cfRule>
  </conditionalFormatting>
  <conditionalFormatting sqref="M35">
    <cfRule type="expression" dxfId="123" priority="14">
      <formula>$C35="Option"</formula>
    </cfRule>
  </conditionalFormatting>
  <conditionalFormatting sqref="N34">
    <cfRule type="expression" dxfId="122" priority="8">
      <formula>$F34="Fermeture"</formula>
    </cfRule>
    <cfRule type="expression" dxfId="121" priority="9">
      <formula>$F34="Modification"</formula>
    </cfRule>
    <cfRule type="expression" dxfId="120" priority="10">
      <formula>$F34="Création"</formula>
    </cfRule>
  </conditionalFormatting>
  <conditionalFormatting sqref="N34">
    <cfRule type="expression" dxfId="119" priority="7">
      <formula>$M34="Porteuse"</formula>
    </cfRule>
  </conditionalFormatting>
  <conditionalFormatting sqref="N34">
    <cfRule type="expression" dxfId="118" priority="6">
      <formula>$C34="Option"</formula>
    </cfRule>
  </conditionalFormatting>
  <conditionalFormatting sqref="M27:N27">
    <cfRule type="expression" dxfId="117" priority="3">
      <formula>$F27="Fermeture"</formula>
    </cfRule>
    <cfRule type="expression" dxfId="116" priority="4">
      <formula>$F27="Modification"</formula>
    </cfRule>
    <cfRule type="expression" dxfId="115" priority="5">
      <formula>$F27="Création"</formula>
    </cfRule>
  </conditionalFormatting>
  <conditionalFormatting sqref="N27">
    <cfRule type="expression" dxfId="114" priority="2">
      <formula>$M27="Porteuse"</formula>
    </cfRule>
  </conditionalFormatting>
  <conditionalFormatting sqref="M27:N27">
    <cfRule type="expression" dxfId="113" priority="1">
      <formula>$C27="Option"</formula>
    </cfRule>
  </conditionalFormatting>
  <dataValidations count="6">
    <dataValidation type="list" allowBlank="1" showInputMessage="1" showErrorMessage="1" sqref="M19:M302" xr:uid="{00000000-0002-0000-0500-000000000000}">
      <formula1>List_Mutualisation</formula1>
    </dataValidation>
    <dataValidation type="list" allowBlank="1" showInputMessage="1" showErrorMessage="1" sqref="H19:H302" xr:uid="{00000000-0002-0000-0500-000001000000}">
      <formula1>List_CNU</formula1>
    </dataValidation>
    <dataValidation type="list" allowBlank="1" showInputMessage="1" showErrorMessage="1" sqref="C19:C302" xr:uid="{00000000-0002-0000-0500-000002000000}">
      <formula1>"UE, ECUE, BLOC, OPTION, Parcours Pédagogique"</formula1>
    </dataValidation>
    <dataValidation type="list" allowBlank="1" showInputMessage="1" showErrorMessage="1" sqref="F19:F302" xr:uid="{00000000-0002-0000-0500-000003000000}">
      <formula1>List_Statut</formula1>
    </dataValidation>
    <dataValidation type="list" allowBlank="1" showInputMessage="1" showErrorMessage="1" sqref="E19:E302" xr:uid="{00000000-0002-0000-0500-000004000000}">
      <formula1>List_Type</formula1>
    </dataValidation>
    <dataValidation type="list" allowBlank="1" showInputMessage="1" showErrorMessage="1" sqref="L19:L302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V302"/>
  <sheetViews>
    <sheetView topLeftCell="A20" zoomScale="60" zoomScaleNormal="60" workbookViewId="0">
      <selection activeCell="V27" sqref="V27"/>
    </sheetView>
  </sheetViews>
  <sheetFormatPr baseColWidth="10" defaultColWidth="11.42578125" defaultRowHeight="15" x14ac:dyDescent="0.2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7" width="20.28515625" style="16" customWidth="1"/>
    <col min="18" max="18" width="21.85546875" style="16" customWidth="1"/>
    <col min="19" max="19" width="20.42578125" style="16" customWidth="1"/>
    <col min="20" max="20" width="17.28515625" style="16" customWidth="1"/>
    <col min="21" max="21" width="44" style="16" customWidth="1"/>
    <col min="22" max="22" width="46.42578125" style="16" customWidth="1"/>
  </cols>
  <sheetData>
    <row r="1" spans="1:21" x14ac:dyDescent="0.25">
      <c r="A1" s="110"/>
      <c r="B1" s="110"/>
      <c r="C1" s="110"/>
      <c r="D1" s="110"/>
      <c r="E1" s="110"/>
      <c r="F1" s="110"/>
      <c r="G1" s="110"/>
      <c r="H1" s="110"/>
      <c r="I1" s="110"/>
      <c r="J1" s="37"/>
    </row>
    <row r="2" spans="1:2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37"/>
    </row>
    <row r="3" spans="1:21" x14ac:dyDescent="0.25">
      <c r="A3" s="110"/>
      <c r="B3" s="110"/>
      <c r="C3" s="110"/>
      <c r="D3" s="110"/>
      <c r="E3" s="110"/>
      <c r="F3" s="110"/>
      <c r="G3" s="110"/>
      <c r="H3" s="110"/>
      <c r="I3" s="110"/>
      <c r="J3" s="37"/>
    </row>
    <row r="4" spans="1:21" x14ac:dyDescent="0.25">
      <c r="A4" s="110"/>
      <c r="B4" s="110"/>
      <c r="C4" s="110"/>
      <c r="D4" s="110"/>
      <c r="E4" s="110"/>
      <c r="F4" s="110"/>
      <c r="G4" s="110"/>
      <c r="H4" s="110"/>
      <c r="I4" s="110"/>
      <c r="J4" s="37"/>
    </row>
    <row r="5" spans="1:21" x14ac:dyDescent="0.25">
      <c r="A5" s="110"/>
      <c r="B5" s="110"/>
      <c r="C5" s="110"/>
      <c r="D5" s="110"/>
      <c r="E5" s="110"/>
      <c r="F5" s="110"/>
      <c r="G5" s="110"/>
      <c r="H5" s="110"/>
      <c r="I5" s="110"/>
      <c r="J5" s="37"/>
    </row>
    <row r="6" spans="1:21" x14ac:dyDescent="0.25">
      <c r="A6" s="110"/>
      <c r="B6" s="110"/>
      <c r="C6" s="110"/>
      <c r="D6" s="110"/>
      <c r="E6" s="110"/>
      <c r="F6" s="110"/>
      <c r="G6" s="110"/>
      <c r="H6" s="110"/>
      <c r="I6" s="110"/>
      <c r="J6" s="37"/>
    </row>
    <row r="7" spans="1:21" ht="14.45" customHeight="1" x14ac:dyDescent="0.25">
      <c r="A7" s="145" t="s">
        <v>212</v>
      </c>
      <c r="B7" s="109" t="str">
        <f>'Fiche Générale'!B3</f>
        <v>Portail_ST</v>
      </c>
      <c r="C7" s="112" t="s">
        <v>249</v>
      </c>
      <c r="D7" s="112"/>
      <c r="E7" s="148" t="str">
        <f>'Fiche Générale'!B4</f>
        <v xml:space="preserve">Sciences de la terre-Sciences de la vie </v>
      </c>
      <c r="F7" s="149"/>
      <c r="G7" s="112" t="s">
        <v>250</v>
      </c>
      <c r="H7" s="109">
        <f>'Fiche Générale'!B5</f>
        <v>0</v>
      </c>
      <c r="I7" s="109"/>
      <c r="J7" s="38"/>
      <c r="K7" s="21"/>
    </row>
    <row r="8" spans="1:21" ht="14.45" customHeight="1" x14ac:dyDescent="0.25">
      <c r="A8" s="146"/>
      <c r="B8" s="109"/>
      <c r="C8" s="112"/>
      <c r="D8" s="112"/>
      <c r="E8" s="148"/>
      <c r="F8" s="149"/>
      <c r="G8" s="112"/>
      <c r="H8" s="109"/>
      <c r="I8" s="109"/>
      <c r="J8" s="38"/>
      <c r="K8" s="21"/>
    </row>
    <row r="9" spans="1:21" ht="14.45" customHeight="1" x14ac:dyDescent="0.25">
      <c r="A9" s="146"/>
      <c r="B9" s="109"/>
      <c r="C9" s="112"/>
      <c r="D9" s="112"/>
      <c r="E9" s="148"/>
      <c r="F9" s="149"/>
      <c r="G9" s="112"/>
      <c r="H9" s="109"/>
      <c r="I9" s="109"/>
      <c r="J9" s="38"/>
      <c r="K9" s="21"/>
    </row>
    <row r="10" spans="1:21" ht="14.45" customHeight="1" x14ac:dyDescent="0.25">
      <c r="A10" s="146"/>
      <c r="B10" s="109"/>
      <c r="C10" s="119" t="s">
        <v>215</v>
      </c>
      <c r="D10" s="119"/>
      <c r="E10" s="123">
        <f>'Fiche Générale'!B9</f>
        <v>0</v>
      </c>
      <c r="F10" s="124"/>
      <c r="G10" s="124"/>
      <c r="H10" s="124"/>
      <c r="I10" s="125"/>
      <c r="J10" s="39"/>
      <c r="K10" s="21"/>
    </row>
    <row r="11" spans="1:21" ht="14.45" customHeight="1" x14ac:dyDescent="0.25">
      <c r="A11" s="147"/>
      <c r="B11" s="109"/>
      <c r="C11" s="119"/>
      <c r="D11" s="119"/>
      <c r="E11" s="126"/>
      <c r="F11" s="127"/>
      <c r="G11" s="127"/>
      <c r="H11" s="127"/>
      <c r="I11" s="128"/>
      <c r="J11" s="39"/>
      <c r="K11" s="21"/>
    </row>
    <row r="12" spans="1:21" x14ac:dyDescent="0.25">
      <c r="C12" s="16"/>
      <c r="I12" s="35"/>
      <c r="J12" s="35"/>
      <c r="M12" s="115" t="s">
        <v>251</v>
      </c>
      <c r="N12" s="116"/>
      <c r="O12" s="116"/>
      <c r="P12" s="116"/>
      <c r="Q12" s="129"/>
      <c r="R12" s="115" t="s">
        <v>252</v>
      </c>
      <c r="S12" s="116"/>
      <c r="T12" s="116"/>
      <c r="U12" s="129"/>
    </row>
    <row r="13" spans="1:21" x14ac:dyDescent="0.25">
      <c r="A13" s="133" t="s">
        <v>216</v>
      </c>
      <c r="B13" s="135" t="str">
        <f>'S6 Maquette'!B13:B14</f>
        <v>3 ème Année de Licence</v>
      </c>
      <c r="C13" s="135"/>
      <c r="D13" s="133" t="s">
        <v>253</v>
      </c>
      <c r="E13" s="135">
        <f>'S6 Maquette'!E13:F14</f>
        <v>0</v>
      </c>
      <c r="F13" s="135"/>
      <c r="G13" s="135"/>
      <c r="I13" s="35"/>
      <c r="J13" s="35"/>
      <c r="M13" s="117"/>
      <c r="N13" s="118"/>
      <c r="O13" s="118"/>
      <c r="P13" s="118"/>
      <c r="Q13" s="130"/>
      <c r="R13" s="117"/>
      <c r="S13" s="118"/>
      <c r="T13" s="118"/>
      <c r="U13" s="130"/>
    </row>
    <row r="14" spans="1:21" x14ac:dyDescent="0.25">
      <c r="A14" s="134"/>
      <c r="B14" s="135"/>
      <c r="C14" s="135"/>
      <c r="D14" s="134"/>
      <c r="E14" s="135"/>
      <c r="F14" s="135"/>
      <c r="G14" s="135"/>
      <c r="I14" s="35"/>
      <c r="J14" s="35"/>
      <c r="M14" s="111" t="s">
        <v>254</v>
      </c>
      <c r="N14" s="115" t="s">
        <v>255</v>
      </c>
      <c r="O14" s="129"/>
      <c r="P14" s="115" t="s">
        <v>256</v>
      </c>
      <c r="Q14" s="129"/>
      <c r="R14" s="110"/>
      <c r="S14" s="136"/>
      <c r="T14" s="139"/>
      <c r="U14" s="133"/>
    </row>
    <row r="15" spans="1:21" x14ac:dyDescent="0.25">
      <c r="A15" s="133" t="s">
        <v>257</v>
      </c>
      <c r="B15" s="141" t="str">
        <f>'S6 Maquette'!B15:B16</f>
        <v>Semestre 6</v>
      </c>
      <c r="C15" s="142"/>
      <c r="D15" s="133" t="s">
        <v>258</v>
      </c>
      <c r="E15" s="135">
        <f>'S6 Maquette'!E15:F16</f>
        <v>0</v>
      </c>
      <c r="F15" s="135"/>
      <c r="G15" s="135"/>
      <c r="I15" s="35"/>
      <c r="J15" s="35"/>
      <c r="M15" s="111"/>
      <c r="N15" s="131"/>
      <c r="O15" s="132"/>
      <c r="P15" s="131"/>
      <c r="Q15" s="132"/>
      <c r="R15" s="110"/>
      <c r="S15" s="137"/>
      <c r="T15" s="139"/>
      <c r="U15" s="140"/>
    </row>
    <row r="16" spans="1:21" x14ac:dyDescent="0.25">
      <c r="A16" s="134"/>
      <c r="B16" s="143"/>
      <c r="C16" s="144"/>
      <c r="D16" s="134"/>
      <c r="E16" s="135"/>
      <c r="F16" s="135"/>
      <c r="G16" s="135"/>
      <c r="I16" s="35"/>
      <c r="J16" s="35"/>
      <c r="M16" s="111"/>
      <c r="N16" s="131"/>
      <c r="O16" s="132"/>
      <c r="P16" s="131"/>
      <c r="Q16" s="132"/>
      <c r="R16" s="110"/>
      <c r="S16" s="137"/>
      <c r="T16" s="139"/>
      <c r="U16" s="140"/>
    </row>
    <row r="17" spans="1:22" x14ac:dyDescent="0.25">
      <c r="L17" s="17"/>
      <c r="M17" s="111"/>
      <c r="N17" s="117"/>
      <c r="O17" s="130"/>
      <c r="P17" s="117"/>
      <c r="Q17" s="130"/>
      <c r="R17" s="110"/>
      <c r="S17" s="138"/>
      <c r="T17" s="139"/>
      <c r="U17" s="134"/>
    </row>
    <row r="18" spans="1:22" ht="59.45" customHeight="1" x14ac:dyDescent="0.25">
      <c r="A18" s="3" t="s">
        <v>259</v>
      </c>
      <c r="B18" s="36" t="s">
        <v>260</v>
      </c>
      <c r="C18" s="3" t="s">
        <v>5</v>
      </c>
      <c r="D18" s="3" t="s">
        <v>261</v>
      </c>
      <c r="E18" s="3" t="s">
        <v>262</v>
      </c>
      <c r="F18" s="3" t="s">
        <v>263</v>
      </c>
      <c r="G18" s="3" t="s">
        <v>264</v>
      </c>
      <c r="H18" s="3" t="s">
        <v>265</v>
      </c>
      <c r="I18" s="3" t="s">
        <v>266</v>
      </c>
      <c r="J18" s="3" t="s">
        <v>267</v>
      </c>
      <c r="K18" s="3" t="s">
        <v>268</v>
      </c>
      <c r="L18" s="3" t="s">
        <v>269</v>
      </c>
      <c r="M18" s="3" t="s">
        <v>270</v>
      </c>
      <c r="N18" s="3" t="s">
        <v>260</v>
      </c>
      <c r="O18" s="3" t="s">
        <v>271</v>
      </c>
      <c r="P18" s="3" t="s">
        <v>260</v>
      </c>
      <c r="Q18" s="3" t="s">
        <v>273</v>
      </c>
      <c r="R18" s="3" t="s">
        <v>274</v>
      </c>
      <c r="S18" s="3" t="s">
        <v>260</v>
      </c>
      <c r="T18" s="3" t="s">
        <v>271</v>
      </c>
      <c r="U18" s="4" t="s">
        <v>275</v>
      </c>
      <c r="V18" s="4" t="s">
        <v>276</v>
      </c>
    </row>
    <row r="19" spans="1:22" ht="30.6" customHeight="1" x14ac:dyDescent="0.25">
      <c r="A19" s="53" t="str">
        <f>'S6 Maquette'!B19</f>
        <v>UE Competences transversales 6</v>
      </c>
      <c r="B19" s="54" t="str">
        <f>'S6 Maquette'!C19</f>
        <v>UE</v>
      </c>
      <c r="C19" s="58">
        <f>'S6 Maquette'!F19</f>
        <v>0</v>
      </c>
      <c r="D19" s="59"/>
      <c r="E19" s="59"/>
      <c r="F19" s="59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8"/>
    </row>
    <row r="20" spans="1:22" ht="30.6" customHeight="1" x14ac:dyDescent="0.25">
      <c r="A20" s="53" t="str">
        <f>'S6 Maquette'!B20</f>
        <v>Competences numeriques 3</v>
      </c>
      <c r="B20" s="54" t="str">
        <f>'S6 Maquette'!C20</f>
        <v>ECUE</v>
      </c>
      <c r="C20" s="58">
        <f>'S6 Maquette'!F20</f>
        <v>0</v>
      </c>
      <c r="D20" s="59"/>
      <c r="E20" s="59"/>
      <c r="F20" s="59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8"/>
    </row>
    <row r="21" spans="1:22" ht="30.6" customHeight="1" x14ac:dyDescent="0.25">
      <c r="A21" s="53" t="str">
        <f>'S6 Maquette'!B21</f>
        <v xml:space="preserve">Competences informationnelles 3 </v>
      </c>
      <c r="B21" s="54" t="str">
        <f>'S6 Maquette'!C21</f>
        <v>ECUE</v>
      </c>
      <c r="C21" s="58">
        <f>'S6 Maquette'!F21</f>
        <v>0</v>
      </c>
      <c r="D21" s="59"/>
      <c r="E21" s="59"/>
      <c r="F21" s="59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8"/>
    </row>
    <row r="22" spans="1:22" ht="30.6" customHeight="1" x14ac:dyDescent="0.25">
      <c r="A22" s="53" t="str">
        <f>'S6 Maquette'!B22</f>
        <v>Anglais 6</v>
      </c>
      <c r="B22" s="54" t="str">
        <f>'S6 Maquette'!C22</f>
        <v>ECUE</v>
      </c>
      <c r="C22" s="58">
        <f>'S6 Maquette'!F22</f>
        <v>0</v>
      </c>
      <c r="D22" s="59"/>
      <c r="E22" s="59"/>
      <c r="F22" s="59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8"/>
    </row>
    <row r="23" spans="1:22" ht="30.6" customHeight="1" x14ac:dyDescent="0.25">
      <c r="A23" s="80" t="str">
        <f>'S6 Maquette'!B23</f>
        <v>Du terrain au modèle géodynamique</v>
      </c>
      <c r="B23" s="69" t="str">
        <f>'S6 Maquette'!C23</f>
        <v>UE</v>
      </c>
      <c r="C23" s="64"/>
      <c r="D23" s="63"/>
      <c r="E23" s="63" t="s">
        <v>277</v>
      </c>
      <c r="F23" s="63" t="s">
        <v>277</v>
      </c>
      <c r="G23" s="65" t="s">
        <v>277</v>
      </c>
      <c r="H23" s="65" t="s">
        <v>277</v>
      </c>
      <c r="I23" s="65" t="s">
        <v>277</v>
      </c>
      <c r="J23" s="65">
        <v>6</v>
      </c>
      <c r="K23" s="65" t="s">
        <v>30</v>
      </c>
      <c r="L23" s="72">
        <v>0.5</v>
      </c>
      <c r="M23" s="65">
        <v>3</v>
      </c>
      <c r="N23" s="65" t="s">
        <v>11</v>
      </c>
      <c r="O23" s="65" t="s">
        <v>278</v>
      </c>
      <c r="P23" s="65"/>
      <c r="Q23" s="65"/>
      <c r="R23" s="65" t="s">
        <v>20</v>
      </c>
      <c r="S23" s="65" t="s">
        <v>11</v>
      </c>
      <c r="T23" s="65" t="s">
        <v>279</v>
      </c>
      <c r="U23" s="65"/>
      <c r="V23" s="73" t="s">
        <v>310</v>
      </c>
    </row>
    <row r="24" spans="1:22" ht="30.6" customHeight="1" x14ac:dyDescent="0.25">
      <c r="A24" s="80" t="str">
        <f>'S6 Maquette'!B24</f>
        <v>Géologie appliquée et de la subsurface</v>
      </c>
      <c r="B24" s="69" t="str">
        <f>'S6 Maquette'!C24</f>
        <v>UE</v>
      </c>
      <c r="C24" s="64"/>
      <c r="D24" s="63"/>
      <c r="E24" s="63" t="s">
        <v>277</v>
      </c>
      <c r="F24" s="63" t="s">
        <v>277</v>
      </c>
      <c r="G24" s="65" t="s">
        <v>277</v>
      </c>
      <c r="H24" s="65" t="s">
        <v>277</v>
      </c>
      <c r="I24" s="65" t="s">
        <v>277</v>
      </c>
      <c r="J24" s="65">
        <v>6</v>
      </c>
      <c r="K24" s="65" t="s">
        <v>30</v>
      </c>
      <c r="L24" s="72">
        <v>0.5</v>
      </c>
      <c r="M24" s="65">
        <v>3</v>
      </c>
      <c r="N24" s="65" t="s">
        <v>11</v>
      </c>
      <c r="O24" s="65" t="s">
        <v>278</v>
      </c>
      <c r="P24" s="65"/>
      <c r="Q24" s="65"/>
      <c r="R24" s="65" t="s">
        <v>20</v>
      </c>
      <c r="S24" s="65" t="s">
        <v>11</v>
      </c>
      <c r="T24" s="65" t="s">
        <v>279</v>
      </c>
      <c r="U24" s="65"/>
      <c r="V24" s="73" t="s">
        <v>310</v>
      </c>
    </row>
    <row r="25" spans="1:22" ht="30.6" customHeight="1" x14ac:dyDescent="0.25">
      <c r="A25" s="80" t="str">
        <f>'S6 Maquette'!B25</f>
        <v>Structure et fonctionnement des réservoirs fluides</v>
      </c>
      <c r="B25" s="69" t="str">
        <f>'S6 Maquette'!C25</f>
        <v>UE</v>
      </c>
      <c r="C25" s="64"/>
      <c r="D25" s="63"/>
      <c r="E25" s="63" t="s">
        <v>277</v>
      </c>
      <c r="F25" s="63" t="s">
        <v>277</v>
      </c>
      <c r="G25" s="65" t="s">
        <v>277</v>
      </c>
      <c r="H25" s="65" t="s">
        <v>277</v>
      </c>
      <c r="I25" s="65" t="s">
        <v>277</v>
      </c>
      <c r="J25" s="65">
        <v>6</v>
      </c>
      <c r="K25" s="65" t="s">
        <v>30</v>
      </c>
      <c r="L25" s="72">
        <v>0.5</v>
      </c>
      <c r="M25" s="65">
        <v>3</v>
      </c>
      <c r="N25" s="65" t="s">
        <v>11</v>
      </c>
      <c r="O25" s="65" t="s">
        <v>278</v>
      </c>
      <c r="P25" s="65"/>
      <c r="Q25" s="65"/>
      <c r="R25" s="65" t="s">
        <v>20</v>
      </c>
      <c r="S25" s="65" t="s">
        <v>11</v>
      </c>
      <c r="T25" s="65" t="s">
        <v>279</v>
      </c>
      <c r="U25" s="65"/>
      <c r="V25" s="73" t="s">
        <v>310</v>
      </c>
    </row>
    <row r="26" spans="1:22" ht="30.6" customHeight="1" x14ac:dyDescent="0.25">
      <c r="A26" s="80" t="str">
        <f>'S6 Maquette'!B26</f>
        <v>Environnement</v>
      </c>
      <c r="B26" s="69" t="str">
        <f>'S6 Maquette'!C26</f>
        <v>UE</v>
      </c>
      <c r="C26" s="64"/>
      <c r="D26" s="63"/>
      <c r="E26" s="63" t="s">
        <v>277</v>
      </c>
      <c r="F26" s="63" t="s">
        <v>277</v>
      </c>
      <c r="G26" s="65"/>
      <c r="H26" s="65"/>
      <c r="I26" s="65"/>
      <c r="J26" s="65">
        <v>6</v>
      </c>
      <c r="K26" s="65" t="s">
        <v>10</v>
      </c>
      <c r="L26" s="65"/>
      <c r="M26" s="65">
        <v>3</v>
      </c>
      <c r="N26" s="65"/>
      <c r="O26" s="65"/>
      <c r="P26" s="65"/>
      <c r="Q26" s="65"/>
      <c r="R26" s="65"/>
      <c r="S26" s="65"/>
      <c r="T26" s="65"/>
      <c r="U26" s="65"/>
      <c r="V26" s="57"/>
    </row>
    <row r="27" spans="1:22" ht="30.6" customHeight="1" x14ac:dyDescent="0.25">
      <c r="A27" s="80" t="str">
        <f>'S6 Maquette'!B27</f>
        <v>Biodiversité Générale</v>
      </c>
      <c r="B27" s="70" t="s">
        <v>23</v>
      </c>
      <c r="C27" s="64"/>
      <c r="D27" s="63">
        <v>0.5</v>
      </c>
      <c r="E27" s="63" t="s">
        <v>277</v>
      </c>
      <c r="F27" s="63" t="s">
        <v>277</v>
      </c>
      <c r="G27" s="65" t="s">
        <v>277</v>
      </c>
      <c r="H27" s="65" t="s">
        <v>277</v>
      </c>
      <c r="I27" s="65" t="s">
        <v>277</v>
      </c>
      <c r="J27" s="65"/>
      <c r="K27" s="65"/>
      <c r="L27" s="72"/>
      <c r="M27" s="65"/>
      <c r="N27" s="65"/>
      <c r="O27" s="65"/>
      <c r="P27" s="84" t="s">
        <v>11</v>
      </c>
      <c r="Q27" s="84" t="s">
        <v>279</v>
      </c>
      <c r="R27" s="85" t="s">
        <v>20</v>
      </c>
      <c r="S27" s="85" t="s">
        <v>11</v>
      </c>
      <c r="T27" s="85" t="s">
        <v>311</v>
      </c>
      <c r="U27" s="40"/>
      <c r="V27" s="77" t="s">
        <v>312</v>
      </c>
    </row>
    <row r="28" spans="1:22" ht="30.6" customHeight="1" x14ac:dyDescent="0.25">
      <c r="A28" s="80" t="s">
        <v>299</v>
      </c>
      <c r="B28" s="70"/>
      <c r="C28" s="64"/>
      <c r="D28" s="63"/>
      <c r="E28" s="63"/>
      <c r="F28" s="63"/>
      <c r="G28" s="65"/>
      <c r="H28" s="65"/>
      <c r="I28" s="65"/>
      <c r="J28" s="65"/>
      <c r="K28" s="65"/>
      <c r="L28" s="72"/>
      <c r="M28" s="65"/>
      <c r="N28" s="65"/>
      <c r="O28" s="65"/>
      <c r="P28" s="40"/>
      <c r="Q28" s="40"/>
      <c r="R28" s="40"/>
      <c r="S28" s="40"/>
      <c r="T28" s="40"/>
      <c r="U28" s="40"/>
      <c r="V28" s="77"/>
    </row>
    <row r="29" spans="1:22" ht="30.6" customHeight="1" x14ac:dyDescent="0.25">
      <c r="A29" s="81" t="s">
        <v>313</v>
      </c>
      <c r="B29" s="70" t="str">
        <f>'S6 Maquette'!C27</f>
        <v>ECUE</v>
      </c>
      <c r="C29" s="42">
        <f>'S6 Maquette'!F27</f>
        <v>0</v>
      </c>
      <c r="D29" s="7"/>
      <c r="E29" s="7"/>
      <c r="F29" s="7"/>
      <c r="G29" s="40"/>
      <c r="H29" s="40"/>
      <c r="I29" s="40"/>
      <c r="J29" s="40"/>
      <c r="K29" s="40"/>
      <c r="L29" s="74"/>
      <c r="M29" s="40"/>
      <c r="N29" s="40"/>
      <c r="O29" s="40"/>
      <c r="P29" s="40"/>
      <c r="Q29" s="40"/>
      <c r="R29" s="40"/>
      <c r="S29" s="40"/>
      <c r="T29" s="40"/>
      <c r="U29" s="40"/>
      <c r="V29" s="45"/>
    </row>
    <row r="30" spans="1:22" ht="30.6" customHeight="1" x14ac:dyDescent="0.25">
      <c r="A30" s="82" t="str">
        <f>'S6 Maquette'!B30</f>
        <v>Biologie écologie marine</v>
      </c>
      <c r="B30" s="70" t="str">
        <f>'S6 Maquette'!C30</f>
        <v>ECUE</v>
      </c>
      <c r="C30" s="42">
        <f>'S6 Maquette'!F30</f>
        <v>0</v>
      </c>
      <c r="D30" s="7">
        <v>0.5</v>
      </c>
      <c r="E30" s="7" t="s">
        <v>277</v>
      </c>
      <c r="F30" s="7" t="s">
        <v>277</v>
      </c>
      <c r="G30" s="40" t="s">
        <v>277</v>
      </c>
      <c r="H30" s="40" t="s">
        <v>277</v>
      </c>
      <c r="I30" s="40" t="s">
        <v>277</v>
      </c>
      <c r="J30" s="40">
        <v>6</v>
      </c>
      <c r="K30" s="40"/>
      <c r="L30" s="40"/>
      <c r="M30" s="40"/>
      <c r="N30" s="40"/>
      <c r="O30" s="40"/>
      <c r="P30" s="84" t="s">
        <v>11</v>
      </c>
      <c r="Q30" s="84" t="s">
        <v>311</v>
      </c>
      <c r="R30" s="84" t="s">
        <v>20</v>
      </c>
      <c r="S30" s="84" t="s">
        <v>11</v>
      </c>
      <c r="T30" s="84" t="s">
        <v>311</v>
      </c>
      <c r="U30" s="40"/>
      <c r="V30" s="45"/>
    </row>
    <row r="31" spans="1:22" ht="30.6" customHeight="1" x14ac:dyDescent="0.25">
      <c r="A31" s="82" t="str">
        <f>'S6 Maquette'!B31</f>
        <v>histoire évolutive des Angiospermes</v>
      </c>
      <c r="B31" s="70" t="str">
        <f>'S6 Maquette'!C31</f>
        <v>ECUE</v>
      </c>
      <c r="C31" s="42">
        <f>'S6 Maquette'!F31</f>
        <v>0</v>
      </c>
      <c r="D31" s="7">
        <v>0.5</v>
      </c>
      <c r="E31" s="7" t="s">
        <v>277</v>
      </c>
      <c r="F31" s="7" t="s">
        <v>277</v>
      </c>
      <c r="G31" s="40" t="s">
        <v>277</v>
      </c>
      <c r="H31" s="40" t="s">
        <v>277</v>
      </c>
      <c r="I31" s="40" t="s">
        <v>277</v>
      </c>
      <c r="J31" s="40">
        <v>6</v>
      </c>
      <c r="K31" s="40"/>
      <c r="L31" s="74"/>
      <c r="M31" s="40"/>
      <c r="N31" s="40"/>
      <c r="O31" s="40"/>
      <c r="P31" s="84" t="s">
        <v>11</v>
      </c>
      <c r="Q31" s="84" t="s">
        <v>279</v>
      </c>
      <c r="R31" s="84" t="s">
        <v>20</v>
      </c>
      <c r="S31" s="84" t="s">
        <v>11</v>
      </c>
      <c r="T31" s="84" t="s">
        <v>279</v>
      </c>
      <c r="U31" s="40"/>
      <c r="V31" s="45"/>
    </row>
    <row r="32" spans="1:22" ht="30.6" customHeight="1" x14ac:dyDescent="0.25">
      <c r="A32" s="82" t="str">
        <f>'S6 Maquette'!B32</f>
        <v xml:space="preserve">Biologie des Adaptations et Evolution </v>
      </c>
      <c r="B32" s="70" t="str">
        <f>'S6 Maquette'!C32</f>
        <v>UE</v>
      </c>
      <c r="C32" s="42">
        <f>'S6 Maquette'!F32</f>
        <v>0</v>
      </c>
      <c r="D32" s="7"/>
      <c r="E32" s="63" t="s">
        <v>277</v>
      </c>
      <c r="F32" s="63" t="s">
        <v>277</v>
      </c>
      <c r="G32" s="65" t="s">
        <v>277</v>
      </c>
      <c r="H32" s="65" t="s">
        <v>277</v>
      </c>
      <c r="I32" s="65" t="s">
        <v>277</v>
      </c>
      <c r="J32" s="65">
        <v>6</v>
      </c>
      <c r="K32" s="65" t="s">
        <v>10</v>
      </c>
      <c r="L32" s="72"/>
      <c r="M32" s="65">
        <v>3</v>
      </c>
      <c r="N32" s="65"/>
      <c r="O32" s="65"/>
      <c r="P32" s="40"/>
      <c r="Q32" s="40"/>
      <c r="R32" s="65"/>
      <c r="S32" s="65"/>
      <c r="T32" s="65"/>
      <c r="U32" s="40"/>
      <c r="V32" s="45"/>
    </row>
    <row r="33" spans="1:22" ht="30.6" customHeight="1" x14ac:dyDescent="0.25">
      <c r="A33" s="83" t="str">
        <f>'S6 Maquette'!B33</f>
        <v>Biologie des adaptation, interactions durable et évolution</v>
      </c>
      <c r="B33" s="43" t="str">
        <f>'S6 Maquette'!C33</f>
        <v>ECUE</v>
      </c>
      <c r="C33" s="42">
        <f>'S6 Maquette'!F33</f>
        <v>0</v>
      </c>
      <c r="D33" s="7">
        <v>0.7</v>
      </c>
      <c r="E33" s="63" t="s">
        <v>277</v>
      </c>
      <c r="F33" s="63" t="s">
        <v>277</v>
      </c>
      <c r="G33" s="65" t="s">
        <v>277</v>
      </c>
      <c r="H33" s="65" t="s">
        <v>277</v>
      </c>
      <c r="I33" s="65" t="s">
        <v>277</v>
      </c>
      <c r="J33" s="65"/>
      <c r="K33" s="65"/>
      <c r="L33" s="72"/>
      <c r="M33" s="65"/>
      <c r="N33" s="65"/>
      <c r="O33" s="65"/>
      <c r="P33" s="84" t="s">
        <v>11</v>
      </c>
      <c r="Q33" s="84" t="s">
        <v>279</v>
      </c>
      <c r="R33" s="84" t="s">
        <v>20</v>
      </c>
      <c r="S33" s="84" t="s">
        <v>11</v>
      </c>
      <c r="T33" s="84" t="s">
        <v>279</v>
      </c>
      <c r="U33" s="85"/>
      <c r="V33" s="45"/>
    </row>
    <row r="34" spans="1:22" ht="30.6" customHeight="1" x14ac:dyDescent="0.25">
      <c r="A34" s="83" t="str">
        <f>'S6 Maquette'!B34</f>
        <v>Projet communication scientifique</v>
      </c>
      <c r="B34" s="43" t="str">
        <f>'S6 Maquette'!C34</f>
        <v>ECUE</v>
      </c>
      <c r="C34" s="42">
        <f>'S6 Maquette'!F34</f>
        <v>0</v>
      </c>
      <c r="D34" s="7">
        <v>0.3</v>
      </c>
      <c r="E34" s="63" t="s">
        <v>277</v>
      </c>
      <c r="F34" s="63" t="s">
        <v>277</v>
      </c>
      <c r="G34" s="65" t="s">
        <v>277</v>
      </c>
      <c r="H34" s="65" t="s">
        <v>277</v>
      </c>
      <c r="I34" s="65" t="s">
        <v>277</v>
      </c>
      <c r="J34" s="65"/>
      <c r="K34" s="40"/>
      <c r="L34" s="40"/>
      <c r="M34" s="40"/>
      <c r="N34" s="40"/>
      <c r="O34" s="40"/>
      <c r="P34" s="85" t="s">
        <v>21</v>
      </c>
      <c r="Q34" s="85" t="s">
        <v>314</v>
      </c>
      <c r="R34" s="85"/>
      <c r="S34" s="85"/>
      <c r="T34" s="84" t="s">
        <v>284</v>
      </c>
      <c r="U34" s="86" t="s">
        <v>315</v>
      </c>
      <c r="V34" s="45"/>
    </row>
    <row r="35" spans="1:22" ht="30.6" customHeight="1" x14ac:dyDescent="0.25">
      <c r="A35" s="43">
        <f>'S6 Maquette'!B35</f>
        <v>0</v>
      </c>
      <c r="B35" s="43">
        <f>'S6 Maquette'!C35</f>
        <v>0</v>
      </c>
      <c r="C35" s="42">
        <f>'S6 Maquette'!F35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5"/>
    </row>
    <row r="36" spans="1:22" ht="30.6" customHeight="1" x14ac:dyDescent="0.25">
      <c r="A36" s="43">
        <f>'S6 Maquette'!B36</f>
        <v>0</v>
      </c>
      <c r="B36" s="43">
        <f>'S6 Maquette'!C36</f>
        <v>0</v>
      </c>
      <c r="C36" s="42">
        <f>'S6 Maquette'!F36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5"/>
    </row>
    <row r="37" spans="1:22" ht="30.6" customHeight="1" x14ac:dyDescent="0.25">
      <c r="A37" s="43">
        <f>'S6 Maquette'!B37</f>
        <v>0</v>
      </c>
      <c r="B37" s="43">
        <f>'S6 Maquette'!C37</f>
        <v>0</v>
      </c>
      <c r="C37" s="42">
        <f>'S6 Maquette'!F37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5"/>
    </row>
    <row r="38" spans="1:22" ht="30.6" customHeight="1" x14ac:dyDescent="0.25">
      <c r="A38" s="43">
        <f>'S6 Maquette'!B38</f>
        <v>0</v>
      </c>
      <c r="B38" s="43">
        <f>'S6 Maquette'!C38</f>
        <v>0</v>
      </c>
      <c r="C38" s="42">
        <f>'S6 Maquette'!F38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5"/>
    </row>
    <row r="39" spans="1:22" ht="30.6" customHeight="1" x14ac:dyDescent="0.25">
      <c r="A39" s="43">
        <f>'S6 Maquette'!B39</f>
        <v>0</v>
      </c>
      <c r="B39" s="43">
        <f>'S6 Maquette'!C39</f>
        <v>0</v>
      </c>
      <c r="C39" s="42">
        <f>'S6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5"/>
    </row>
    <row r="40" spans="1:22" ht="30.6" customHeight="1" x14ac:dyDescent="0.25">
      <c r="A40" s="43">
        <f>'S6 Maquette'!B40</f>
        <v>0</v>
      </c>
      <c r="B40" s="43">
        <f>'S6 Maquette'!C40</f>
        <v>0</v>
      </c>
      <c r="C40" s="42">
        <f>'S6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5"/>
    </row>
    <row r="41" spans="1:22" ht="30.6" customHeight="1" x14ac:dyDescent="0.25">
      <c r="A41" s="43">
        <f>'S6 Maquette'!B41</f>
        <v>0</v>
      </c>
      <c r="B41" s="43">
        <f>'S6 Maquette'!C41</f>
        <v>0</v>
      </c>
      <c r="C41" s="42">
        <f>'S6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5"/>
    </row>
    <row r="42" spans="1:22" ht="30.6" customHeight="1" x14ac:dyDescent="0.25">
      <c r="A42" s="43">
        <f>'S6 Maquette'!B42</f>
        <v>0</v>
      </c>
      <c r="B42" s="43">
        <f>'S6 Maquette'!C42</f>
        <v>0</v>
      </c>
      <c r="C42" s="42">
        <f>'S6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5"/>
    </row>
    <row r="43" spans="1:22" ht="30.6" customHeight="1" x14ac:dyDescent="0.25">
      <c r="A43" s="43">
        <f>'S6 Maquette'!B43</f>
        <v>0</v>
      </c>
      <c r="B43" s="43">
        <f>'S6 Maquette'!C43</f>
        <v>0</v>
      </c>
      <c r="C43" s="42">
        <f>'S6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5"/>
    </row>
    <row r="44" spans="1:22" ht="30.6" customHeight="1" x14ac:dyDescent="0.25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5"/>
    </row>
    <row r="45" spans="1:22" ht="30.6" customHeight="1" x14ac:dyDescent="0.25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5"/>
    </row>
    <row r="46" spans="1:22" ht="30.6" customHeight="1" x14ac:dyDescent="0.25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5"/>
    </row>
    <row r="47" spans="1:22" ht="30.6" customHeight="1" x14ac:dyDescent="0.25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5"/>
    </row>
    <row r="48" spans="1:22" ht="30.6" customHeight="1" x14ac:dyDescent="0.25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5"/>
    </row>
    <row r="49" spans="1:22" ht="30.6" customHeight="1" x14ac:dyDescent="0.25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7"/>
      <c r="E49" s="7"/>
      <c r="F49" s="7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5"/>
    </row>
    <row r="50" spans="1:22" ht="30.6" customHeight="1" x14ac:dyDescent="0.25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7"/>
      <c r="E50" s="7"/>
      <c r="F50" s="7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5"/>
    </row>
    <row r="51" spans="1:22" ht="30.6" customHeight="1" x14ac:dyDescent="0.25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5"/>
    </row>
    <row r="52" spans="1:22" ht="30.6" customHeight="1" x14ac:dyDescent="0.25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5"/>
    </row>
    <row r="53" spans="1:22" ht="30.6" customHeight="1" x14ac:dyDescent="0.25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5"/>
    </row>
    <row r="54" spans="1:22" ht="30.6" customHeight="1" x14ac:dyDescent="0.25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5"/>
    </row>
    <row r="55" spans="1:22" ht="30.6" customHeight="1" x14ac:dyDescent="0.25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5"/>
    </row>
    <row r="56" spans="1:22" ht="30.6" customHeight="1" x14ac:dyDescent="0.25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5"/>
    </row>
    <row r="57" spans="1:22" ht="30.6" customHeight="1" x14ac:dyDescent="0.25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5"/>
    </row>
    <row r="58" spans="1:22" ht="30.6" customHeight="1" x14ac:dyDescent="0.25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5"/>
    </row>
    <row r="59" spans="1:22" ht="30.6" customHeight="1" x14ac:dyDescent="0.25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5"/>
    </row>
    <row r="60" spans="1:22" ht="30.6" customHeight="1" x14ac:dyDescent="0.25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5"/>
    </row>
    <row r="61" spans="1:22" ht="30.6" customHeight="1" x14ac:dyDescent="0.25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5"/>
    </row>
    <row r="62" spans="1:22" ht="30.6" customHeight="1" x14ac:dyDescent="0.25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5"/>
    </row>
    <row r="63" spans="1:22" ht="30.6" customHeight="1" x14ac:dyDescent="0.25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5"/>
    </row>
    <row r="64" spans="1:22" ht="30.6" customHeight="1" x14ac:dyDescent="0.25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5"/>
    </row>
    <row r="65" spans="1:22" ht="30.6" customHeight="1" x14ac:dyDescent="0.25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5"/>
    </row>
    <row r="66" spans="1:22" ht="30.6" customHeight="1" x14ac:dyDescent="0.25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5"/>
    </row>
    <row r="67" spans="1:22" ht="30.6" customHeight="1" x14ac:dyDescent="0.25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5"/>
    </row>
    <row r="68" spans="1:22" ht="30.6" customHeight="1" x14ac:dyDescent="0.25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5"/>
    </row>
    <row r="69" spans="1:22" ht="30.6" customHeight="1" x14ac:dyDescent="0.25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5"/>
    </row>
    <row r="70" spans="1:22" ht="30.6" customHeight="1" x14ac:dyDescent="0.25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5"/>
    </row>
    <row r="71" spans="1:22" ht="30.6" customHeight="1" x14ac:dyDescent="0.25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5"/>
    </row>
    <row r="72" spans="1:22" ht="30.6" customHeight="1" x14ac:dyDescent="0.25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5"/>
    </row>
    <row r="73" spans="1:22" ht="30.6" customHeight="1" x14ac:dyDescent="0.25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5"/>
    </row>
    <row r="74" spans="1:22" ht="30.6" customHeight="1" x14ac:dyDescent="0.25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5"/>
    </row>
    <row r="75" spans="1:22" ht="30.6" customHeight="1" x14ac:dyDescent="0.25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5"/>
    </row>
    <row r="76" spans="1:22" ht="30.6" customHeight="1" x14ac:dyDescent="0.25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5"/>
    </row>
    <row r="77" spans="1:22" ht="30.6" customHeight="1" x14ac:dyDescent="0.25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5"/>
    </row>
    <row r="78" spans="1:22" ht="30.6" customHeight="1" x14ac:dyDescent="0.25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5"/>
    </row>
    <row r="79" spans="1:22" ht="30.6" customHeight="1" x14ac:dyDescent="0.25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5"/>
    </row>
    <row r="80" spans="1:22" ht="30.6" customHeight="1" x14ac:dyDescent="0.25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5"/>
    </row>
    <row r="81" spans="1:22" ht="30.6" customHeight="1" x14ac:dyDescent="0.25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5"/>
    </row>
    <row r="82" spans="1:22" ht="30.6" customHeight="1" x14ac:dyDescent="0.25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5"/>
    </row>
    <row r="83" spans="1:22" ht="30.6" customHeight="1" x14ac:dyDescent="0.25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5"/>
    </row>
    <row r="84" spans="1:22" ht="30.6" customHeight="1" x14ac:dyDescent="0.25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5"/>
    </row>
    <row r="85" spans="1:22" ht="30.6" customHeight="1" x14ac:dyDescent="0.25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5"/>
    </row>
    <row r="86" spans="1:22" ht="30.6" customHeight="1" x14ac:dyDescent="0.25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5"/>
    </row>
    <row r="87" spans="1:22" ht="30.6" customHeight="1" x14ac:dyDescent="0.25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5"/>
    </row>
    <row r="88" spans="1:22" ht="30.6" customHeight="1" x14ac:dyDescent="0.25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5"/>
    </row>
    <row r="89" spans="1:22" ht="30.6" customHeight="1" x14ac:dyDescent="0.25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5"/>
    </row>
    <row r="90" spans="1:22" ht="30.6" customHeight="1" x14ac:dyDescent="0.25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5"/>
    </row>
    <row r="91" spans="1:22" ht="30.6" customHeight="1" x14ac:dyDescent="0.25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5"/>
    </row>
    <row r="92" spans="1:22" ht="30.6" customHeight="1" x14ac:dyDescent="0.25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5"/>
    </row>
    <row r="93" spans="1:22" ht="30.6" customHeight="1" x14ac:dyDescent="0.25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5"/>
    </row>
    <row r="94" spans="1:22" ht="30.6" customHeight="1" x14ac:dyDescent="0.25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5"/>
    </row>
    <row r="95" spans="1:22" ht="30.6" customHeight="1" x14ac:dyDescent="0.25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5"/>
    </row>
    <row r="96" spans="1:22" ht="30.6" customHeight="1" x14ac:dyDescent="0.25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5"/>
    </row>
    <row r="97" spans="1:22" ht="30.6" customHeight="1" x14ac:dyDescent="0.25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5"/>
    </row>
    <row r="98" spans="1:22" ht="30.6" customHeight="1" x14ac:dyDescent="0.25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5"/>
    </row>
    <row r="99" spans="1:22" ht="30.6" customHeight="1" x14ac:dyDescent="0.25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5"/>
    </row>
    <row r="100" spans="1:22" ht="30.6" customHeight="1" x14ac:dyDescent="0.25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5"/>
    </row>
    <row r="101" spans="1:22" ht="30.6" customHeight="1" x14ac:dyDescent="0.25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5"/>
    </row>
    <row r="102" spans="1:22" ht="30.6" customHeight="1" x14ac:dyDescent="0.25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5"/>
    </row>
    <row r="103" spans="1:22" ht="30.6" customHeight="1" x14ac:dyDescent="0.25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5"/>
    </row>
    <row r="104" spans="1:22" ht="30.6" customHeight="1" x14ac:dyDescent="0.25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5"/>
    </row>
    <row r="105" spans="1:22" ht="30.6" customHeight="1" x14ac:dyDescent="0.25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5"/>
    </row>
    <row r="106" spans="1:22" ht="30.6" customHeight="1" x14ac:dyDescent="0.25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5"/>
    </row>
    <row r="107" spans="1:22" ht="30.6" customHeight="1" x14ac:dyDescent="0.25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5"/>
    </row>
    <row r="108" spans="1:22" ht="30.6" customHeight="1" x14ac:dyDescent="0.25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5"/>
    </row>
    <row r="109" spans="1:22" ht="30.6" customHeight="1" x14ac:dyDescent="0.25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5"/>
    </row>
    <row r="110" spans="1:22" ht="30.6" customHeight="1" x14ac:dyDescent="0.25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5"/>
    </row>
    <row r="111" spans="1:22" ht="30.6" customHeight="1" x14ac:dyDescent="0.25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5"/>
    </row>
    <row r="112" spans="1:22" ht="30.6" customHeight="1" x14ac:dyDescent="0.25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5"/>
    </row>
    <row r="113" spans="1:22" ht="30.6" customHeight="1" x14ac:dyDescent="0.25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5"/>
    </row>
    <row r="114" spans="1:22" ht="30.6" customHeight="1" x14ac:dyDescent="0.25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5"/>
    </row>
    <row r="115" spans="1:22" ht="30.6" customHeight="1" x14ac:dyDescent="0.25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5"/>
    </row>
    <row r="116" spans="1:22" ht="30.6" customHeight="1" x14ac:dyDescent="0.25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5"/>
    </row>
    <row r="117" spans="1:22" ht="30.6" customHeight="1" x14ac:dyDescent="0.25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5"/>
    </row>
    <row r="118" spans="1:22" ht="30.6" customHeight="1" x14ac:dyDescent="0.25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5"/>
    </row>
    <row r="119" spans="1:22" ht="30.6" customHeight="1" x14ac:dyDescent="0.25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5"/>
    </row>
    <row r="120" spans="1:22" ht="30.6" customHeight="1" x14ac:dyDescent="0.25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5"/>
    </row>
    <row r="121" spans="1:22" ht="30.6" customHeight="1" x14ac:dyDescent="0.25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5"/>
    </row>
    <row r="122" spans="1:22" ht="30.6" customHeight="1" x14ac:dyDescent="0.25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5"/>
    </row>
    <row r="123" spans="1:22" ht="30.6" customHeight="1" x14ac:dyDescent="0.25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5"/>
    </row>
    <row r="124" spans="1:22" ht="30.6" customHeight="1" x14ac:dyDescent="0.25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5"/>
    </row>
    <row r="125" spans="1:22" ht="30.6" customHeight="1" x14ac:dyDescent="0.25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5"/>
    </row>
    <row r="126" spans="1:22" ht="30.6" customHeight="1" x14ac:dyDescent="0.25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5"/>
    </row>
    <row r="127" spans="1:22" ht="30.6" customHeight="1" x14ac:dyDescent="0.25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5"/>
    </row>
    <row r="128" spans="1:22" ht="30.6" customHeight="1" x14ac:dyDescent="0.25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5"/>
    </row>
    <row r="129" spans="1:22" ht="30.6" customHeight="1" x14ac:dyDescent="0.25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5"/>
    </row>
    <row r="130" spans="1:22" ht="30.6" customHeight="1" x14ac:dyDescent="0.25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5"/>
    </row>
    <row r="131" spans="1:22" ht="30.6" customHeight="1" x14ac:dyDescent="0.25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5"/>
    </row>
    <row r="132" spans="1:22" ht="30.6" customHeight="1" x14ac:dyDescent="0.25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5"/>
    </row>
    <row r="133" spans="1:22" ht="30.6" customHeight="1" x14ac:dyDescent="0.25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5"/>
    </row>
    <row r="134" spans="1:22" ht="30.6" customHeight="1" x14ac:dyDescent="0.25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5"/>
    </row>
    <row r="135" spans="1:22" ht="30.6" customHeight="1" x14ac:dyDescent="0.25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5"/>
    </row>
    <row r="136" spans="1:22" ht="30.6" customHeight="1" x14ac:dyDescent="0.25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5"/>
    </row>
    <row r="137" spans="1:22" ht="30.6" customHeight="1" x14ac:dyDescent="0.25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5"/>
    </row>
    <row r="138" spans="1:22" ht="30.6" customHeight="1" x14ac:dyDescent="0.25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5"/>
    </row>
    <row r="139" spans="1:22" ht="30.6" customHeight="1" x14ac:dyDescent="0.25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5"/>
    </row>
    <row r="140" spans="1:22" ht="30.6" customHeight="1" x14ac:dyDescent="0.25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5"/>
    </row>
    <row r="141" spans="1:22" ht="30.6" customHeight="1" x14ac:dyDescent="0.25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5"/>
    </row>
    <row r="142" spans="1:22" ht="30.6" customHeight="1" x14ac:dyDescent="0.25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5"/>
    </row>
    <row r="143" spans="1:22" ht="30.6" customHeight="1" x14ac:dyDescent="0.25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5"/>
    </row>
    <row r="144" spans="1:22" ht="30.6" customHeight="1" x14ac:dyDescent="0.25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5"/>
    </row>
    <row r="145" spans="1:22" ht="30.6" customHeight="1" x14ac:dyDescent="0.25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5"/>
    </row>
    <row r="146" spans="1:22" ht="30.6" customHeight="1" x14ac:dyDescent="0.25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5"/>
    </row>
    <row r="147" spans="1:22" ht="30.6" customHeight="1" x14ac:dyDescent="0.25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5"/>
    </row>
    <row r="148" spans="1:22" ht="30.6" customHeight="1" x14ac:dyDescent="0.25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5"/>
    </row>
    <row r="149" spans="1:22" ht="30.6" customHeight="1" x14ac:dyDescent="0.25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5"/>
    </row>
    <row r="150" spans="1:22" ht="30.6" customHeight="1" x14ac:dyDescent="0.25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5"/>
    </row>
    <row r="151" spans="1:22" ht="30.6" customHeight="1" x14ac:dyDescent="0.25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5"/>
    </row>
    <row r="152" spans="1:22" ht="30.6" customHeight="1" x14ac:dyDescent="0.25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5"/>
    </row>
    <row r="153" spans="1:22" ht="30.6" customHeight="1" x14ac:dyDescent="0.25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5"/>
    </row>
    <row r="154" spans="1:22" ht="30.6" customHeight="1" x14ac:dyDescent="0.25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5"/>
    </row>
    <row r="155" spans="1:22" ht="30.6" customHeight="1" x14ac:dyDescent="0.25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5"/>
    </row>
    <row r="156" spans="1:22" ht="30.6" customHeight="1" x14ac:dyDescent="0.25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5"/>
    </row>
    <row r="157" spans="1:22" ht="30.6" customHeight="1" x14ac:dyDescent="0.25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5"/>
    </row>
    <row r="158" spans="1:22" ht="30.6" customHeight="1" x14ac:dyDescent="0.25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5"/>
    </row>
    <row r="159" spans="1:22" ht="30.6" customHeight="1" x14ac:dyDescent="0.25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5"/>
    </row>
    <row r="160" spans="1:22" ht="30.6" customHeight="1" x14ac:dyDescent="0.25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5"/>
    </row>
    <row r="161" spans="1:22" ht="30.6" customHeight="1" x14ac:dyDescent="0.25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5"/>
    </row>
    <row r="162" spans="1:22" ht="30.6" customHeight="1" x14ac:dyDescent="0.25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5"/>
    </row>
    <row r="163" spans="1:22" ht="30.6" customHeight="1" x14ac:dyDescent="0.25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5"/>
    </row>
    <row r="164" spans="1:22" ht="30.6" customHeight="1" x14ac:dyDescent="0.25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5"/>
    </row>
    <row r="165" spans="1:22" ht="30.6" customHeight="1" x14ac:dyDescent="0.25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5"/>
    </row>
    <row r="166" spans="1:22" ht="30.6" customHeight="1" x14ac:dyDescent="0.25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5"/>
    </row>
    <row r="167" spans="1:22" ht="30.6" customHeight="1" x14ac:dyDescent="0.25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5"/>
    </row>
    <row r="168" spans="1:22" ht="30.6" customHeight="1" x14ac:dyDescent="0.25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5"/>
    </row>
    <row r="169" spans="1:22" ht="30.6" customHeight="1" x14ac:dyDescent="0.25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5"/>
    </row>
    <row r="170" spans="1:22" ht="30.6" customHeight="1" x14ac:dyDescent="0.25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5"/>
    </row>
    <row r="171" spans="1:22" ht="30.6" customHeight="1" x14ac:dyDescent="0.25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5"/>
    </row>
    <row r="172" spans="1:22" ht="30.6" customHeight="1" x14ac:dyDescent="0.25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5"/>
    </row>
    <row r="173" spans="1:22" ht="30.6" customHeight="1" x14ac:dyDescent="0.25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5"/>
    </row>
    <row r="174" spans="1:22" ht="30.6" customHeight="1" x14ac:dyDescent="0.25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5"/>
    </row>
    <row r="175" spans="1:22" ht="30.6" customHeight="1" x14ac:dyDescent="0.25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5"/>
    </row>
    <row r="176" spans="1:22" ht="30.6" customHeight="1" x14ac:dyDescent="0.25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5"/>
    </row>
    <row r="177" spans="1:22" ht="30.6" customHeight="1" x14ac:dyDescent="0.25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5"/>
    </row>
    <row r="178" spans="1:22" ht="30.6" customHeight="1" x14ac:dyDescent="0.25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5"/>
    </row>
    <row r="179" spans="1:22" ht="30.6" customHeight="1" x14ac:dyDescent="0.25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5"/>
    </row>
    <row r="180" spans="1:22" ht="30.6" customHeight="1" x14ac:dyDescent="0.25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5"/>
    </row>
    <row r="181" spans="1:22" ht="30.6" customHeight="1" x14ac:dyDescent="0.25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5"/>
    </row>
    <row r="182" spans="1:22" ht="30.6" customHeight="1" x14ac:dyDescent="0.25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5"/>
    </row>
    <row r="183" spans="1:22" ht="30.6" customHeight="1" x14ac:dyDescent="0.25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5"/>
    </row>
    <row r="184" spans="1:22" ht="30.6" customHeight="1" x14ac:dyDescent="0.25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5"/>
    </row>
    <row r="185" spans="1:22" ht="30.6" customHeight="1" x14ac:dyDescent="0.25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5"/>
    </row>
    <row r="186" spans="1:22" ht="30.6" customHeight="1" x14ac:dyDescent="0.25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5"/>
    </row>
    <row r="187" spans="1:22" ht="30.6" customHeight="1" x14ac:dyDescent="0.25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5"/>
    </row>
    <row r="188" spans="1:22" ht="30.6" customHeight="1" x14ac:dyDescent="0.25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5"/>
    </row>
    <row r="189" spans="1:22" ht="30.6" customHeight="1" x14ac:dyDescent="0.25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5"/>
    </row>
    <row r="190" spans="1:22" ht="30.6" customHeight="1" x14ac:dyDescent="0.25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5"/>
    </row>
    <row r="191" spans="1:22" ht="30.6" customHeight="1" x14ac:dyDescent="0.25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5"/>
    </row>
    <row r="192" spans="1:22" ht="30.6" customHeight="1" x14ac:dyDescent="0.25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5"/>
    </row>
    <row r="193" spans="1:22" ht="30.6" customHeight="1" x14ac:dyDescent="0.25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5"/>
    </row>
    <row r="194" spans="1:22" ht="30.6" customHeight="1" x14ac:dyDescent="0.25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5"/>
    </row>
    <row r="195" spans="1:22" ht="30.6" customHeight="1" x14ac:dyDescent="0.25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5"/>
    </row>
    <row r="196" spans="1:22" ht="30.6" customHeight="1" x14ac:dyDescent="0.25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5"/>
    </row>
    <row r="197" spans="1:22" ht="30.6" customHeight="1" x14ac:dyDescent="0.25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5"/>
    </row>
    <row r="198" spans="1:22" ht="30.6" customHeight="1" x14ac:dyDescent="0.25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5"/>
    </row>
    <row r="199" spans="1:22" ht="30.6" customHeight="1" x14ac:dyDescent="0.25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5"/>
    </row>
    <row r="200" spans="1:22" ht="30.6" customHeight="1" x14ac:dyDescent="0.25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5"/>
    </row>
    <row r="201" spans="1:22" ht="30.6" customHeight="1" x14ac:dyDescent="0.25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5"/>
    </row>
    <row r="202" spans="1:22" ht="30.6" customHeight="1" x14ac:dyDescent="0.25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5"/>
    </row>
    <row r="203" spans="1:22" ht="30.6" customHeight="1" x14ac:dyDescent="0.25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5"/>
    </row>
    <row r="204" spans="1:22" ht="30.6" customHeight="1" x14ac:dyDescent="0.25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5"/>
    </row>
    <row r="205" spans="1:22" ht="30.6" customHeight="1" x14ac:dyDescent="0.25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5"/>
    </row>
    <row r="206" spans="1:22" ht="30.6" customHeight="1" x14ac:dyDescent="0.25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5"/>
    </row>
    <row r="207" spans="1:22" ht="30.6" customHeight="1" x14ac:dyDescent="0.25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5"/>
    </row>
    <row r="208" spans="1:22" ht="30.6" customHeight="1" x14ac:dyDescent="0.25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5"/>
    </row>
    <row r="209" spans="1:22" ht="30.6" customHeight="1" x14ac:dyDescent="0.25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5"/>
    </row>
    <row r="210" spans="1:22" ht="30.6" customHeight="1" x14ac:dyDescent="0.25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5"/>
    </row>
    <row r="211" spans="1:22" ht="30.6" customHeight="1" x14ac:dyDescent="0.25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5"/>
    </row>
    <row r="212" spans="1:22" ht="30.6" customHeight="1" x14ac:dyDescent="0.25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5"/>
    </row>
    <row r="213" spans="1:22" ht="30.6" customHeight="1" x14ac:dyDescent="0.25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5"/>
    </row>
    <row r="214" spans="1:22" ht="30.6" customHeight="1" x14ac:dyDescent="0.25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5"/>
    </row>
    <row r="215" spans="1:22" ht="30.6" customHeight="1" x14ac:dyDescent="0.25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5"/>
    </row>
    <row r="216" spans="1:22" ht="30.6" customHeight="1" x14ac:dyDescent="0.25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5"/>
    </row>
    <row r="217" spans="1:22" ht="30.6" customHeight="1" x14ac:dyDescent="0.25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5"/>
    </row>
    <row r="218" spans="1:22" ht="30.6" customHeight="1" x14ac:dyDescent="0.25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5"/>
    </row>
    <row r="219" spans="1:22" ht="30.6" customHeight="1" x14ac:dyDescent="0.25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5"/>
    </row>
    <row r="220" spans="1:22" ht="30.6" customHeight="1" x14ac:dyDescent="0.25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5"/>
    </row>
    <row r="221" spans="1:22" ht="30.6" customHeight="1" x14ac:dyDescent="0.25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5"/>
    </row>
    <row r="222" spans="1:22" ht="30.6" customHeight="1" x14ac:dyDescent="0.25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5"/>
    </row>
    <row r="223" spans="1:22" ht="30.6" customHeight="1" x14ac:dyDescent="0.25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5"/>
    </row>
    <row r="224" spans="1:22" ht="30.6" customHeight="1" x14ac:dyDescent="0.25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5"/>
    </row>
    <row r="225" spans="1:22" ht="30.6" customHeight="1" x14ac:dyDescent="0.25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5"/>
    </row>
    <row r="226" spans="1:22" ht="30.6" customHeight="1" x14ac:dyDescent="0.25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5"/>
    </row>
    <row r="227" spans="1:22" ht="30.6" customHeight="1" x14ac:dyDescent="0.25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5"/>
    </row>
    <row r="228" spans="1:22" ht="30.6" customHeight="1" x14ac:dyDescent="0.25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5"/>
    </row>
    <row r="229" spans="1:22" ht="30.6" customHeight="1" x14ac:dyDescent="0.25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5"/>
    </row>
    <row r="230" spans="1:22" ht="30.6" customHeight="1" x14ac:dyDescent="0.25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5"/>
    </row>
    <row r="231" spans="1:22" ht="30.6" customHeight="1" x14ac:dyDescent="0.25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5"/>
    </row>
    <row r="232" spans="1:22" ht="30.6" customHeight="1" x14ac:dyDescent="0.25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5"/>
    </row>
    <row r="233" spans="1:22" ht="30.6" customHeight="1" x14ac:dyDescent="0.25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5"/>
    </row>
    <row r="234" spans="1:22" ht="30.6" customHeight="1" x14ac:dyDescent="0.25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5"/>
    </row>
    <row r="235" spans="1:22" ht="30.6" customHeight="1" x14ac:dyDescent="0.25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5"/>
    </row>
    <row r="236" spans="1:22" ht="30.6" customHeight="1" x14ac:dyDescent="0.25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5"/>
    </row>
    <row r="237" spans="1:22" ht="30.6" customHeight="1" x14ac:dyDescent="0.25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5"/>
    </row>
    <row r="238" spans="1:22" ht="30.6" customHeight="1" x14ac:dyDescent="0.25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5"/>
    </row>
    <row r="239" spans="1:22" ht="30.6" customHeight="1" x14ac:dyDescent="0.25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5"/>
    </row>
    <row r="240" spans="1:22" ht="30.6" customHeight="1" x14ac:dyDescent="0.25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5"/>
    </row>
    <row r="241" spans="1:22" ht="30.6" customHeight="1" x14ac:dyDescent="0.25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5"/>
    </row>
    <row r="242" spans="1:22" ht="30.6" customHeight="1" x14ac:dyDescent="0.25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5"/>
    </row>
    <row r="243" spans="1:22" ht="30.6" customHeight="1" x14ac:dyDescent="0.25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5"/>
    </row>
    <row r="244" spans="1:22" ht="30.6" customHeight="1" x14ac:dyDescent="0.25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5"/>
    </row>
    <row r="245" spans="1:22" ht="30.6" customHeight="1" x14ac:dyDescent="0.25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5"/>
    </row>
    <row r="246" spans="1:22" ht="30.6" customHeight="1" x14ac:dyDescent="0.25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5"/>
    </row>
    <row r="247" spans="1:22" ht="30.6" customHeight="1" x14ac:dyDescent="0.25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5"/>
    </row>
    <row r="248" spans="1:22" ht="30.6" customHeight="1" x14ac:dyDescent="0.25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5"/>
    </row>
    <row r="249" spans="1:22" ht="30.6" customHeight="1" x14ac:dyDescent="0.25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5"/>
    </row>
    <row r="250" spans="1:22" ht="30.6" customHeight="1" x14ac:dyDescent="0.25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5"/>
    </row>
    <row r="251" spans="1:22" ht="30.6" customHeight="1" x14ac:dyDescent="0.25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5"/>
    </row>
    <row r="252" spans="1:22" ht="30.6" customHeight="1" x14ac:dyDescent="0.25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5"/>
    </row>
    <row r="253" spans="1:22" ht="30.6" customHeight="1" x14ac:dyDescent="0.25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5"/>
    </row>
    <row r="254" spans="1:22" ht="30.6" customHeight="1" x14ac:dyDescent="0.25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5"/>
    </row>
    <row r="255" spans="1:22" ht="30.6" customHeight="1" x14ac:dyDescent="0.25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5"/>
    </row>
    <row r="256" spans="1:22" ht="30.6" customHeight="1" x14ac:dyDescent="0.25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5"/>
    </row>
    <row r="257" spans="1:22" ht="30.6" customHeight="1" x14ac:dyDescent="0.25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5"/>
    </row>
    <row r="258" spans="1:22" ht="30.6" customHeight="1" x14ac:dyDescent="0.25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5"/>
    </row>
    <row r="259" spans="1:22" ht="30.6" customHeight="1" x14ac:dyDescent="0.25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5"/>
    </row>
    <row r="260" spans="1:22" ht="30.6" customHeight="1" x14ac:dyDescent="0.25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5"/>
    </row>
    <row r="261" spans="1:22" ht="30.6" customHeight="1" x14ac:dyDescent="0.25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5"/>
    </row>
    <row r="262" spans="1:22" ht="30.6" customHeight="1" x14ac:dyDescent="0.25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5"/>
    </row>
    <row r="263" spans="1:22" ht="30.6" customHeight="1" x14ac:dyDescent="0.25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5"/>
    </row>
    <row r="264" spans="1:22" ht="30.6" customHeight="1" x14ac:dyDescent="0.25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5"/>
    </row>
    <row r="265" spans="1:22" ht="30.6" customHeight="1" x14ac:dyDescent="0.25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5"/>
    </row>
    <row r="266" spans="1:22" ht="30.6" customHeight="1" x14ac:dyDescent="0.25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5"/>
    </row>
    <row r="267" spans="1:22" ht="30.6" customHeight="1" x14ac:dyDescent="0.25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5"/>
    </row>
    <row r="268" spans="1:22" ht="30.6" customHeight="1" x14ac:dyDescent="0.25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5"/>
    </row>
    <row r="269" spans="1:22" ht="30.6" customHeight="1" x14ac:dyDescent="0.25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5"/>
    </row>
    <row r="270" spans="1:22" ht="30.6" customHeight="1" x14ac:dyDescent="0.25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5"/>
    </row>
    <row r="271" spans="1:22" ht="30.6" customHeight="1" x14ac:dyDescent="0.25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5"/>
    </row>
    <row r="272" spans="1:22" ht="30.6" customHeight="1" x14ac:dyDescent="0.25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5"/>
    </row>
    <row r="273" spans="1:22" ht="30.6" customHeight="1" x14ac:dyDescent="0.25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5"/>
    </row>
    <row r="274" spans="1:22" ht="30.6" customHeight="1" x14ac:dyDescent="0.25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5"/>
    </row>
    <row r="275" spans="1:22" ht="30.6" customHeight="1" x14ac:dyDescent="0.25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5"/>
    </row>
    <row r="276" spans="1:22" ht="30.6" customHeight="1" x14ac:dyDescent="0.25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5"/>
    </row>
    <row r="277" spans="1:22" ht="30.6" customHeight="1" x14ac:dyDescent="0.25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5"/>
    </row>
    <row r="278" spans="1:22" ht="30.6" customHeight="1" x14ac:dyDescent="0.25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5"/>
    </row>
    <row r="279" spans="1:22" ht="30.6" customHeight="1" x14ac:dyDescent="0.25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5"/>
    </row>
    <row r="280" spans="1:22" ht="30.6" customHeight="1" x14ac:dyDescent="0.25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5"/>
    </row>
    <row r="281" spans="1:22" ht="30.6" customHeight="1" x14ac:dyDescent="0.25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5"/>
    </row>
    <row r="282" spans="1:22" ht="30.6" customHeight="1" x14ac:dyDescent="0.25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5"/>
    </row>
    <row r="283" spans="1:22" ht="30.6" customHeight="1" x14ac:dyDescent="0.25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5"/>
    </row>
    <row r="284" spans="1:22" ht="30.6" customHeight="1" x14ac:dyDescent="0.25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5"/>
    </row>
    <row r="285" spans="1:22" ht="30.6" customHeight="1" x14ac:dyDescent="0.25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5"/>
    </row>
    <row r="286" spans="1:22" ht="30.6" customHeight="1" x14ac:dyDescent="0.25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5"/>
    </row>
    <row r="287" spans="1:22" ht="30.6" customHeight="1" x14ac:dyDescent="0.25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5"/>
    </row>
    <row r="288" spans="1:22" ht="30.6" customHeight="1" x14ac:dyDescent="0.25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5"/>
    </row>
    <row r="289" spans="1:22" ht="30.6" customHeight="1" x14ac:dyDescent="0.25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5"/>
    </row>
    <row r="290" spans="1:22" ht="30.6" customHeight="1" x14ac:dyDescent="0.25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5"/>
    </row>
    <row r="291" spans="1:22" ht="30.6" customHeight="1" x14ac:dyDescent="0.25">
      <c r="A291" s="43">
        <f>'S6 Maquette'!B291</f>
        <v>0</v>
      </c>
      <c r="B291" s="43">
        <f>'S6 Maquette'!C291</f>
        <v>0</v>
      </c>
      <c r="C291" s="42">
        <f>'S6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5"/>
    </row>
    <row r="292" spans="1:22" ht="30.6" customHeight="1" x14ac:dyDescent="0.25">
      <c r="A292" s="43">
        <f>'S6 Maquette'!B292</f>
        <v>0</v>
      </c>
      <c r="B292" s="43">
        <f>'S6 Maquette'!C292</f>
        <v>0</v>
      </c>
      <c r="C292" s="42">
        <f>'S6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5"/>
    </row>
    <row r="293" spans="1:22" ht="30.6" customHeight="1" x14ac:dyDescent="0.25">
      <c r="A293" s="43">
        <f>'S6 Maquette'!B293</f>
        <v>0</v>
      </c>
      <c r="B293" s="43">
        <f>'S6 Maquette'!C293</f>
        <v>0</v>
      </c>
      <c r="C293" s="42">
        <f>'S6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5"/>
    </row>
    <row r="294" spans="1:22" ht="30.6" customHeight="1" x14ac:dyDescent="0.25">
      <c r="A294" s="43">
        <f>'S6 Maquette'!B294</f>
        <v>0</v>
      </c>
      <c r="B294" s="43">
        <f>'S6 Maquette'!C294</f>
        <v>0</v>
      </c>
      <c r="C294" s="42">
        <f>'S6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5"/>
    </row>
    <row r="295" spans="1:22" ht="30.6" customHeight="1" x14ac:dyDescent="0.25">
      <c r="A295" s="43">
        <f>'S6 Maquette'!B295</f>
        <v>0</v>
      </c>
      <c r="B295" s="43">
        <f>'S6 Maquette'!C295</f>
        <v>0</v>
      </c>
      <c r="C295" s="42">
        <f>'S6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5"/>
    </row>
    <row r="296" spans="1:22" ht="30.6" customHeight="1" x14ac:dyDescent="0.25">
      <c r="A296" s="43">
        <f>'S6 Maquette'!B296</f>
        <v>0</v>
      </c>
      <c r="B296" s="43">
        <f>'S6 Maquette'!C296</f>
        <v>0</v>
      </c>
      <c r="C296" s="42">
        <f>'S6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5"/>
    </row>
    <row r="297" spans="1:22" ht="30.6" customHeight="1" x14ac:dyDescent="0.25">
      <c r="A297" s="43">
        <f>'S6 Maquette'!B297</f>
        <v>0</v>
      </c>
      <c r="B297" s="43">
        <f>'S6 Maquette'!C297</f>
        <v>0</v>
      </c>
      <c r="C297" s="42">
        <f>'S6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5"/>
    </row>
    <row r="298" spans="1:22" ht="30.6" customHeight="1" x14ac:dyDescent="0.25">
      <c r="A298" s="43">
        <f>'S6 Maquette'!B298</f>
        <v>0</v>
      </c>
      <c r="B298" s="43">
        <f>'S6 Maquette'!C298</f>
        <v>0</v>
      </c>
      <c r="C298" s="42">
        <f>'S6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5"/>
    </row>
    <row r="299" spans="1:22" ht="30.6" customHeight="1" x14ac:dyDescent="0.25">
      <c r="A299" s="43">
        <f>'S6 Maquette'!B299</f>
        <v>0</v>
      </c>
      <c r="B299" s="43">
        <f>'S6 Maquette'!C299</f>
        <v>0</v>
      </c>
      <c r="C299" s="42">
        <f>'S6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5"/>
    </row>
    <row r="300" spans="1:22" ht="30.6" customHeight="1" x14ac:dyDescent="0.25">
      <c r="A300" s="43">
        <f>'S6 Maquette'!B300</f>
        <v>0</v>
      </c>
      <c r="B300" s="43">
        <f>'S6 Maquette'!C300</f>
        <v>0</v>
      </c>
      <c r="C300" s="42">
        <f>'S6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5"/>
    </row>
    <row r="301" spans="1:22" ht="30.6" customHeight="1" x14ac:dyDescent="0.25">
      <c r="A301" s="43">
        <f>'S6 Maquette'!B301</f>
        <v>0</v>
      </c>
      <c r="B301" s="43">
        <f>'S6 Maquette'!C301</f>
        <v>0</v>
      </c>
      <c r="C301" s="42">
        <f>'S6 Maquette'!F301</f>
        <v>0</v>
      </c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5"/>
    </row>
    <row r="302" spans="1:22" ht="30.6" customHeight="1" x14ac:dyDescent="0.25">
      <c r="A302" s="43">
        <f>'S6 Maquette'!B302</f>
        <v>0</v>
      </c>
      <c r="B302" s="43">
        <f>'S6 Maquette'!C302</f>
        <v>0</v>
      </c>
      <c r="C302" s="42">
        <f>'S6 Maquette'!F302</f>
        <v>0</v>
      </c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5"/>
    </row>
  </sheetData>
  <sheetProtection algorithmName="SHA-512" hashValue="lA9xmyXfKSkCY/seEmX/OWwdL3sTKjbQLRzQw6Mh9xqfEvlrqvD6eMKGHUQ9uy2mw8utLfejgcFkR/vww8/zzg==" saltValue="p1dI1tsS1Q3S/tpHA+Pvnw==" spinCount="100000" sheet="1" formatCells="0" insertRows="0"/>
  <mergeCells count="26"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  <mergeCell ref="E15:G16"/>
    <mergeCell ref="P14:Q17"/>
    <mergeCell ref="M12:Q13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R14:U17 R12 B13:L13 B15:M17 B12:M12 B14:N14 B11:D11 B10:E10 B1:U9 B303:U1001 J10:U11 P14">
    <cfRule type="expression" dxfId="112" priority="142">
      <formula>$D1="Modification"</formula>
    </cfRule>
    <cfRule type="expression" dxfId="111" priority="143">
      <formula>$D1="Création"</formula>
    </cfRule>
    <cfRule type="expression" dxfId="110" priority="144">
      <formula>$D1="Fermeture"</formula>
    </cfRule>
  </conditionalFormatting>
  <conditionalFormatting sqref="A1:A17 A303:A1001">
    <cfRule type="expression" dxfId="109" priority="136">
      <formula>$C1="Parcours Pédagogique"</formula>
    </cfRule>
    <cfRule type="expression" dxfId="108" priority="137">
      <formula>$C1="BLOC"</formula>
    </cfRule>
    <cfRule type="expression" dxfId="107" priority="138">
      <formula>$C1="OPTION"</formula>
    </cfRule>
  </conditionalFormatting>
  <conditionalFormatting sqref="V18 B29:U29 A35:U302 A32:C34 A18:U26 A27:C28 A30:O31 U30:U31">
    <cfRule type="expression" dxfId="106" priority="146">
      <formula>$C18="Modification"</formula>
    </cfRule>
    <cfRule type="expression" dxfId="105" priority="147">
      <formula>$C18="Création"</formula>
    </cfRule>
    <cfRule type="expression" dxfId="104" priority="148">
      <formula>$C18="Fermeture"</formula>
    </cfRule>
  </conditionalFormatting>
  <conditionalFormatting sqref="J35:J1001 J1:J26 J29:J31">
    <cfRule type="expression" dxfId="103" priority="134">
      <formula>$I1="NON"</formula>
    </cfRule>
  </conditionalFormatting>
  <conditionalFormatting sqref="U1:U26 V18 U35:U1001 U29:U31">
    <cfRule type="expression" dxfId="102" priority="132">
      <formula>$R1="CT (Contrôle terminal)"</formula>
    </cfRule>
  </conditionalFormatting>
  <conditionalFormatting sqref="S35:T1001 S1:T26 S29:T29">
    <cfRule type="expression" dxfId="101" priority="131">
      <formula>$R1="Autres"</formula>
    </cfRule>
  </conditionalFormatting>
  <conditionalFormatting sqref="L35:M302 P35:Q302 P18:Q26 L18:M26 L29:M31 P29:Q29">
    <cfRule type="expression" dxfId="100" priority="130">
      <formula>$K18="CT (Contrôle terminal)"</formula>
    </cfRule>
  </conditionalFormatting>
  <conditionalFormatting sqref="V16 B29:U29 A35:U300 A32:C34 A16:U26 A27:C28 A30:O31 U30:U31">
    <cfRule type="expression" dxfId="99" priority="141">
      <formula>$C16="Modification MCC"</formula>
    </cfRule>
  </conditionalFormatting>
  <conditionalFormatting sqref="C1:U11 C12:M12 C13:L13 R12:U13 C35:U1001 C32:C34 C14:U26 C29:U29 C27:C28 C30:O31 U30:U31">
    <cfRule type="expression" dxfId="98" priority="128">
      <formula>$B1="Option"</formula>
    </cfRule>
  </conditionalFormatting>
  <conditionalFormatting sqref="N35:O302 L35:L302 L18:L26 N18:O26 N29:O31 L29:L31">
    <cfRule type="expression" dxfId="97" priority="129">
      <formula>$K18="CCI (CC Intégral)"</formula>
    </cfRule>
  </conditionalFormatting>
  <conditionalFormatting sqref="P35:Q302 P18:Q26 P29:Q29">
    <cfRule type="expression" dxfId="96" priority="127">
      <formula>$K18="CC&amp;CT"</formula>
    </cfRule>
  </conditionalFormatting>
  <conditionalFormatting sqref="A29">
    <cfRule type="expression" dxfId="95" priority="124">
      <formula>$F29="Fermeture"</formula>
    </cfRule>
    <cfRule type="expression" dxfId="94" priority="125">
      <formula>$F29="Modification"</formula>
    </cfRule>
    <cfRule type="expression" dxfId="93" priority="126">
      <formula>$F29="Création"</formula>
    </cfRule>
  </conditionalFormatting>
  <conditionalFormatting sqref="K32:O32 D32:J34">
    <cfRule type="expression" dxfId="92" priority="115">
      <formula>$C32="Modification"</formula>
    </cfRule>
    <cfRule type="expression" dxfId="91" priority="116">
      <formula>$C32="Création"</formula>
    </cfRule>
    <cfRule type="expression" dxfId="90" priority="117">
      <formula>$C32="Fermeture"</formula>
    </cfRule>
  </conditionalFormatting>
  <conditionalFormatting sqref="D32:O32 D33:J34">
    <cfRule type="expression" dxfId="89" priority="114">
      <formula>$C32="Modification MCC"</formula>
    </cfRule>
  </conditionalFormatting>
  <conditionalFormatting sqref="P32:Q32">
    <cfRule type="expression" dxfId="88" priority="120">
      <formula>$C32="Modification MCC"</formula>
    </cfRule>
  </conditionalFormatting>
  <conditionalFormatting sqref="P32:Q32">
    <cfRule type="expression" dxfId="87" priority="121">
      <formula>$C32="Modification"</formula>
    </cfRule>
  </conditionalFormatting>
  <conditionalFormatting sqref="K32:U32 D32:J34">
    <cfRule type="expression" dxfId="86" priority="118">
      <formula>$B32="Option"</formula>
    </cfRule>
  </conditionalFormatting>
  <conditionalFormatting sqref="E32:J34">
    <cfRule type="expression" dxfId="85" priority="108">
      <formula>$C32="Modification MCC"</formula>
    </cfRule>
  </conditionalFormatting>
  <conditionalFormatting sqref="J32:J34">
    <cfRule type="expression" dxfId="84" priority="119">
      <formula>$I32="NON"</formula>
    </cfRule>
  </conditionalFormatting>
  <conditionalFormatting sqref="K33:O33">
    <cfRule type="expression" dxfId="83" priority="88">
      <formula>$C33="Modification MCC"</formula>
    </cfRule>
    <cfRule type="expression" dxfId="82" priority="89">
      <formula>$C33="Modification"</formula>
    </cfRule>
    <cfRule type="expression" dxfId="81" priority="90">
      <formula>$C33="Création"</formula>
    </cfRule>
    <cfRule type="expression" dxfId="80" priority="91">
      <formula>$C33="Fermeture"</formula>
    </cfRule>
  </conditionalFormatting>
  <conditionalFormatting sqref="K33:O33">
    <cfRule type="expression" dxfId="79" priority="94">
      <formula>$B33="Option"</formula>
    </cfRule>
    <cfRule type="expression" dxfId="78" priority="97">
      <formula>$C33="Modification MCC"</formula>
    </cfRule>
    <cfRule type="expression" dxfId="77" priority="98">
      <formula>$C33="Modification"</formula>
    </cfRule>
    <cfRule type="expression" dxfId="76" priority="99">
      <formula>$C33="Création"</formula>
    </cfRule>
    <cfRule type="expression" dxfId="75" priority="100">
      <formula>$C33="Fermeture"</formula>
    </cfRule>
  </conditionalFormatting>
  <conditionalFormatting sqref="K34:O34">
    <cfRule type="expression" dxfId="74" priority="58">
      <formula>$B34="Option"</formula>
    </cfRule>
    <cfRule type="expression" dxfId="73" priority="62">
      <formula>$C34="Modification MCC"</formula>
    </cfRule>
    <cfRule type="expression" dxfId="72" priority="63">
      <formula>$C34="Modification"</formula>
    </cfRule>
    <cfRule type="expression" dxfId="71" priority="64">
      <formula>$C34="Création"</formula>
    </cfRule>
    <cfRule type="expression" dxfId="70" priority="65">
      <formula>$C34="Fermeture"</formula>
    </cfRule>
  </conditionalFormatting>
  <conditionalFormatting sqref="L32:L33">
    <cfRule type="expression" dxfId="69" priority="92">
      <formula>$K32="CCI (CC Intégral)"</formula>
    </cfRule>
  </conditionalFormatting>
  <conditionalFormatting sqref="L32">
    <cfRule type="expression" dxfId="68" priority="105">
      <formula>$K13="CT (Contrôle terminal)"</formula>
    </cfRule>
    <cfRule type="expression" dxfId="67" priority="106">
      <formula>$K13="CCI (CC Intégral)"</formula>
    </cfRule>
  </conditionalFormatting>
  <conditionalFormatting sqref="L32:L33">
    <cfRule type="expression" dxfId="66" priority="84">
      <formula>$K32="CT (Contrôle terminal)"</formula>
    </cfRule>
  </conditionalFormatting>
  <conditionalFormatting sqref="L33">
    <cfRule type="expression" dxfId="65" priority="86">
      <formula>$K14="CT (Contrôle terminal)"</formula>
    </cfRule>
    <cfRule type="expression" dxfId="64" priority="87">
      <formula>$K14="CCI (CC Intégral)"</formula>
    </cfRule>
  </conditionalFormatting>
  <conditionalFormatting sqref="L34">
    <cfRule type="expression" dxfId="63" priority="55">
      <formula>$K34="CCI (CC Intégral)"</formula>
    </cfRule>
  </conditionalFormatting>
  <conditionalFormatting sqref="L33:M33">
    <cfRule type="expression" dxfId="62" priority="95">
      <formula>$K33="CT (Contrôle terminal)"</formula>
    </cfRule>
  </conditionalFormatting>
  <conditionalFormatting sqref="M32:M33">
    <cfRule type="expression" dxfId="61" priority="85">
      <formula>$K32="CT (Contrôle terminal)"</formula>
    </cfRule>
  </conditionalFormatting>
  <conditionalFormatting sqref="N32:O33">
    <cfRule type="expression" dxfId="60" priority="93">
      <formula>$K32="CCI (CC Intégral)"</formula>
    </cfRule>
  </conditionalFormatting>
  <conditionalFormatting sqref="N34:O34">
    <cfRule type="expression" dxfId="59" priority="56">
      <formula>$K34="CCI (CC Intégral)"</formula>
    </cfRule>
  </conditionalFormatting>
  <conditionalFormatting sqref="P32:Q32 L34:M34">
    <cfRule type="expression" dxfId="58" priority="59">
      <formula>$K32="CT (Contrôle terminal)"</formula>
    </cfRule>
  </conditionalFormatting>
  <conditionalFormatting sqref="P32:Q32">
    <cfRule type="expression" dxfId="57" priority="57">
      <formula>$K32="CC&amp;CT"</formula>
    </cfRule>
  </conditionalFormatting>
  <conditionalFormatting sqref="R32:T32">
    <cfRule type="expression" dxfId="56" priority="101">
      <formula>$C32="Modification MCC"</formula>
    </cfRule>
    <cfRule type="expression" dxfId="55" priority="102">
      <formula>$C32="Modification"</formula>
    </cfRule>
    <cfRule type="expression" dxfId="54" priority="103">
      <formula>$C32="Création"</formula>
    </cfRule>
    <cfRule type="expression" dxfId="53" priority="104">
      <formula>$C32="Fermeture"</formula>
    </cfRule>
  </conditionalFormatting>
  <conditionalFormatting sqref="R32:U32">
    <cfRule type="expression" dxfId="52" priority="110">
      <formula>$C32="Modification MCC"</formula>
    </cfRule>
  </conditionalFormatting>
  <conditionalFormatting sqref="S32:T32">
    <cfRule type="expression" dxfId="51" priority="109">
      <formula>$P32="Autres"</formula>
    </cfRule>
  </conditionalFormatting>
  <conditionalFormatting sqref="U32">
    <cfRule type="expression" dxfId="50" priority="107">
      <formula>$P32="CT (Contrôle terminal)"</formula>
    </cfRule>
  </conditionalFormatting>
  <conditionalFormatting sqref="R32:U32">
    <cfRule type="expression" dxfId="49" priority="111">
      <formula>$C32="Modification"</formula>
    </cfRule>
    <cfRule type="expression" dxfId="48" priority="112">
      <formula>$C32="Création"</formula>
    </cfRule>
    <cfRule type="expression" dxfId="47" priority="113">
      <formula>$C32="Fermeture"</formula>
    </cfRule>
  </conditionalFormatting>
  <conditionalFormatting sqref="P32:Q32">
    <cfRule type="expression" dxfId="46" priority="122">
      <formula>$C32="Création"</formula>
    </cfRule>
    <cfRule type="expression" dxfId="45" priority="123">
      <formula>$C32="Fermeture"</formula>
    </cfRule>
  </conditionalFormatting>
  <conditionalFormatting sqref="P28:Q28">
    <cfRule type="expression" dxfId="44" priority="37">
      <formula>$C28="Modification MCC"</formula>
    </cfRule>
  </conditionalFormatting>
  <conditionalFormatting sqref="P28:Q28">
    <cfRule type="expression" dxfId="43" priority="38">
      <formula>$C28="Modification"</formula>
    </cfRule>
  </conditionalFormatting>
  <conditionalFormatting sqref="D27:D28">
    <cfRule type="expression" dxfId="42" priority="41">
      <formula>$C29="Modification MCC"</formula>
    </cfRule>
    <cfRule type="expression" dxfId="41" priority="42">
      <formula>$C29="Modification"</formula>
    </cfRule>
    <cfRule type="expression" dxfId="40" priority="43">
      <formula>$C29="Création"</formula>
    </cfRule>
    <cfRule type="expression" dxfId="39" priority="44">
      <formula>$C29="Fermeture"</formula>
    </cfRule>
    <cfRule type="expression" dxfId="38" priority="45">
      <formula>$B29="Option"</formula>
    </cfRule>
  </conditionalFormatting>
  <conditionalFormatting sqref="E27:J28">
    <cfRule type="expression" dxfId="37" priority="32">
      <formula>$C27="Modification"</formula>
    </cfRule>
    <cfRule type="expression" dxfId="36" priority="33">
      <formula>$C27="Création"</formula>
    </cfRule>
    <cfRule type="expression" dxfId="35" priority="34">
      <formula>$C27="Fermeture"</formula>
    </cfRule>
    <cfRule type="expression" dxfId="34" priority="35">
      <formula>$B27="Option"</formula>
    </cfRule>
  </conditionalFormatting>
  <conditionalFormatting sqref="E27:J28">
    <cfRule type="expression" dxfId="33" priority="31">
      <formula>$C27="Modification MCC"</formula>
    </cfRule>
  </conditionalFormatting>
  <conditionalFormatting sqref="J27:J28">
    <cfRule type="expression" dxfId="32" priority="36">
      <formula>$I27="NON"</formula>
    </cfRule>
  </conditionalFormatting>
  <conditionalFormatting sqref="K27:O28">
    <cfRule type="expression" dxfId="31" priority="15">
      <formula>$C27="Modification MCC"</formula>
    </cfRule>
    <cfRule type="expression" dxfId="30" priority="16">
      <formula>$C27="Modification"</formula>
    </cfRule>
    <cfRule type="expression" dxfId="29" priority="17">
      <formula>$C27="Création"</formula>
    </cfRule>
    <cfRule type="expression" dxfId="28" priority="18">
      <formula>$C27="Fermeture"</formula>
    </cfRule>
  </conditionalFormatting>
  <conditionalFormatting sqref="K28:U28 K27:O27">
    <cfRule type="expression" dxfId="27" priority="26">
      <formula>$B27="Option"</formula>
    </cfRule>
  </conditionalFormatting>
  <conditionalFormatting sqref="L27:L28">
    <cfRule type="expression" dxfId="26" priority="11">
      <formula>$K27="CCI (CC Intégral)"</formula>
    </cfRule>
  </conditionalFormatting>
  <conditionalFormatting sqref="L27:L28">
    <cfRule type="expression" dxfId="25" priority="13">
      <formula>$K10="CT (Contrôle terminal)"</formula>
    </cfRule>
    <cfRule type="expression" dxfId="24" priority="14">
      <formula>$K10="CCI (CC Intégral)"</formula>
    </cfRule>
  </conditionalFormatting>
  <conditionalFormatting sqref="L27:L28">
    <cfRule type="expression" dxfId="23" priority="9">
      <formula>$K27="CT (Contrôle terminal)"</formula>
    </cfRule>
  </conditionalFormatting>
  <conditionalFormatting sqref="M27:M28">
    <cfRule type="expression" dxfId="22" priority="10">
      <formula>$K27="CT (Contrôle terminal)"</formula>
    </cfRule>
  </conditionalFormatting>
  <conditionalFormatting sqref="N27:O28">
    <cfRule type="expression" dxfId="21" priority="12">
      <formula>$K27="CCI (CC Intégral)"</formula>
    </cfRule>
  </conditionalFormatting>
  <conditionalFormatting sqref="P28:Q28">
    <cfRule type="expression" dxfId="20" priority="8">
      <formula>$K28="CT (Contrôle terminal)"</formula>
    </cfRule>
  </conditionalFormatting>
  <conditionalFormatting sqref="P28:Q28">
    <cfRule type="expression" dxfId="19" priority="7">
      <formula>$K28="CC&amp;CT"</formula>
    </cfRule>
  </conditionalFormatting>
  <conditionalFormatting sqref="R28:U28">
    <cfRule type="expression" dxfId="18" priority="27">
      <formula>$C28="Modification MCC"</formula>
    </cfRule>
    <cfRule type="expression" dxfId="17" priority="28">
      <formula>$C28="Modification"</formula>
    </cfRule>
    <cfRule type="expression" dxfId="16" priority="29">
      <formula>$C28="Création"</formula>
    </cfRule>
    <cfRule type="expression" dxfId="15" priority="30">
      <formula>$C28="Fermeture"</formula>
    </cfRule>
  </conditionalFormatting>
  <conditionalFormatting sqref="S28:T28">
    <cfRule type="expression" dxfId="14" priority="24">
      <formula>$P28="Autres"</formula>
    </cfRule>
  </conditionalFormatting>
  <conditionalFormatting sqref="T28">
    <cfRule type="expression" dxfId="13" priority="19">
      <formula>$K28="CCI (CC Intégral)"</formula>
    </cfRule>
    <cfRule type="expression" dxfId="12" priority="20">
      <formula>$C28="Modification MCC"</formula>
    </cfRule>
    <cfRule type="expression" dxfId="11" priority="21">
      <formula>$C28="Modification"</formula>
    </cfRule>
    <cfRule type="expression" dxfId="10" priority="22">
      <formula>$C28="Création"</formula>
    </cfRule>
    <cfRule type="expression" dxfId="9" priority="23">
      <formula>$C28="Fermeture"</formula>
    </cfRule>
  </conditionalFormatting>
  <conditionalFormatting sqref="U28">
    <cfRule type="expression" dxfId="8" priority="25">
      <formula>$P28="CT (Contrôle terminal)"</formula>
    </cfRule>
  </conditionalFormatting>
  <conditionalFormatting sqref="P28:Q28">
    <cfRule type="expression" dxfId="7" priority="39">
      <formula>$C28="Création"</formula>
    </cfRule>
    <cfRule type="expression" dxfId="6" priority="40">
      <formula>$C28="Fermeture"</formula>
    </cfRule>
  </conditionalFormatting>
  <conditionalFormatting sqref="U27">
    <cfRule type="expression" dxfId="5" priority="4">
      <formula>$C27="Modification"</formula>
    </cfRule>
    <cfRule type="expression" dxfId="4" priority="5">
      <formula>$C27="Création"</formula>
    </cfRule>
    <cfRule type="expression" dxfId="3" priority="6">
      <formula>$C27="Fermeture"</formula>
    </cfRule>
  </conditionalFormatting>
  <conditionalFormatting sqref="U27">
    <cfRule type="expression" dxfId="2" priority="2">
      <formula>$R27="CT (Contrôle terminal)"</formula>
    </cfRule>
  </conditionalFormatting>
  <conditionalFormatting sqref="U27">
    <cfRule type="expression" dxfId="1" priority="3">
      <formula>$C27="Modification MCC"</formula>
    </cfRule>
  </conditionalFormatting>
  <conditionalFormatting sqref="U27">
    <cfRule type="expression" dxfId="0" priority="1">
      <formula>$B27="Option"</formula>
    </cfRule>
  </conditionalFormatting>
  <dataValidations count="6">
    <dataValidation type="list" allowBlank="1" showInputMessage="1" showErrorMessage="1" sqref="S35:S302 N20:N302 N19 P19:P26 S19:S26 S28:S29 P28:P29 S32 P32 P35:P302" xr:uid="{00000000-0002-0000-0600-000000000000}">
      <formula1>List_Controle</formula1>
    </dataValidation>
    <dataValidation type="list" allowBlank="1" showInputMessage="1" showErrorMessage="1" sqref="K19:K302" xr:uid="{00000000-0002-0000-0600-000001000000}">
      <formula1>List_Controle2</formula1>
    </dataValidation>
    <dataValidation type="list" allowBlank="1" showInputMessage="1" showErrorMessage="1" sqref="C19:C302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R19:R26 R28:R29 R32 R35:R302" xr:uid="{00000000-0002-0000-0600-000004000000}">
      <formula1>"CT (Contrôle terminal), Autres"</formula1>
    </dataValidation>
    <dataValidation type="list" allowBlank="1" showInputMessage="1" showErrorMessage="1" sqref="G23:G302 G19 H19:I302 E19:F302" xr:uid="{00000000-0002-0000-0600-000005000000}">
      <formula1>"OUI, NON"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A1F57CD38B24BBDE0DD26C8C0B9C2" ma:contentTypeVersion="15" ma:contentTypeDescription="Crée un document." ma:contentTypeScope="" ma:versionID="d125b0c517633eab26c4d72c27df7174">
  <xsd:schema xmlns:xsd="http://www.w3.org/2001/XMLSchema" xmlns:xs="http://www.w3.org/2001/XMLSchema" xmlns:p="http://schemas.microsoft.com/office/2006/metadata/properties" xmlns:ns3="f423e94b-06f5-45be-b2c4-754e83326c28" xmlns:ns4="dce5c879-9288-47ea-9099-40aa50da3e93" targetNamespace="http://schemas.microsoft.com/office/2006/metadata/properties" ma:root="true" ma:fieldsID="0c44f34f776ba9e65db73c13c745acee" ns3:_="" ns4:_="">
    <xsd:import namespace="f423e94b-06f5-45be-b2c4-754e83326c28"/>
    <xsd:import namespace="dce5c879-9288-47ea-9099-40aa50da3e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3e94b-06f5-45be-b2c4-754e83326c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5c879-9288-47ea-9099-40aa50da3e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ce5c879-9288-47ea-9099-40aa50da3e93">
      <UserInfo>
        <DisplayName>Romain Drossard</DisplayName>
        <AccountId>21</AccountId>
        <AccountType/>
      </UserInfo>
    </SharedWithUsers>
    <_activity xmlns="f423e94b-06f5-45be-b2c4-754e83326c28" xsi:nil="true"/>
  </documentManagement>
</p:properties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86AE23-13E0-444E-84DB-EAC850FE6F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23e94b-06f5-45be-b2c4-754e83326c28"/>
    <ds:schemaRef ds:uri="dce5c879-9288-47ea-9099-40aa50da3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dce5c879-9288-47ea-9099-40aa50da3e93"/>
    <ds:schemaRef ds:uri="f423e94b-06f5-45be-b2c4-754e83326c2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Kelly CICCOLINI</cp:lastModifiedBy>
  <cp:revision/>
  <dcterms:created xsi:type="dcterms:W3CDTF">2022-09-27T13:03:25Z</dcterms:created>
  <dcterms:modified xsi:type="dcterms:W3CDTF">2024-09-20T08:58:15Z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0x010100F5CA1F57CD38B24BBDE0DD26C8C0B9C2</vt:lpwstr>
  </property>
  <property fmtid="{D5CDD505-2E9C-101B-9397-08002B2CF9AE}" pid="3" name="MediaServiceImageTags">
    <vt:lpwstr/>
  </property>
</Properties>
</file>