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MCC 2025-2026/Licences/IA/"/>
    </mc:Choice>
  </mc:AlternateContent>
  <xr:revisionPtr revIDLastSave="19" documentId="11_8135D18F5EF379554C430EC7C169DEAA7EEA1DBF" xr6:coauthVersionLast="47" xr6:coauthVersionMax="47" xr10:uidLastSave="{7EC601D4-093D-4412-B6D2-98069086E2CC}"/>
  <bookViews>
    <workbookView xWindow="-110" yWindow="-110" windowWidth="19420" windowHeight="10300" firstSheet="2" activeTab="4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state="hidden" r:id="rId4"/>
    <sheet name="S5 MCC" sheetId="19" r:id="rId5"/>
    <sheet name="S6 Maquette" sheetId="12" state="hidden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19" l="1"/>
  <c r="C33" i="19"/>
  <c r="C32" i="19"/>
  <c r="C31" i="19"/>
  <c r="C30" i="19"/>
  <c r="C29" i="19"/>
  <c r="C28" i="19"/>
  <c r="C27" i="19"/>
  <c r="C26" i="19"/>
  <c r="C25" i="19"/>
  <c r="C19" i="18" l="1"/>
  <c r="B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19" i="18"/>
  <c r="A24" i="19" l="1"/>
  <c r="A23" i="19"/>
  <c r="B23" i="19"/>
  <c r="B25" i="19"/>
  <c r="B24" i="19"/>
  <c r="A25" i="19"/>
  <c r="K18" i="17" l="1"/>
  <c r="H18" i="17"/>
  <c r="C300" i="18" l="1"/>
  <c r="B300" i="18"/>
  <c r="C299" i="18"/>
  <c r="B299" i="18"/>
  <c r="C298" i="18"/>
  <c r="B298" i="18"/>
  <c r="C297" i="18"/>
  <c r="B297" i="18"/>
  <c r="C296" i="18"/>
  <c r="B296" i="18"/>
  <c r="C295" i="18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C104" i="18"/>
  <c r="B104" i="18"/>
  <c r="C103" i="18"/>
  <c r="B103" i="18"/>
  <c r="C102" i="18"/>
  <c r="B102" i="18"/>
  <c r="C101" i="18"/>
  <c r="B101" i="18"/>
  <c r="C100" i="18"/>
  <c r="B100" i="18"/>
  <c r="C99" i="18"/>
  <c r="B99" i="18"/>
  <c r="C98" i="18"/>
  <c r="B98" i="18"/>
  <c r="C97" i="18"/>
  <c r="B97" i="18"/>
  <c r="C96" i="18"/>
  <c r="B96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5" i="18"/>
  <c r="B75" i="18"/>
  <c r="C74" i="18"/>
  <c r="B74" i="18"/>
  <c r="C73" i="18"/>
  <c r="B73" i="18"/>
  <c r="C72" i="18"/>
  <c r="B72" i="18"/>
  <c r="C71" i="18"/>
  <c r="B71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60" i="18"/>
  <c r="B60" i="18"/>
  <c r="C59" i="18"/>
  <c r="B59" i="18"/>
  <c r="C58" i="18"/>
  <c r="B58" i="18"/>
  <c r="C57" i="18"/>
  <c r="B57" i="18"/>
  <c r="C56" i="18"/>
  <c r="B56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C39" i="18"/>
  <c r="B39" i="18"/>
  <c r="C38" i="18"/>
  <c r="B38" i="18"/>
  <c r="B37" i="18"/>
  <c r="B36" i="18"/>
  <c r="B35" i="18"/>
  <c r="B33" i="18"/>
  <c r="B32" i="18"/>
  <c r="B31" i="18"/>
  <c r="B30" i="18"/>
  <c r="B29" i="18"/>
  <c r="B28" i="18"/>
  <c r="B27" i="18"/>
  <c r="B26" i="18"/>
  <c r="B25" i="18"/>
  <c r="B24" i="18"/>
  <c r="B23" i="18"/>
  <c r="C22" i="18"/>
  <c r="B22" i="18"/>
  <c r="C21" i="18"/>
  <c r="B21" i="18"/>
  <c r="C20" i="18"/>
  <c r="B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B34" i="19"/>
  <c r="A34" i="19"/>
  <c r="B33" i="19"/>
  <c r="A33" i="19"/>
  <c r="B32" i="19"/>
  <c r="A32" i="19"/>
  <c r="B31" i="19"/>
  <c r="A31" i="19"/>
  <c r="B30" i="19"/>
  <c r="A30" i="19"/>
  <c r="B29" i="19"/>
  <c r="A29" i="19"/>
  <c r="B28" i="19"/>
  <c r="A28" i="19"/>
  <c r="B27" i="19"/>
  <c r="A27" i="19"/>
  <c r="B26" i="19"/>
  <c r="A26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<sst xmlns="http://schemas.openxmlformats.org/spreadsheetml/2006/main" count="831" uniqueCount="333">
  <si>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</si>
  <si>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</si>
  <si>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</si>
  <si>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</si>
  <si>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</si>
  <si>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</si>
  <si>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</si>
  <si>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</si>
  <si>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</si>
  <si>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</si>
  <si>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</si>
  <si>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</si>
  <si>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</si>
  <si>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</si>
  <si>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</si>
  <si>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</si>
  <si>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</si>
  <si>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</si>
  <si>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</si>
  <si>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</si>
  <si>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</si>
  <si>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</si>
  <si>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</si>
  <si>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</si>
  <si>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</si>
  <si>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</si>
  <si>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</si>
  <si>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</si>
  <si>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</si>
  <si>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</si>
  <si>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</si>
  <si>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</si>
  <si>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</si>
  <si>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</si>
  <si>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</si>
  <si>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</si>
  <si>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</si>
  <si>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</si>
  <si>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</si>
  <si>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</si>
  <si>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</si>
  <si>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</si>
  <si>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</si>
  <si>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</si>
  <si>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</si>
  <si>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</si>
  <si>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</si>
  <si>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</si>
  <si>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</si>
  <si>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</si>
  <si>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</si>
  <si>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</si>
  <si>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</si>
  <si>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</si>
  <si>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</si>
  <si>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</si>
  <si>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</si>
  <si>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</si>
  <si>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</si>
  <si>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</si>
  <si>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</si>
  <si>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</si>
  <si>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</si>
  <si>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</si>
  <si>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</si>
  <si>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</si>
  <si>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</si>
  <si>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</si>
  <si>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</si>
  <si>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</si>
  <si>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</si>
  <si>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</si>
  <si>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</si>
  <si>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</si>
  <si>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</si>
  <si>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</si>
  <si>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</si>
  <si>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</si>
  <si>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</si>
  <si>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</si>
  <si>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</si>
  <si>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</si>
  <si>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</si>
  <si>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</si>
  <si>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</si>
  <si>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</si>
  <si>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</si>
  <si>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</si>
  <si>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</si>
  <si>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</si>
  <si>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</si>
  <si>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</si>
  <si>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</si>
  <si>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</si>
  <si>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</si>
  <si>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</si>
  <si>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</si>
  <si>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</si>
  <si>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</si>
  <si>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</si>
  <si>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</si>
  <si>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</si>
  <si>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</si>
  <si>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</si>
  <si>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</si>
  <si>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</si>
  <si>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</si>
  <si>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</si>
  <si>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</si>
  <si>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</si>
  <si>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</si>
  <si>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</si>
  <si>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</si>
  <si>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</si>
  <si>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</si>
  <si>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</si>
  <si>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</si>
  <si>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</si>
  <si>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</si>
  <si>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</si>
  <si>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</si>
  <si>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</si>
  <si>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</si>
  <si>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</si>
  <si>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</si>
  <si>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</si>
  <si>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</si>
  <si>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</si>
  <si>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</si>
  <si>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</si>
  <si>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</si>
  <si>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</si>
  <si>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</si>
  <si>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</si>
  <si>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</si>
  <si>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</si>
  <si>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</si>
  <si>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</si>
  <si>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</si>
  <si>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</si>
  <si>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</si>
  <si>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</si>
  <si>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</si>
  <si>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</si>
  <si>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</si>
  <si>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</si>
  <si>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</si>
  <si>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</si>
  <si>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</si>
  <si>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</si>
  <si>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</si>
  <si>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</si>
  <si>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</si>
  <si>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</si>
  <si>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</si>
  <si>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</si>
  <si>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</si>
  <si>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</si>
  <si>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</si>
  <si>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</si>
  <si>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</si>
  <si>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</si>
  <si>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</si>
  <si>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</si>
  <si>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</si>
  <si>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</si>
  <si>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</si>
  <si>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</si>
  <si>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</si>
  <si>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</si>
  <si>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</si>
  <si>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</si>
  <si>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</si>
  <si>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</si>
  <si>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</si>
  <si>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</si>
  <si>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</si>
  <si>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</si>
  <si>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</si>
  <si>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</si>
  <si>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</si>
  <si>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</si>
  <si>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</si>
  <si>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</si>
  <si>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</si>
  <si>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</si>
  <si>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</si>
  <si>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</si>
  <si>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</si>
  <si>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</si>
  <si>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</si>
  <si>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</si>
  <si>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</si>
  <si>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</si>
  <si>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</si>
  <si>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</si>
  <si>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</si>
  <si>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</si>
  <si>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</si>
  <si>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Intelligence Artificielle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</si>
  <si>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</si>
  <si>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</si>
  <si>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</si>
  <si>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</si>
  <si>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</si>
  <si>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Compensation entre ECUE d'une UE</t>
  </si>
  <si>
    <t>Compensation des UE dans le semestre</t>
  </si>
  <si>
    <t>Obtention de l'Année</t>
  </si>
  <si>
    <t>Compensation entre les semestres. Validation de l'année &gt;=10</t>
  </si>
  <si>
    <t>Note éliminatoire/ Note seuil</t>
  </si>
  <si>
    <t>Toutes les UE font l'objet d'une note éliminatoire fixée à 7/20 à l'exception des UE « Compétences Transversales portail ST »</t>
  </si>
  <si>
    <t>REDOUBLEMENT</t>
  </si>
  <si>
    <t>Redoublement autorisé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</si>
  <si>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</si>
  <si>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</si>
  <si>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</si>
  <si>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</si>
  <si>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</si>
  <si>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</si>
  <si>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</si>
  <si>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</si>
  <si>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</si>
  <si>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</si>
  <si>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>SLSIA3</t>
  </si>
  <si>
    <t xml:space="preserve">Semestre </t>
  </si>
  <si>
    <t>Code semestre</t>
  </si>
  <si>
    <t>SLS5SIA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</si>
  <si>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</si>
  <si>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</si>
  <si>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</si>
  <si>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</si>
  <si>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</si>
  <si>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</si>
  <si>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</si>
  <si>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</si>
  <si>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</si>
  <si>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</si>
  <si>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</si>
  <si>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</si>
  <si>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</si>
  <si>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</si>
  <si>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>Apprentissage automatique</t>
  </si>
  <si>
    <t>SLUSA505</t>
  </si>
  <si>
    <t>Bases de l'apprentissage automatique</t>
  </si>
  <si>
    <t>SLESA509</t>
  </si>
  <si>
    <t>Méthodes d'apprentissage</t>
  </si>
  <si>
    <t>SLESA502</t>
  </si>
  <si>
    <t>Gestion des données</t>
  </si>
  <si>
    <t>SLUSA502</t>
  </si>
  <si>
    <t>Introduction à l'informatique décisionnelle</t>
  </si>
  <si>
    <t>SLESA503</t>
  </si>
  <si>
    <t>Introduction à la gestion des masses de données</t>
  </si>
  <si>
    <t>SLESA504</t>
  </si>
  <si>
    <t>Programmation</t>
  </si>
  <si>
    <t>SLUSA503</t>
  </si>
  <si>
    <t>Conception et programmation orientée objet</t>
  </si>
  <si>
    <t>SLESA505</t>
  </si>
  <si>
    <t>Langage Python pour l'IA</t>
  </si>
  <si>
    <t>SLESA506</t>
  </si>
  <si>
    <t>Statistiques</t>
  </si>
  <si>
    <t>SLUSA504</t>
  </si>
  <si>
    <t>Langage R pour l'IA</t>
  </si>
  <si>
    <t>SLESA507</t>
  </si>
  <si>
    <t>Statistiques pour l'IA</t>
  </si>
  <si>
    <t>SLESA508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</si>
  <si>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</si>
  <si>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</si>
  <si>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</si>
  <si>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</si>
  <si>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</si>
  <si>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</si>
  <si>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</si>
  <si>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Contrôle Final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</si>
  <si>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</si>
  <si>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</si>
  <si>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</si>
  <si>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</si>
  <si>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</si>
  <si>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</si>
  <si>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</si>
  <si>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</si>
  <si>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</si>
  <si>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</si>
  <si>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</si>
  <si>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</si>
  <si>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</si>
  <si>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</si>
  <si>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</si>
  <si>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Nature</t>
  </si>
  <si>
    <t>Durée</t>
  </si>
  <si>
    <t>Format d'évaluation</t>
  </si>
  <si>
    <t xml:space="preserve">Modalités de mise en œuvre </t>
  </si>
  <si>
    <t>Commentaires</t>
  </si>
  <si>
    <t>OUI</t>
  </si>
  <si>
    <t>NON</t>
  </si>
  <si>
    <t>1,5</t>
  </si>
  <si>
    <t>La note obtenue en seconde chance remplace la note de session 1. Si non épreuve non rattrapée en seconde chance, conservation de la note de session 1</t>
  </si>
  <si>
    <t>SLS6SIA</t>
  </si>
  <si>
    <t>UE Competences transversales 6</t>
  </si>
  <si>
    <t>Anglais 6</t>
  </si>
  <si>
    <t>IA et ses applications</t>
  </si>
  <si>
    <t>SLUSA602</t>
  </si>
  <si>
    <t>IA et médecine</t>
  </si>
  <si>
    <t>SLESA603</t>
  </si>
  <si>
    <t>IA et robotique</t>
  </si>
  <si>
    <t>SLESA604</t>
  </si>
  <si>
    <t>IA et visualisation, objets connectés</t>
  </si>
  <si>
    <t>SLESA605</t>
  </si>
  <si>
    <t>Informatique fondamentale</t>
  </si>
  <si>
    <t>SLUSA601</t>
  </si>
  <si>
    <t>Algorithmique</t>
  </si>
  <si>
    <t>SLESA601</t>
  </si>
  <si>
    <t>Langages et compilation</t>
  </si>
  <si>
    <t>SLESA602</t>
  </si>
  <si>
    <t>Planification et optimisation</t>
  </si>
  <si>
    <t>SLUSA603</t>
  </si>
  <si>
    <t>Algorithmes bio-inspirés</t>
  </si>
  <si>
    <t>SLESA606</t>
  </si>
  <si>
    <t>Planification</t>
  </si>
  <si>
    <t>SLESA607</t>
  </si>
  <si>
    <t>Recherche heuristique</t>
  </si>
  <si>
    <t>SLESA608</t>
  </si>
  <si>
    <t>Représentation des connaissances, raisonnement et langage</t>
  </si>
  <si>
    <t>SLUSA604</t>
  </si>
  <si>
    <t>Agents intelligents</t>
  </si>
  <si>
    <t>SLESA609</t>
  </si>
  <si>
    <t>Introduction à l'argumentation</t>
  </si>
  <si>
    <t>SLESA610</t>
  </si>
  <si>
    <t>SLESA611</t>
  </si>
  <si>
    <t>Obtention du semestre</t>
  </si>
  <si>
    <t>SOPHIA</t>
  </si>
  <si>
    <t>ue</t>
  </si>
  <si>
    <t>Traitement du langage naturel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</si>
</sst>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299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F1" zoomScale="85" zoomScaleNormal="85" workbookViewId="0">
      <selection activeCell="E11" sqref="E11:E27"/>
    </sheetView>
  </sheetViews>
  <sheetFormatPr baseColWidth="10" defaultColWidth="11.453125" defaultRowHeight="14.5" x14ac:dyDescent="0.35"/>
  <cols>
    <col min="1" max="1" width="66.81640625" customWidth="1"/>
    <col min="2" max="2" width="45" customWidth="1"/>
    <col min="3" max="3" width="60.54296875" bestFit="1" customWidth="1"/>
    <col min="4" max="4" width="85.453125" bestFit="1" customWidth="1"/>
    <col min="5" max="5" width="82.81640625" bestFit="1" customWidth="1"/>
    <col min="6" max="8" width="36" customWidth="1"/>
    <col min="10" max="10" width="78.453125" bestFit="1" customWidth="1"/>
    <col min="11" max="11" width="16.81640625" bestFit="1" customWidth="1"/>
    <col min="12" max="12" width="21.54296875" bestFit="1" customWidth="1"/>
  </cols>
  <sheetData>
    <row r="1" spans="1:12" x14ac:dyDescent="0.35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8" t="s">
        <v>9</v>
      </c>
    </row>
    <row r="2" spans="1:12" x14ac:dyDescent="0.35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35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35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35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35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35">
      <c r="J7" s="1" t="s">
        <v>44</v>
      </c>
      <c r="K7" s="1" t="s">
        <v>45</v>
      </c>
      <c r="L7" s="1"/>
    </row>
    <row r="8" spans="1:12" x14ac:dyDescent="0.35">
      <c r="J8" s="1" t="s">
        <v>46</v>
      </c>
      <c r="K8" s="1" t="s">
        <v>47</v>
      </c>
      <c r="L8" s="1"/>
    </row>
    <row r="9" spans="1:12" x14ac:dyDescent="0.35">
      <c r="J9" s="1" t="s">
        <v>48</v>
      </c>
      <c r="K9" s="1" t="s">
        <v>49</v>
      </c>
      <c r="L9" s="1"/>
    </row>
    <row r="10" spans="1:12" x14ac:dyDescent="0.35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35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35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35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35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35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35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35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35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35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35">
      <c r="C20" s="1" t="s">
        <v>101</v>
      </c>
      <c r="E20" s="1" t="s">
        <v>102</v>
      </c>
      <c r="J20" s="1" t="s">
        <v>85</v>
      </c>
      <c r="K20" s="1" t="s">
        <v>103</v>
      </c>
      <c r="L20" s="1"/>
    </row>
    <row r="21" spans="1:12" x14ac:dyDescent="0.35">
      <c r="C21" s="1" t="s">
        <v>104</v>
      </c>
      <c r="E21" s="1" t="s">
        <v>105</v>
      </c>
      <c r="J21" s="1" t="s">
        <v>74</v>
      </c>
      <c r="K21" s="1" t="s">
        <v>106</v>
      </c>
      <c r="L21" s="1"/>
    </row>
    <row r="22" spans="1:12" x14ac:dyDescent="0.35">
      <c r="C22" s="1" t="s">
        <v>107</v>
      </c>
      <c r="E22" s="1" t="s">
        <v>108</v>
      </c>
      <c r="J22" s="1" t="s">
        <v>79</v>
      </c>
      <c r="K22" s="1" t="s">
        <v>109</v>
      </c>
      <c r="L22" s="1"/>
    </row>
    <row r="23" spans="1:12" x14ac:dyDescent="0.35">
      <c r="E23" s="1" t="s">
        <v>110</v>
      </c>
      <c r="J23" s="1" t="s">
        <v>88</v>
      </c>
      <c r="K23" s="1" t="s">
        <v>111</v>
      </c>
      <c r="L23" s="1"/>
    </row>
    <row r="24" spans="1:12" x14ac:dyDescent="0.35">
      <c r="E24" s="1" t="s">
        <v>112</v>
      </c>
      <c r="J24" s="1" t="s">
        <v>91</v>
      </c>
      <c r="K24" s="1" t="s">
        <v>113</v>
      </c>
      <c r="L24" s="1"/>
    </row>
    <row r="25" spans="1:12" x14ac:dyDescent="0.35">
      <c r="E25" s="1" t="s">
        <v>114</v>
      </c>
      <c r="J25" s="1" t="s">
        <v>95</v>
      </c>
      <c r="K25" s="1" t="s">
        <v>115</v>
      </c>
      <c r="L25" s="1"/>
    </row>
    <row r="26" spans="1:12" x14ac:dyDescent="0.35">
      <c r="A26" s="27" t="s">
        <v>116</v>
      </c>
      <c r="E26" s="1" t="s">
        <v>117</v>
      </c>
      <c r="J26" s="1" t="s">
        <v>90</v>
      </c>
      <c r="K26" s="1" t="s">
        <v>118</v>
      </c>
      <c r="L26" s="1"/>
    </row>
    <row r="27" spans="1:12" x14ac:dyDescent="0.35">
      <c r="A27" s="41" t="s">
        <v>119</v>
      </c>
      <c r="E27" s="1" t="s">
        <v>120</v>
      </c>
      <c r="J27" s="1" t="s">
        <v>62</v>
      </c>
      <c r="K27" s="1" t="s">
        <v>121</v>
      </c>
      <c r="L27" s="1"/>
    </row>
    <row r="28" spans="1:12" x14ac:dyDescent="0.35">
      <c r="A28" s="41" t="s">
        <v>122</v>
      </c>
      <c r="J28" s="1" t="s">
        <v>70</v>
      </c>
      <c r="K28" s="1" t="s">
        <v>123</v>
      </c>
      <c r="L28" s="1"/>
    </row>
    <row r="29" spans="1:12" x14ac:dyDescent="0.35">
      <c r="A29" s="41" t="s">
        <v>124</v>
      </c>
      <c r="J29" s="1" t="s">
        <v>76</v>
      </c>
      <c r="K29" s="1" t="s">
        <v>125</v>
      </c>
      <c r="L29" s="1"/>
    </row>
    <row r="30" spans="1:12" x14ac:dyDescent="0.35">
      <c r="A30" s="41" t="s">
        <v>126</v>
      </c>
      <c r="J30" s="1" t="s">
        <v>81</v>
      </c>
      <c r="K30" s="1" t="s">
        <v>127</v>
      </c>
      <c r="L30" s="1"/>
    </row>
    <row r="31" spans="1:12" x14ac:dyDescent="0.35">
      <c r="A31" s="41" t="s">
        <v>128</v>
      </c>
      <c r="J31" s="1" t="s">
        <v>87</v>
      </c>
      <c r="K31" s="1" t="s">
        <v>129</v>
      </c>
      <c r="L31" s="1"/>
    </row>
    <row r="32" spans="1:12" x14ac:dyDescent="0.35">
      <c r="A32" s="41" t="s">
        <v>130</v>
      </c>
      <c r="J32" s="1" t="s">
        <v>69</v>
      </c>
      <c r="K32" s="1" t="s">
        <v>19</v>
      </c>
      <c r="L32" s="1" t="s">
        <v>103</v>
      </c>
    </row>
    <row r="33" spans="1:12" x14ac:dyDescent="0.35">
      <c r="A33" s="41" t="s">
        <v>131</v>
      </c>
      <c r="F33" t="s">
        <v>132</v>
      </c>
      <c r="J33" s="1" t="s">
        <v>75</v>
      </c>
      <c r="K33" s="1" t="s">
        <v>19</v>
      </c>
      <c r="L33" s="1" t="s">
        <v>109</v>
      </c>
    </row>
    <row r="34" spans="1:12" x14ac:dyDescent="0.35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 x14ac:dyDescent="0.35">
      <c r="A35" s="41" t="s">
        <v>134</v>
      </c>
      <c r="J35" s="1" t="s">
        <v>99</v>
      </c>
      <c r="K35" s="1" t="s">
        <v>96</v>
      </c>
      <c r="L35" s="1" t="s">
        <v>19</v>
      </c>
    </row>
    <row r="36" spans="1:12" x14ac:dyDescent="0.35">
      <c r="A36" s="41" t="s">
        <v>135</v>
      </c>
      <c r="J36" s="1" t="s">
        <v>102</v>
      </c>
      <c r="K36" s="1" t="s">
        <v>106</v>
      </c>
      <c r="L36" s="1" t="s">
        <v>106</v>
      </c>
    </row>
    <row r="37" spans="1:12" x14ac:dyDescent="0.35">
      <c r="A37" s="41" t="s">
        <v>136</v>
      </c>
      <c r="J37" s="1" t="s">
        <v>105</v>
      </c>
      <c r="K37" s="1" t="s">
        <v>109</v>
      </c>
      <c r="L37" s="1" t="s">
        <v>109</v>
      </c>
    </row>
    <row r="38" spans="1:12" x14ac:dyDescent="0.35">
      <c r="A38" s="41" t="s">
        <v>137</v>
      </c>
      <c r="J38" s="1" t="s">
        <v>108</v>
      </c>
      <c r="K38" s="1" t="s">
        <v>115</v>
      </c>
      <c r="L38" s="1" t="s">
        <v>109</v>
      </c>
    </row>
    <row r="39" spans="1:12" x14ac:dyDescent="0.35">
      <c r="A39" s="41" t="s">
        <v>138</v>
      </c>
      <c r="J39" s="1" t="s">
        <v>110</v>
      </c>
      <c r="K39" s="1" t="s">
        <v>109</v>
      </c>
      <c r="L39" s="1" t="s">
        <v>115</v>
      </c>
    </row>
    <row r="40" spans="1:12" ht="14.5" customHeight="1" x14ac:dyDescent="0.35">
      <c r="A40" s="41" t="s">
        <v>139</v>
      </c>
      <c r="J40" s="1" t="s">
        <v>112</v>
      </c>
      <c r="K40" s="1" t="s">
        <v>103</v>
      </c>
      <c r="L40" s="1" t="s">
        <v>19</v>
      </c>
    </row>
    <row r="41" spans="1:12" ht="15.65" customHeight="1" x14ac:dyDescent="0.35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 x14ac:dyDescent="0.35">
      <c r="A42" s="41" t="s">
        <v>141</v>
      </c>
      <c r="J42" s="1" t="s">
        <v>98</v>
      </c>
      <c r="K42" s="1" t="s">
        <v>71</v>
      </c>
      <c r="L42" s="1"/>
    </row>
    <row r="43" spans="1:12" x14ac:dyDescent="0.35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.149999999999999" customHeight="1" x14ac:dyDescent="0.35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 x14ac:dyDescent="0.35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 x14ac:dyDescent="0.35">
      <c r="A46" s="41" t="s">
        <v>145</v>
      </c>
      <c r="J46" s="1" t="s">
        <v>104</v>
      </c>
      <c r="K46" s="1" t="s">
        <v>86</v>
      </c>
      <c r="L46" s="1" t="s">
        <v>49</v>
      </c>
    </row>
    <row r="47" spans="1:12" x14ac:dyDescent="0.35">
      <c r="A47" s="41" t="s">
        <v>146</v>
      </c>
      <c r="J47" s="1" t="s">
        <v>107</v>
      </c>
      <c r="K47" s="1" t="s">
        <v>92</v>
      </c>
      <c r="L47" s="1" t="s">
        <v>36</v>
      </c>
    </row>
    <row r="48" spans="1:12" ht="12.65" customHeight="1" x14ac:dyDescent="0.35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 x14ac:dyDescent="0.35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 x14ac:dyDescent="0.35">
      <c r="A50" s="41" t="s">
        <v>149</v>
      </c>
      <c r="J50" s="1" t="s">
        <v>114</v>
      </c>
      <c r="K50" s="1" t="s">
        <v>96</v>
      </c>
      <c r="L50" s="1" t="s">
        <v>106</v>
      </c>
    </row>
    <row r="51" spans="1:12" x14ac:dyDescent="0.35">
      <c r="A51" s="41" t="s">
        <v>150</v>
      </c>
      <c r="J51" s="1" t="s">
        <v>117</v>
      </c>
      <c r="K51" s="1" t="s">
        <v>106</v>
      </c>
      <c r="L51" s="1" t="s">
        <v>96</v>
      </c>
    </row>
    <row r="52" spans="1:12" x14ac:dyDescent="0.35">
      <c r="A52" s="41" t="s">
        <v>151</v>
      </c>
      <c r="J52" s="1" t="s">
        <v>120</v>
      </c>
      <c r="K52" s="1" t="s">
        <v>109</v>
      </c>
      <c r="L52" s="1" t="s">
        <v>19</v>
      </c>
    </row>
    <row r="53" spans="1:12" x14ac:dyDescent="0.35">
      <c r="A53" s="41" t="s">
        <v>152</v>
      </c>
    </row>
    <row r="54" spans="1:12" x14ac:dyDescent="0.35">
      <c r="A54" s="41" t="s">
        <v>153</v>
      </c>
    </row>
    <row r="55" spans="1:12" x14ac:dyDescent="0.35">
      <c r="A55" s="41" t="s">
        <v>154</v>
      </c>
    </row>
    <row r="56" spans="1:12" x14ac:dyDescent="0.35">
      <c r="A56" s="41" t="s">
        <v>155</v>
      </c>
    </row>
    <row r="57" spans="1:12" x14ac:dyDescent="0.35">
      <c r="A57" s="41" t="s">
        <v>156</v>
      </c>
    </row>
    <row r="58" spans="1:12" x14ac:dyDescent="0.35">
      <c r="A58" s="41" t="s">
        <v>157</v>
      </c>
    </row>
    <row r="59" spans="1:12" x14ac:dyDescent="0.35">
      <c r="A59" s="41" t="s">
        <v>158</v>
      </c>
    </row>
    <row r="60" spans="1:12" x14ac:dyDescent="0.35">
      <c r="A60" s="41" t="s">
        <v>159</v>
      </c>
    </row>
    <row r="61" spans="1:12" x14ac:dyDescent="0.35">
      <c r="A61" s="41" t="s">
        <v>160</v>
      </c>
    </row>
    <row r="62" spans="1:12" x14ac:dyDescent="0.35">
      <c r="A62" s="41" t="s">
        <v>161</v>
      </c>
    </row>
    <row r="63" spans="1:12" x14ac:dyDescent="0.35">
      <c r="A63" s="41" t="s">
        <v>162</v>
      </c>
    </row>
    <row r="64" spans="1:12" x14ac:dyDescent="0.35">
      <c r="A64" s="41" t="s">
        <v>163</v>
      </c>
    </row>
    <row r="65" spans="1:1" x14ac:dyDescent="0.35">
      <c r="A65" s="41" t="s">
        <v>164</v>
      </c>
    </row>
    <row r="66" spans="1:1" x14ac:dyDescent="0.35">
      <c r="A66" s="41" t="s">
        <v>165</v>
      </c>
    </row>
    <row r="67" spans="1:1" x14ac:dyDescent="0.35">
      <c r="A67" s="41" t="s">
        <v>166</v>
      </c>
    </row>
    <row r="68" spans="1:1" x14ac:dyDescent="0.35">
      <c r="A68" s="41" t="s">
        <v>167</v>
      </c>
    </row>
    <row r="69" spans="1:1" x14ac:dyDescent="0.35">
      <c r="A69" s="41" t="s">
        <v>168</v>
      </c>
    </row>
    <row r="70" spans="1:1" x14ac:dyDescent="0.35">
      <c r="A70" s="41" t="s">
        <v>169</v>
      </c>
    </row>
    <row r="71" spans="1:1" x14ac:dyDescent="0.35">
      <c r="A71" s="41" t="s">
        <v>170</v>
      </c>
    </row>
    <row r="72" spans="1:1" x14ac:dyDescent="0.35">
      <c r="A72" s="41" t="s">
        <v>171</v>
      </c>
    </row>
    <row r="73" spans="1:1" x14ac:dyDescent="0.35">
      <c r="A73" s="41" t="s">
        <v>172</v>
      </c>
    </row>
    <row r="74" spans="1:1" x14ac:dyDescent="0.35">
      <c r="A74" s="41" t="s">
        <v>173</v>
      </c>
    </row>
    <row r="75" spans="1:1" x14ac:dyDescent="0.35">
      <c r="A75" s="41" t="s">
        <v>174</v>
      </c>
    </row>
    <row r="76" spans="1:1" x14ac:dyDescent="0.35">
      <c r="A76" s="41" t="s">
        <v>175</v>
      </c>
    </row>
    <row r="77" spans="1:1" x14ac:dyDescent="0.35">
      <c r="A77" s="41" t="s">
        <v>176</v>
      </c>
    </row>
    <row r="78" spans="1:1" x14ac:dyDescent="0.35">
      <c r="A78" s="41" t="s">
        <v>177</v>
      </c>
    </row>
    <row r="79" spans="1:1" x14ac:dyDescent="0.35">
      <c r="A79" s="41" t="s">
        <v>178</v>
      </c>
    </row>
    <row r="80" spans="1:1" x14ac:dyDescent="0.35">
      <c r="A80" s="41" t="s">
        <v>179</v>
      </c>
    </row>
    <row r="81" spans="1:1" x14ac:dyDescent="0.35">
      <c r="A81" s="41" t="s">
        <v>180</v>
      </c>
    </row>
    <row r="82" spans="1:1" x14ac:dyDescent="0.35">
      <c r="A82" s="41" t="s">
        <v>181</v>
      </c>
    </row>
    <row r="83" spans="1:1" x14ac:dyDescent="0.35">
      <c r="A83" s="41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 x14ac:dyDescent="0.35"/>
  <sheetData>
    <row r="1" spans="1:16" x14ac:dyDescent="0.35">
      <c r="A1" s="79" t="s">
        <v>183</v>
      </c>
      <c r="B1" s="79"/>
      <c r="C1" s="79"/>
      <c r="D1" s="79"/>
      <c r="E1" s="79"/>
      <c r="F1" s="79"/>
      <c r="O1" s="73" t="s">
        <v>184</v>
      </c>
      <c r="P1" s="73"/>
    </row>
    <row r="2" spans="1:16" x14ac:dyDescent="0.35">
      <c r="A2" s="79"/>
      <c r="B2" s="79"/>
      <c r="C2" s="79"/>
      <c r="D2" s="79"/>
      <c r="E2" s="79"/>
      <c r="F2" s="79"/>
      <c r="O2" s="73"/>
      <c r="P2" s="73"/>
    </row>
    <row r="3" spans="1:16" x14ac:dyDescent="0.35">
      <c r="A3" s="73" t="s">
        <v>185</v>
      </c>
      <c r="B3" s="73"/>
      <c r="C3" s="73"/>
      <c r="D3" s="73" t="s">
        <v>186</v>
      </c>
      <c r="E3" s="73"/>
      <c r="F3" s="73"/>
      <c r="O3" s="10" t="s">
        <v>185</v>
      </c>
      <c r="P3" s="10" t="s">
        <v>186</v>
      </c>
    </row>
    <row r="4" spans="1:16" x14ac:dyDescent="0.35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 x14ac:dyDescent="0.35">
      <c r="A5" s="10">
        <f>SUM(O4:O291)</f>
        <v>87</v>
      </c>
      <c r="B5" s="10">
        <f>SUM('S5 Maquette'!J19:J300)</f>
        <v>158</v>
      </c>
      <c r="C5" s="10">
        <f>SUM('S5 Maquette'!K19:K300)</f>
        <v>0</v>
      </c>
      <c r="D5" s="10">
        <f>SUM(P4:P291)</f>
        <v>112.5</v>
      </c>
      <c r="E5" s="10">
        <f>SUM('S6 Maquette'!J19:J300)</f>
        <v>141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 x14ac:dyDescent="0.35">
      <c r="A6" s="73" t="s">
        <v>189</v>
      </c>
      <c r="B6" s="73"/>
      <c r="C6" s="73"/>
      <c r="D6" s="73" t="s">
        <v>189</v>
      </c>
      <c r="E6" s="73"/>
      <c r="F6" s="73"/>
      <c r="O6" s="10">
        <f>'S5 Maquette'!I21*1.5</f>
        <v>0</v>
      </c>
      <c r="P6" s="10">
        <f>'S6 Maquette'!I21*1.5</f>
        <v>0</v>
      </c>
    </row>
    <row r="7" spans="1:16" x14ac:dyDescent="0.35">
      <c r="A7" s="73">
        <f>SUM(A5,B5,C5)</f>
        <v>245</v>
      </c>
      <c r="B7" s="73"/>
      <c r="C7" s="73"/>
      <c r="D7" s="73">
        <f>SUM(D5,E5,F5)</f>
        <v>253.5</v>
      </c>
      <c r="E7" s="73"/>
      <c r="F7" s="73"/>
      <c r="O7" s="10">
        <f>'S5 Maquette'!I22*1.5</f>
        <v>0</v>
      </c>
      <c r="P7" s="10">
        <f>'S6 Maquette'!I22*1.5</f>
        <v>0</v>
      </c>
    </row>
    <row r="8" spans="1:16" x14ac:dyDescent="0.35">
      <c r="A8" s="73" t="s">
        <v>189</v>
      </c>
      <c r="B8" s="73"/>
      <c r="C8" s="73"/>
      <c r="D8" s="73"/>
      <c r="E8" s="73"/>
      <c r="F8" s="73"/>
      <c r="O8" s="10">
        <f>'S5 Maquette'!I23*1.5</f>
        <v>0</v>
      </c>
      <c r="P8" s="10">
        <f>'S6 Maquette'!I23*1.5</f>
        <v>0</v>
      </c>
    </row>
    <row r="9" spans="1:16" x14ac:dyDescent="0.35">
      <c r="A9" s="73"/>
      <c r="B9" s="73"/>
      <c r="C9" s="73"/>
      <c r="D9" s="73"/>
      <c r="E9" s="73"/>
      <c r="F9" s="73"/>
      <c r="O9" s="10">
        <f>'S5 Maquette'!I24*1.5</f>
        <v>15</v>
      </c>
      <c r="P9" s="10">
        <f>'S6 Maquette'!I24*1.5</f>
        <v>9</v>
      </c>
    </row>
    <row r="10" spans="1:16" x14ac:dyDescent="0.35">
      <c r="A10" s="73">
        <f>SUM(A7,D7)</f>
        <v>498.5</v>
      </c>
      <c r="B10" s="73"/>
      <c r="C10" s="73"/>
      <c r="D10" s="73"/>
      <c r="E10" s="73"/>
      <c r="F10" s="73"/>
      <c r="O10" s="10">
        <f>'S5 Maquette'!I25*1.5</f>
        <v>18</v>
      </c>
      <c r="P10" s="10">
        <f>'S6 Maquette'!I25*1.5</f>
        <v>4.5</v>
      </c>
    </row>
    <row r="11" spans="1:16" x14ac:dyDescent="0.35">
      <c r="A11" s="73"/>
      <c r="B11" s="73"/>
      <c r="C11" s="73"/>
      <c r="D11" s="73"/>
      <c r="E11" s="73"/>
      <c r="F11" s="73"/>
      <c r="O11" s="10">
        <f>'S5 Maquette'!I26*1.5</f>
        <v>0</v>
      </c>
      <c r="P11" s="10">
        <f>'S6 Maquette'!I26*1.5</f>
        <v>9</v>
      </c>
    </row>
    <row r="12" spans="1:16" x14ac:dyDescent="0.35">
      <c r="O12" s="10">
        <f>'S5 Maquette'!I27*1.5</f>
        <v>9</v>
      </c>
      <c r="P12" s="10">
        <f>'S6 Maquette'!I27*1.5</f>
        <v>0</v>
      </c>
    </row>
    <row r="13" spans="1:16" x14ac:dyDescent="0.35">
      <c r="O13" s="10">
        <f>'S5 Maquette'!I28*1.5</f>
        <v>9</v>
      </c>
      <c r="P13" s="10">
        <f>'S6 Maquette'!I28*1.5</f>
        <v>18</v>
      </c>
    </row>
    <row r="14" spans="1:16" x14ac:dyDescent="0.35">
      <c r="A14" s="74" t="s">
        <v>190</v>
      </c>
      <c r="B14" s="74"/>
      <c r="C14" s="74"/>
      <c r="D14" s="74"/>
      <c r="E14" s="74"/>
      <c r="F14" s="74"/>
      <c r="H14" s="75" t="s">
        <v>191</v>
      </c>
      <c r="I14" s="75"/>
      <c r="J14" s="75"/>
      <c r="K14" s="75"/>
      <c r="L14" s="75"/>
      <c r="M14" s="75"/>
      <c r="O14" s="10">
        <f>'S5 Maquette'!I29*1.5</f>
        <v>0</v>
      </c>
      <c r="P14" s="10">
        <f>'S6 Maquette'!I29*1.5</f>
        <v>18</v>
      </c>
    </row>
    <row r="15" spans="1:16" x14ac:dyDescent="0.35">
      <c r="A15" s="74"/>
      <c r="B15" s="74"/>
      <c r="C15" s="74"/>
      <c r="D15" s="74"/>
      <c r="E15" s="74"/>
      <c r="F15" s="74"/>
      <c r="H15" s="75"/>
      <c r="I15" s="75"/>
      <c r="J15" s="75"/>
      <c r="K15" s="75"/>
      <c r="L15" s="75"/>
      <c r="M15" s="75"/>
      <c r="O15" s="10">
        <f>'S5 Maquette'!I30*1.5</f>
        <v>9</v>
      </c>
      <c r="P15" s="10">
        <f>'S6 Maquette'!I30*1.5</f>
        <v>0</v>
      </c>
    </row>
    <row r="16" spans="1:16" x14ac:dyDescent="0.35">
      <c r="A16" s="73" t="s">
        <v>185</v>
      </c>
      <c r="B16" s="73"/>
      <c r="C16" s="73"/>
      <c r="D16" s="76" t="s">
        <v>186</v>
      </c>
      <c r="E16" s="77"/>
      <c r="F16" s="78"/>
      <c r="H16" s="73" t="s">
        <v>185</v>
      </c>
      <c r="I16" s="73"/>
      <c r="J16" s="73"/>
      <c r="K16" s="73" t="s">
        <v>186</v>
      </c>
      <c r="L16" s="73"/>
      <c r="M16" s="73"/>
      <c r="O16" s="10">
        <f>'S5 Maquette'!I31*1.5</f>
        <v>9</v>
      </c>
      <c r="P16" s="10">
        <f>'S6 Maquette'!I31*1.5</f>
        <v>9</v>
      </c>
    </row>
    <row r="17" spans="1:16" x14ac:dyDescent="0.35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0</v>
      </c>
      <c r="P17" s="10">
        <f>'S6 Maquette'!I32*1.5</f>
        <v>9</v>
      </c>
    </row>
    <row r="18" spans="1:16" x14ac:dyDescent="0.35">
      <c r="A18" s="10">
        <f t="shared" ref="A18:F18" si="0">A5-H18</f>
        <v>87</v>
      </c>
      <c r="B18" s="10">
        <f t="shared" si="0"/>
        <v>158</v>
      </c>
      <c r="C18" s="10">
        <f t="shared" si="0"/>
        <v>0</v>
      </c>
      <c r="D18" s="10">
        <f t="shared" si="0"/>
        <v>112.5</v>
      </c>
      <c r="E18" s="10">
        <f t="shared" si="0"/>
        <v>141</v>
      </c>
      <c r="F18" s="10">
        <f t="shared" ca="1" si="0"/>
        <v>0</v>
      </c>
      <c r="H18" s="10">
        <f>SUMIF('S5 Maquette'!M19:M300,"Portée",'S5 Maquette'!I19:I300)*1.5</f>
        <v>0</v>
      </c>
      <c r="I18" s="10">
        <f>SUMIF('S5 Maquette'!M19:M300,"Portée",'S5 Maquette'!J19:J300)</f>
        <v>0</v>
      </c>
      <c r="J18" s="10">
        <f>SUMIF('S5 Maquette'!M19:M300,"Portée",'S5 Maquette'!K19:K300)</f>
        <v>0</v>
      </c>
      <c r="K18" s="10">
        <f>SUMIF('S6 Maquette'!M19:M300,"Portée",'S6 Maquette'!I19:I300)*1.5</f>
        <v>0</v>
      </c>
      <c r="L18" s="10">
        <f>SUMIF('S6 Maquette'!M19:M300,"Portée",'S6 Maquette'!J19:J300)</f>
        <v>0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9</v>
      </c>
    </row>
    <row r="19" spans="1:16" x14ac:dyDescent="0.35">
      <c r="A19" s="73" t="s">
        <v>189</v>
      </c>
      <c r="B19" s="73"/>
      <c r="C19" s="73"/>
      <c r="D19" s="73" t="s">
        <v>189</v>
      </c>
      <c r="E19" s="73"/>
      <c r="F19" s="73"/>
      <c r="O19" s="10">
        <f>'S5 Maquette'!I34*1.5</f>
        <v>18</v>
      </c>
      <c r="P19" s="10">
        <f>'S6 Maquette'!I34*1.5</f>
        <v>0</v>
      </c>
    </row>
    <row r="20" spans="1:16" x14ac:dyDescent="0.35">
      <c r="A20" s="73">
        <f>SUM(A18,B18,C18)</f>
        <v>245</v>
      </c>
      <c r="B20" s="73"/>
      <c r="C20" s="73"/>
      <c r="D20" s="73">
        <f ca="1">SUM(D18,E18,F18)</f>
        <v>253.5</v>
      </c>
      <c r="E20" s="73"/>
      <c r="F20" s="73"/>
      <c r="O20" s="10">
        <f>'S5 Maquette'!I35*1.5</f>
        <v>0</v>
      </c>
      <c r="P20" s="10">
        <f>'S6 Maquette'!I35*1.5</f>
        <v>12</v>
      </c>
    </row>
    <row r="21" spans="1:16" x14ac:dyDescent="0.35">
      <c r="A21" s="73" t="s">
        <v>189</v>
      </c>
      <c r="B21" s="73"/>
      <c r="C21" s="73"/>
      <c r="D21" s="73"/>
      <c r="E21" s="73"/>
      <c r="F21" s="73"/>
      <c r="O21" s="10">
        <f>'S5 Maquette'!I36*1.5</f>
        <v>0</v>
      </c>
      <c r="P21" s="10">
        <f>'S6 Maquette'!I36*1.5</f>
        <v>6</v>
      </c>
    </row>
    <row r="22" spans="1:16" ht="30" customHeight="1" x14ac:dyDescent="0.35">
      <c r="A22" s="73">
        <f ca="1">SUM(A20,D20)</f>
        <v>498.5</v>
      </c>
      <c r="B22" s="73"/>
      <c r="C22" s="73"/>
      <c r="D22" s="73"/>
      <c r="E22" s="73"/>
      <c r="F22" s="73"/>
      <c r="O22" s="10">
        <f>'S5 Maquette'!I37*1.5</f>
        <v>0</v>
      </c>
      <c r="P22" s="10">
        <f>'S6 Maquette'!I37*1.5</f>
        <v>9</v>
      </c>
    </row>
    <row r="23" spans="1:16" x14ac:dyDescent="0.35">
      <c r="O23" s="10">
        <f>'S5 Maquette'!I38*1.5</f>
        <v>0</v>
      </c>
      <c r="P23" s="10">
        <f>'S6 Maquette'!I38*1.5</f>
        <v>0</v>
      </c>
    </row>
    <row r="24" spans="1:16" x14ac:dyDescent="0.35">
      <c r="O24" s="10">
        <f>'S5 Maquette'!I39*1.5</f>
        <v>0</v>
      </c>
      <c r="P24" s="10">
        <f>'S6 Maquette'!I39*1.5</f>
        <v>0</v>
      </c>
    </row>
    <row r="25" spans="1:16" x14ac:dyDescent="0.35">
      <c r="O25" s="10">
        <f>'S5 Maquette'!I40*1.5</f>
        <v>0</v>
      </c>
      <c r="P25" s="10">
        <f>'S6 Maquette'!I40*1.5</f>
        <v>0</v>
      </c>
    </row>
    <row r="26" spans="1:16" x14ac:dyDescent="0.35">
      <c r="O26" s="10">
        <f>'S5 Maquette'!I41*1.5</f>
        <v>0</v>
      </c>
      <c r="P26" s="10">
        <f>'S6 Maquette'!I41*1.5</f>
        <v>0</v>
      </c>
    </row>
    <row r="27" spans="1:16" x14ac:dyDescent="0.35">
      <c r="O27" s="10">
        <f>'S5 Maquette'!I42*1.5</f>
        <v>0</v>
      </c>
      <c r="P27" s="10">
        <f>'S6 Maquette'!I42*1.5</f>
        <v>0</v>
      </c>
    </row>
    <row r="28" spans="1:16" x14ac:dyDescent="0.35">
      <c r="O28" s="10">
        <f>'S5 Maquette'!I43*1.5</f>
        <v>0</v>
      </c>
      <c r="P28" s="10">
        <f>'S6 Maquette'!I43*1.5</f>
        <v>0</v>
      </c>
    </row>
    <row r="29" spans="1:16" x14ac:dyDescent="0.35">
      <c r="O29" s="10">
        <f>'S5 Maquette'!I44*1.5</f>
        <v>0</v>
      </c>
      <c r="P29" s="10">
        <f>'S6 Maquette'!I44*1.5</f>
        <v>0</v>
      </c>
    </row>
    <row r="30" spans="1:16" x14ac:dyDescent="0.35">
      <c r="O30" s="10">
        <f>'S5 Maquette'!I45*1.5</f>
        <v>0</v>
      </c>
      <c r="P30" s="10">
        <f>'S6 Maquette'!I45*1.5</f>
        <v>0</v>
      </c>
    </row>
    <row r="31" spans="1:16" x14ac:dyDescent="0.35">
      <c r="O31" s="10">
        <f>'S5 Maquette'!I46*1.5</f>
        <v>0</v>
      </c>
      <c r="P31" s="10">
        <f>'S6 Maquette'!I46*1.5</f>
        <v>0</v>
      </c>
    </row>
    <row r="32" spans="1:16" x14ac:dyDescent="0.35">
      <c r="O32" s="10">
        <f>'S5 Maquette'!I47*1.5</f>
        <v>0</v>
      </c>
      <c r="P32" s="10">
        <f>'S6 Maquette'!I47*1.5</f>
        <v>0</v>
      </c>
    </row>
    <row r="33" spans="15:16" x14ac:dyDescent="0.35">
      <c r="O33" s="10">
        <f>'S5 Maquette'!I48*1.5</f>
        <v>0</v>
      </c>
      <c r="P33" s="10">
        <f>'S6 Maquette'!I48*1.5</f>
        <v>0</v>
      </c>
    </row>
    <row r="34" spans="15:16" x14ac:dyDescent="0.35">
      <c r="O34" s="10">
        <f>'S5 Maquette'!I49*1.5</f>
        <v>0</v>
      </c>
      <c r="P34" s="10">
        <f>'S6 Maquette'!I49*1.5</f>
        <v>0</v>
      </c>
    </row>
    <row r="35" spans="15:16" x14ac:dyDescent="0.35">
      <c r="O35" s="10">
        <f>'S5 Maquette'!I50*1.5</f>
        <v>0</v>
      </c>
      <c r="P35" s="10">
        <f>'S6 Maquette'!I50*1.5</f>
        <v>0</v>
      </c>
    </row>
    <row r="36" spans="15:16" x14ac:dyDescent="0.35">
      <c r="O36" s="10">
        <f>'S5 Maquette'!I51*1.5</f>
        <v>0</v>
      </c>
      <c r="P36" s="10">
        <f>'S6 Maquette'!I51*1.5</f>
        <v>0</v>
      </c>
    </row>
    <row r="37" spans="15:16" x14ac:dyDescent="0.35">
      <c r="O37" s="10">
        <f>'S5 Maquette'!I52*1.5</f>
        <v>0</v>
      </c>
      <c r="P37" s="10">
        <f>'S6 Maquette'!I52*1.5</f>
        <v>0</v>
      </c>
    </row>
    <row r="38" spans="15:16" x14ac:dyDescent="0.35">
      <c r="O38" s="10">
        <f>'S5 Maquette'!I53*1.5</f>
        <v>0</v>
      </c>
      <c r="P38" s="10">
        <f>'S6 Maquette'!I53*1.5</f>
        <v>0</v>
      </c>
    </row>
    <row r="39" spans="15:16" x14ac:dyDescent="0.35">
      <c r="O39" s="10">
        <f>'S5 Maquette'!I54*1.5</f>
        <v>0</v>
      </c>
      <c r="P39" s="10">
        <f>'S6 Maquette'!I54*1.5</f>
        <v>0</v>
      </c>
    </row>
    <row r="40" spans="15:16" x14ac:dyDescent="0.35">
      <c r="O40" s="10">
        <f>'S5 Maquette'!I55*1.5</f>
        <v>0</v>
      </c>
      <c r="P40" s="10">
        <f>'S6 Maquette'!I55*1.5</f>
        <v>0</v>
      </c>
    </row>
    <row r="41" spans="15:16" x14ac:dyDescent="0.35">
      <c r="O41" s="10">
        <f>'S5 Maquette'!I56*1.5</f>
        <v>0</v>
      </c>
      <c r="P41" s="10">
        <f>'S6 Maquette'!I56*1.5</f>
        <v>0</v>
      </c>
    </row>
    <row r="42" spans="15:16" x14ac:dyDescent="0.35">
      <c r="O42" s="10">
        <f>'S5 Maquette'!I57*1.5</f>
        <v>0</v>
      </c>
      <c r="P42" s="10">
        <f>'S6 Maquette'!I57*1.5</f>
        <v>0</v>
      </c>
    </row>
    <row r="43" spans="15:16" x14ac:dyDescent="0.35">
      <c r="O43" s="10">
        <f>'S5 Maquette'!I58*1.5</f>
        <v>0</v>
      </c>
      <c r="P43" s="10">
        <f>'S6 Maquette'!I58*1.5</f>
        <v>0</v>
      </c>
    </row>
    <row r="44" spans="15:16" x14ac:dyDescent="0.35">
      <c r="O44" s="10">
        <f>'S5 Maquette'!I59*1.5</f>
        <v>0</v>
      </c>
      <c r="P44" s="10">
        <f>'S6 Maquette'!I59*1.5</f>
        <v>0</v>
      </c>
    </row>
    <row r="45" spans="15:16" x14ac:dyDescent="0.35">
      <c r="O45" s="10">
        <f>'S5 Maquette'!I60*1.5</f>
        <v>0</v>
      </c>
      <c r="P45" s="10">
        <f>'S6 Maquette'!I60*1.5</f>
        <v>0</v>
      </c>
    </row>
    <row r="46" spans="15:16" x14ac:dyDescent="0.35">
      <c r="O46" s="10">
        <f>'S5 Maquette'!I61*1.5</f>
        <v>0</v>
      </c>
      <c r="P46" s="10">
        <f>'S6 Maquette'!I61*1.5</f>
        <v>0</v>
      </c>
    </row>
    <row r="47" spans="15:16" x14ac:dyDescent="0.35">
      <c r="O47" s="10">
        <f>'S5 Maquette'!I62*1.5</f>
        <v>0</v>
      </c>
      <c r="P47" s="10">
        <f>'S6 Maquette'!I62*1.5</f>
        <v>0</v>
      </c>
    </row>
    <row r="48" spans="15:16" x14ac:dyDescent="0.35">
      <c r="O48" s="10">
        <f>'S5 Maquette'!I63*1.5</f>
        <v>0</v>
      </c>
      <c r="P48" s="10">
        <f>'S6 Maquette'!I63*1.5</f>
        <v>0</v>
      </c>
    </row>
    <row r="49" spans="15:16" x14ac:dyDescent="0.35">
      <c r="O49" s="10">
        <f>'S5 Maquette'!I64*1.5</f>
        <v>0</v>
      </c>
      <c r="P49" s="10">
        <f>'S6 Maquette'!I64*1.5</f>
        <v>0</v>
      </c>
    </row>
    <row r="50" spans="15:16" x14ac:dyDescent="0.35">
      <c r="O50" s="10">
        <f>'S5 Maquette'!I65*1.5</f>
        <v>0</v>
      </c>
      <c r="P50" s="10">
        <f>'S6 Maquette'!I65*1.5</f>
        <v>0</v>
      </c>
    </row>
    <row r="51" spans="15:16" x14ac:dyDescent="0.35">
      <c r="O51" s="10">
        <f>'S5 Maquette'!I66*1.5</f>
        <v>0</v>
      </c>
      <c r="P51" s="10">
        <f>'S6 Maquette'!I66*1.5</f>
        <v>0</v>
      </c>
    </row>
    <row r="52" spans="15:16" x14ac:dyDescent="0.35">
      <c r="O52" s="10">
        <f>'S5 Maquette'!I67*1.5</f>
        <v>0</v>
      </c>
      <c r="P52" s="10">
        <f>'S6 Maquette'!I67*1.5</f>
        <v>0</v>
      </c>
    </row>
    <row r="53" spans="15:16" x14ac:dyDescent="0.35">
      <c r="O53" s="10">
        <f>'S5 Maquette'!I68*1.5</f>
        <v>0</v>
      </c>
      <c r="P53" s="10">
        <f>'S6 Maquette'!I68*1.5</f>
        <v>0</v>
      </c>
    </row>
    <row r="54" spans="15:16" x14ac:dyDescent="0.35">
      <c r="O54" s="10">
        <f>'S5 Maquette'!I69*1.5</f>
        <v>0</v>
      </c>
      <c r="P54" s="10">
        <f>'S6 Maquette'!I69*1.5</f>
        <v>0</v>
      </c>
    </row>
    <row r="55" spans="15:16" x14ac:dyDescent="0.35">
      <c r="O55" s="10">
        <f>'S5 Maquette'!I70*1.5</f>
        <v>0</v>
      </c>
      <c r="P55" s="10">
        <f>'S6 Maquette'!I70*1.5</f>
        <v>0</v>
      </c>
    </row>
    <row r="56" spans="15:16" x14ac:dyDescent="0.35">
      <c r="O56" s="10">
        <f>'S5 Maquette'!I71*1.5</f>
        <v>0</v>
      </c>
      <c r="P56" s="10">
        <f>'S6 Maquette'!I71*1.5</f>
        <v>0</v>
      </c>
    </row>
    <row r="57" spans="15:16" x14ac:dyDescent="0.35">
      <c r="O57" s="10">
        <f>'S5 Maquette'!I72*1.5</f>
        <v>0</v>
      </c>
      <c r="P57" s="10">
        <f>'S6 Maquette'!I72*1.5</f>
        <v>0</v>
      </c>
    </row>
    <row r="58" spans="15:16" x14ac:dyDescent="0.35">
      <c r="O58" s="10">
        <f>'S5 Maquette'!I73*1.5</f>
        <v>0</v>
      </c>
      <c r="P58" s="10">
        <f>'S6 Maquette'!I73*1.5</f>
        <v>0</v>
      </c>
    </row>
    <row r="59" spans="15:16" x14ac:dyDescent="0.35">
      <c r="O59" s="10">
        <f>'S5 Maquette'!I74*1.5</f>
        <v>0</v>
      </c>
      <c r="P59" s="10">
        <f>'S6 Maquette'!I74*1.5</f>
        <v>0</v>
      </c>
    </row>
    <row r="60" spans="15:16" x14ac:dyDescent="0.35">
      <c r="O60" s="10">
        <f>'S5 Maquette'!I75*1.5</f>
        <v>0</v>
      </c>
      <c r="P60" s="10">
        <f>'S6 Maquette'!I75*1.5</f>
        <v>0</v>
      </c>
    </row>
    <row r="61" spans="15:16" x14ac:dyDescent="0.35">
      <c r="O61" s="10">
        <f>'S5 Maquette'!I76*1.5</f>
        <v>0</v>
      </c>
      <c r="P61" s="10">
        <f>'S6 Maquette'!I76*1.5</f>
        <v>0</v>
      </c>
    </row>
    <row r="62" spans="15:16" x14ac:dyDescent="0.35">
      <c r="O62" s="10">
        <f>'S5 Maquette'!I77*1.5</f>
        <v>0</v>
      </c>
      <c r="P62" s="10">
        <f>'S6 Maquette'!I77*1.5</f>
        <v>0</v>
      </c>
    </row>
    <row r="63" spans="15:16" x14ac:dyDescent="0.35">
      <c r="O63" s="10">
        <f>'S5 Maquette'!I78*1.5</f>
        <v>0</v>
      </c>
      <c r="P63" s="10">
        <f>'S6 Maquette'!I78*1.5</f>
        <v>0</v>
      </c>
    </row>
    <row r="64" spans="15:16" x14ac:dyDescent="0.35">
      <c r="O64" s="10">
        <f>'S5 Maquette'!I79*1.5</f>
        <v>0</v>
      </c>
      <c r="P64" s="10">
        <f>'S6 Maquette'!I79*1.5</f>
        <v>0</v>
      </c>
    </row>
    <row r="65" spans="15:16" x14ac:dyDescent="0.35">
      <c r="O65" s="10">
        <f>'S5 Maquette'!I80*1.5</f>
        <v>0</v>
      </c>
      <c r="P65" s="10">
        <f>'S6 Maquette'!I80*1.5</f>
        <v>0</v>
      </c>
    </row>
    <row r="66" spans="15:16" x14ac:dyDescent="0.35">
      <c r="O66" s="10">
        <f>'S5 Maquette'!I81*1.5</f>
        <v>0</v>
      </c>
      <c r="P66" s="10">
        <f>'S6 Maquette'!I81*1.5</f>
        <v>0</v>
      </c>
    </row>
    <row r="67" spans="15:16" x14ac:dyDescent="0.35">
      <c r="O67" s="10">
        <f>'S5 Maquette'!I82*1.5</f>
        <v>0</v>
      </c>
      <c r="P67" s="10">
        <f>'S6 Maquette'!I82*1.5</f>
        <v>0</v>
      </c>
    </row>
    <row r="68" spans="15:16" x14ac:dyDescent="0.35">
      <c r="O68" s="10">
        <f>'S5 Maquette'!I83*1.5</f>
        <v>0</v>
      </c>
      <c r="P68" s="10">
        <f>'S6 Maquette'!I83*1.5</f>
        <v>0</v>
      </c>
    </row>
    <row r="69" spans="15:16" x14ac:dyDescent="0.35">
      <c r="O69" s="10">
        <f>'S5 Maquette'!I84*1.5</f>
        <v>0</v>
      </c>
      <c r="P69" s="10">
        <f>'S6 Maquette'!I84*1.5</f>
        <v>0</v>
      </c>
    </row>
    <row r="70" spans="15:16" x14ac:dyDescent="0.35">
      <c r="O70" s="10">
        <f>'S5 Maquette'!I85*1.5</f>
        <v>0</v>
      </c>
      <c r="P70" s="10">
        <f>'S6 Maquette'!I85*1.5</f>
        <v>0</v>
      </c>
    </row>
    <row r="71" spans="15:16" x14ac:dyDescent="0.35">
      <c r="O71" s="10">
        <f>'S5 Maquette'!I86*1.5</f>
        <v>0</v>
      </c>
      <c r="P71" s="10">
        <f>'S6 Maquette'!I86*1.5</f>
        <v>0</v>
      </c>
    </row>
    <row r="72" spans="15:16" x14ac:dyDescent="0.35">
      <c r="O72" s="10">
        <f>'S5 Maquette'!I87*1.5</f>
        <v>0</v>
      </c>
      <c r="P72" s="10">
        <f>'S6 Maquette'!I87*1.5</f>
        <v>0</v>
      </c>
    </row>
    <row r="73" spans="15:16" x14ac:dyDescent="0.35">
      <c r="O73" s="10">
        <f>'S5 Maquette'!I88*1.5</f>
        <v>0</v>
      </c>
      <c r="P73" s="10">
        <f>'S6 Maquette'!I88*1.5</f>
        <v>0</v>
      </c>
    </row>
    <row r="74" spans="15:16" x14ac:dyDescent="0.35">
      <c r="O74" s="10">
        <f>'S5 Maquette'!I89*1.5</f>
        <v>0</v>
      </c>
      <c r="P74" s="10">
        <f>'S6 Maquette'!I89*1.5</f>
        <v>0</v>
      </c>
    </row>
    <row r="75" spans="15:16" x14ac:dyDescent="0.35">
      <c r="O75" s="10">
        <f>'S5 Maquette'!I90*1.5</f>
        <v>0</v>
      </c>
      <c r="P75" s="10">
        <f>'S6 Maquette'!I90*1.5</f>
        <v>0</v>
      </c>
    </row>
    <row r="76" spans="15:16" x14ac:dyDescent="0.35">
      <c r="O76" s="10">
        <f>'S5 Maquette'!I91*1.5</f>
        <v>0</v>
      </c>
      <c r="P76" s="10">
        <f>'S6 Maquette'!I91*1.5</f>
        <v>0</v>
      </c>
    </row>
    <row r="77" spans="15:16" x14ac:dyDescent="0.35">
      <c r="O77" s="10">
        <f>'S5 Maquette'!I92*1.5</f>
        <v>0</v>
      </c>
      <c r="P77" s="10">
        <f>'S6 Maquette'!I92*1.5</f>
        <v>0</v>
      </c>
    </row>
    <row r="78" spans="15:16" x14ac:dyDescent="0.35">
      <c r="O78" s="10">
        <f>'S5 Maquette'!I93*1.5</f>
        <v>0</v>
      </c>
      <c r="P78" s="10">
        <f>'S6 Maquette'!I93*1.5</f>
        <v>0</v>
      </c>
    </row>
    <row r="79" spans="15:16" x14ac:dyDescent="0.35">
      <c r="O79" s="10">
        <f>'S5 Maquette'!I94*1.5</f>
        <v>0</v>
      </c>
      <c r="P79" s="10">
        <f>'S6 Maquette'!I94*1.5</f>
        <v>0</v>
      </c>
    </row>
    <row r="80" spans="15:16" x14ac:dyDescent="0.35">
      <c r="O80" s="10">
        <f>'S5 Maquette'!I95*1.5</f>
        <v>0</v>
      </c>
      <c r="P80" s="10">
        <f>'S6 Maquette'!I95*1.5</f>
        <v>0</v>
      </c>
    </row>
    <row r="81" spans="15:16" x14ac:dyDescent="0.35">
      <c r="O81" s="10">
        <f>'S5 Maquette'!I96*1.5</f>
        <v>0</v>
      </c>
      <c r="P81" s="10">
        <f>'S6 Maquette'!I96*1.5</f>
        <v>0</v>
      </c>
    </row>
    <row r="82" spans="15:16" x14ac:dyDescent="0.35">
      <c r="O82" s="10">
        <f>'S5 Maquette'!I97*1.5</f>
        <v>0</v>
      </c>
      <c r="P82" s="10">
        <f>'S6 Maquette'!I97*1.5</f>
        <v>0</v>
      </c>
    </row>
    <row r="83" spans="15:16" x14ac:dyDescent="0.35">
      <c r="O83" s="10">
        <f>'S5 Maquette'!I98*1.5</f>
        <v>0</v>
      </c>
      <c r="P83" s="10">
        <f>'S6 Maquette'!I98*1.5</f>
        <v>0</v>
      </c>
    </row>
    <row r="84" spans="15:16" x14ac:dyDescent="0.35">
      <c r="O84" s="10">
        <f>'S5 Maquette'!I99*1.5</f>
        <v>0</v>
      </c>
      <c r="P84" s="10">
        <f>'S6 Maquette'!I99*1.5</f>
        <v>0</v>
      </c>
    </row>
    <row r="85" spans="15:16" x14ac:dyDescent="0.35">
      <c r="O85" s="10">
        <f>'S5 Maquette'!I100*1.5</f>
        <v>0</v>
      </c>
      <c r="P85" s="10">
        <f>'S6 Maquette'!I100*1.5</f>
        <v>0</v>
      </c>
    </row>
    <row r="86" spans="15:16" x14ac:dyDescent="0.35">
      <c r="O86" s="10">
        <f>'S5 Maquette'!I101*1.5</f>
        <v>0</v>
      </c>
      <c r="P86" s="10">
        <f>'S6 Maquette'!I101*1.5</f>
        <v>0</v>
      </c>
    </row>
    <row r="87" spans="15:16" x14ac:dyDescent="0.35">
      <c r="O87" s="10">
        <f>'S5 Maquette'!I102*1.5</f>
        <v>0</v>
      </c>
      <c r="P87" s="10">
        <f>'S6 Maquette'!I102*1.5</f>
        <v>0</v>
      </c>
    </row>
    <row r="88" spans="15:16" x14ac:dyDescent="0.35">
      <c r="O88" s="10">
        <f>'S5 Maquette'!I103*1.5</f>
        <v>0</v>
      </c>
      <c r="P88" s="10">
        <f>'S6 Maquette'!I103*1.5</f>
        <v>0</v>
      </c>
    </row>
    <row r="89" spans="15:16" x14ac:dyDescent="0.35">
      <c r="O89" s="10">
        <f>'S5 Maquette'!I104*1.5</f>
        <v>0</v>
      </c>
      <c r="P89" s="10">
        <f>'S6 Maquette'!I104*1.5</f>
        <v>0</v>
      </c>
    </row>
    <row r="90" spans="15:16" x14ac:dyDescent="0.35">
      <c r="O90" s="10">
        <f>'S5 Maquette'!I105*1.5</f>
        <v>0</v>
      </c>
      <c r="P90" s="10">
        <f>'S6 Maquette'!I105*1.5</f>
        <v>0</v>
      </c>
    </row>
    <row r="91" spans="15:16" x14ac:dyDescent="0.35">
      <c r="O91" s="10">
        <f>'S5 Maquette'!I106*1.5</f>
        <v>0</v>
      </c>
      <c r="P91" s="10">
        <f>'S6 Maquette'!I106*1.5</f>
        <v>0</v>
      </c>
    </row>
    <row r="92" spans="15:16" x14ac:dyDescent="0.35">
      <c r="O92" s="10">
        <f>'S5 Maquette'!I107*1.5</f>
        <v>0</v>
      </c>
      <c r="P92" s="10">
        <f>'S6 Maquette'!I107*1.5</f>
        <v>0</v>
      </c>
    </row>
    <row r="93" spans="15:16" x14ac:dyDescent="0.35">
      <c r="O93" s="10">
        <f>'S5 Maquette'!I108*1.5</f>
        <v>0</v>
      </c>
      <c r="P93" s="10">
        <f>'S6 Maquette'!I108*1.5</f>
        <v>0</v>
      </c>
    </row>
    <row r="94" spans="15:16" x14ac:dyDescent="0.35">
      <c r="O94" s="10">
        <f>'S5 Maquette'!I109*1.5</f>
        <v>0</v>
      </c>
      <c r="P94" s="10">
        <f>'S6 Maquette'!I109*1.5</f>
        <v>0</v>
      </c>
    </row>
    <row r="95" spans="15:16" x14ac:dyDescent="0.35">
      <c r="O95" s="10">
        <f>'S5 Maquette'!I110*1.5</f>
        <v>0</v>
      </c>
      <c r="P95" s="10">
        <f>'S6 Maquette'!I110*1.5</f>
        <v>0</v>
      </c>
    </row>
    <row r="96" spans="15:16" x14ac:dyDescent="0.35">
      <c r="O96" s="10">
        <f>'S5 Maquette'!I111*1.5</f>
        <v>0</v>
      </c>
      <c r="P96" s="10">
        <f>'S6 Maquette'!I111*1.5</f>
        <v>0</v>
      </c>
    </row>
    <row r="97" spans="15:16" x14ac:dyDescent="0.35">
      <c r="O97" s="10">
        <f>'S5 Maquette'!I112*1.5</f>
        <v>0</v>
      </c>
      <c r="P97" s="10">
        <f>'S6 Maquette'!I112*1.5</f>
        <v>0</v>
      </c>
    </row>
    <row r="98" spans="15:16" x14ac:dyDescent="0.35">
      <c r="O98" s="10">
        <f>'S5 Maquette'!I113*1.5</f>
        <v>0</v>
      </c>
      <c r="P98" s="10">
        <f>'S6 Maquette'!I113*1.5</f>
        <v>0</v>
      </c>
    </row>
    <row r="99" spans="15:16" x14ac:dyDescent="0.35">
      <c r="O99" s="10">
        <f>'S5 Maquette'!I114*1.5</f>
        <v>0</v>
      </c>
      <c r="P99" s="10">
        <f>'S6 Maquette'!I114*1.5</f>
        <v>0</v>
      </c>
    </row>
    <row r="100" spans="15:16" x14ac:dyDescent="0.35">
      <c r="O100" s="10">
        <f>'S5 Maquette'!I115*1.5</f>
        <v>0</v>
      </c>
      <c r="P100" s="10">
        <f>'S6 Maquette'!I115*1.5</f>
        <v>0</v>
      </c>
    </row>
    <row r="101" spans="15:16" x14ac:dyDescent="0.35">
      <c r="O101" s="10">
        <f>'S5 Maquette'!I116*1.5</f>
        <v>0</v>
      </c>
      <c r="P101" s="10">
        <f>'S6 Maquette'!I116*1.5</f>
        <v>0</v>
      </c>
    </row>
    <row r="102" spans="15:16" x14ac:dyDescent="0.35">
      <c r="O102" s="10">
        <f>'S5 Maquette'!I117*1.5</f>
        <v>0</v>
      </c>
      <c r="P102" s="10">
        <f>'S6 Maquette'!I117*1.5</f>
        <v>0</v>
      </c>
    </row>
    <row r="103" spans="15:16" x14ac:dyDescent="0.35">
      <c r="O103" s="10">
        <f>'S5 Maquette'!I118*1.5</f>
        <v>0</v>
      </c>
      <c r="P103" s="10">
        <f>'S6 Maquette'!I118*1.5</f>
        <v>0</v>
      </c>
    </row>
    <row r="104" spans="15:16" x14ac:dyDescent="0.35">
      <c r="O104" s="10">
        <f>'S5 Maquette'!I119*1.5</f>
        <v>0</v>
      </c>
      <c r="P104" s="10">
        <f>'S6 Maquette'!I119*1.5</f>
        <v>0</v>
      </c>
    </row>
    <row r="105" spans="15:16" x14ac:dyDescent="0.35">
      <c r="O105" s="10">
        <f>'S5 Maquette'!I120*1.5</f>
        <v>0</v>
      </c>
      <c r="P105" s="10">
        <f>'S6 Maquette'!I120*1.5</f>
        <v>0</v>
      </c>
    </row>
    <row r="106" spans="15:16" x14ac:dyDescent="0.35">
      <c r="O106" s="10">
        <f>'S5 Maquette'!I121*1.5</f>
        <v>0</v>
      </c>
      <c r="P106" s="10">
        <f>'S6 Maquette'!I121*1.5</f>
        <v>0</v>
      </c>
    </row>
    <row r="107" spans="15:16" x14ac:dyDescent="0.35">
      <c r="O107" s="10">
        <f>'S5 Maquette'!I122*1.5</f>
        <v>0</v>
      </c>
      <c r="P107" s="10">
        <f>'S6 Maquette'!I122*1.5</f>
        <v>0</v>
      </c>
    </row>
    <row r="108" spans="15:16" x14ac:dyDescent="0.35">
      <c r="O108" s="10">
        <f>'S5 Maquette'!I123*1.5</f>
        <v>0</v>
      </c>
      <c r="P108" s="10">
        <f>'S6 Maquette'!I123*1.5</f>
        <v>0</v>
      </c>
    </row>
    <row r="109" spans="15:16" x14ac:dyDescent="0.35">
      <c r="O109" s="10">
        <f>'S5 Maquette'!I124*1.5</f>
        <v>0</v>
      </c>
      <c r="P109" s="10">
        <f>'S6 Maquette'!I124*1.5</f>
        <v>0</v>
      </c>
    </row>
    <row r="110" spans="15:16" x14ac:dyDescent="0.35">
      <c r="O110" s="10">
        <f>'S5 Maquette'!I125*1.5</f>
        <v>0</v>
      </c>
      <c r="P110" s="10">
        <f>'S6 Maquette'!I125*1.5</f>
        <v>0</v>
      </c>
    </row>
    <row r="111" spans="15:16" x14ac:dyDescent="0.35">
      <c r="O111" s="10">
        <f>'S5 Maquette'!I126*1.5</f>
        <v>0</v>
      </c>
      <c r="P111" s="10">
        <f>'S6 Maquette'!I126*1.5</f>
        <v>0</v>
      </c>
    </row>
    <row r="112" spans="15:16" x14ac:dyDescent="0.35">
      <c r="O112" s="10">
        <f>'S5 Maquette'!I127*1.5</f>
        <v>0</v>
      </c>
      <c r="P112" s="10">
        <f>'S6 Maquette'!I127*1.5</f>
        <v>0</v>
      </c>
    </row>
    <row r="113" spans="15:16" x14ac:dyDescent="0.35">
      <c r="O113" s="10">
        <f>'S5 Maquette'!I128*1.5</f>
        <v>0</v>
      </c>
      <c r="P113" s="10">
        <f>'S6 Maquette'!I128*1.5</f>
        <v>0</v>
      </c>
    </row>
    <row r="114" spans="15:16" x14ac:dyDescent="0.35">
      <c r="O114" s="10">
        <f>'S5 Maquette'!I129*1.5</f>
        <v>0</v>
      </c>
      <c r="P114" s="10">
        <f>'S6 Maquette'!I129*1.5</f>
        <v>0</v>
      </c>
    </row>
    <row r="115" spans="15:16" x14ac:dyDescent="0.35">
      <c r="O115" s="10">
        <f>'S5 Maquette'!I130*1.5</f>
        <v>0</v>
      </c>
      <c r="P115" s="10">
        <f>'S6 Maquette'!I130*1.5</f>
        <v>0</v>
      </c>
    </row>
    <row r="116" spans="15:16" x14ac:dyDescent="0.35">
      <c r="O116" s="10">
        <f>'S5 Maquette'!I131*1.5</f>
        <v>0</v>
      </c>
      <c r="P116" s="10">
        <f>'S6 Maquette'!I131*1.5</f>
        <v>0</v>
      </c>
    </row>
    <row r="117" spans="15:16" x14ac:dyDescent="0.35">
      <c r="O117" s="10">
        <f>'S5 Maquette'!I132*1.5</f>
        <v>0</v>
      </c>
      <c r="P117" s="10">
        <f>'S6 Maquette'!I132*1.5</f>
        <v>0</v>
      </c>
    </row>
    <row r="118" spans="15:16" x14ac:dyDescent="0.35">
      <c r="O118" s="10">
        <f>'S5 Maquette'!I133*1.5</f>
        <v>0</v>
      </c>
      <c r="P118" s="10">
        <f>'S6 Maquette'!I133*1.5</f>
        <v>0</v>
      </c>
    </row>
    <row r="119" spans="15:16" x14ac:dyDescent="0.35">
      <c r="O119" s="10">
        <f>'S5 Maquette'!I134*1.5</f>
        <v>0</v>
      </c>
      <c r="P119" s="10">
        <f>'S6 Maquette'!I134*1.5</f>
        <v>0</v>
      </c>
    </row>
    <row r="120" spans="15:16" x14ac:dyDescent="0.35">
      <c r="O120" s="10">
        <f>'S5 Maquette'!I135*1.5</f>
        <v>0</v>
      </c>
      <c r="P120" s="10">
        <f>'S6 Maquette'!I135*1.5</f>
        <v>0</v>
      </c>
    </row>
    <row r="121" spans="15:16" x14ac:dyDescent="0.35">
      <c r="O121" s="10">
        <f>'S5 Maquette'!I136*1.5</f>
        <v>0</v>
      </c>
      <c r="P121" s="10">
        <f>'S6 Maquette'!I136*1.5</f>
        <v>0</v>
      </c>
    </row>
    <row r="122" spans="15:16" x14ac:dyDescent="0.35">
      <c r="O122" s="10">
        <f>'S5 Maquette'!I137*1.5</f>
        <v>0</v>
      </c>
      <c r="P122" s="10">
        <f>'S6 Maquette'!I137*1.5</f>
        <v>0</v>
      </c>
    </row>
    <row r="123" spans="15:16" x14ac:dyDescent="0.35">
      <c r="O123" s="10">
        <f>'S5 Maquette'!I138*1.5</f>
        <v>0</v>
      </c>
      <c r="P123" s="10">
        <f>'S6 Maquette'!I138*1.5</f>
        <v>0</v>
      </c>
    </row>
    <row r="124" spans="15:16" x14ac:dyDescent="0.35">
      <c r="O124" s="10">
        <f>'S5 Maquette'!I139*1.5</f>
        <v>0</v>
      </c>
      <c r="P124" s="10">
        <f>'S6 Maquette'!I139*1.5</f>
        <v>0</v>
      </c>
    </row>
    <row r="125" spans="15:16" x14ac:dyDescent="0.35">
      <c r="O125" s="10">
        <f>'S5 Maquette'!I140*1.5</f>
        <v>0</v>
      </c>
      <c r="P125" s="10">
        <f>'S6 Maquette'!I140*1.5</f>
        <v>0</v>
      </c>
    </row>
    <row r="126" spans="15:16" x14ac:dyDescent="0.35">
      <c r="O126" s="10">
        <f>'S5 Maquette'!I141*1.5</f>
        <v>0</v>
      </c>
      <c r="P126" s="10">
        <f>'S6 Maquette'!I141*1.5</f>
        <v>0</v>
      </c>
    </row>
    <row r="127" spans="15:16" x14ac:dyDescent="0.35">
      <c r="O127" s="10">
        <f>'S5 Maquette'!I142*1.5</f>
        <v>0</v>
      </c>
      <c r="P127" s="10">
        <f>'S6 Maquette'!I142*1.5</f>
        <v>0</v>
      </c>
    </row>
    <row r="128" spans="15:16" x14ac:dyDescent="0.35">
      <c r="O128" s="10">
        <f>'S5 Maquette'!I143*1.5</f>
        <v>0</v>
      </c>
      <c r="P128" s="10">
        <f>'S6 Maquette'!I143*1.5</f>
        <v>0</v>
      </c>
    </row>
    <row r="129" spans="15:16" x14ac:dyDescent="0.35">
      <c r="O129" s="10">
        <f>'S5 Maquette'!I144*1.5</f>
        <v>0</v>
      </c>
      <c r="P129" s="10">
        <f>'S6 Maquette'!I144*1.5</f>
        <v>0</v>
      </c>
    </row>
    <row r="130" spans="15:16" x14ac:dyDescent="0.35">
      <c r="O130" s="10">
        <f>'S5 Maquette'!I145*1.5</f>
        <v>0</v>
      </c>
      <c r="P130" s="10">
        <f>'S6 Maquette'!I145*1.5</f>
        <v>0</v>
      </c>
    </row>
    <row r="131" spans="15:16" x14ac:dyDescent="0.35">
      <c r="O131" s="10">
        <f>'S5 Maquette'!I146*1.5</f>
        <v>0</v>
      </c>
      <c r="P131" s="10">
        <f>'S6 Maquette'!I146*1.5</f>
        <v>0</v>
      </c>
    </row>
    <row r="132" spans="15:16" x14ac:dyDescent="0.35">
      <c r="O132" s="10">
        <f>'S5 Maquette'!I147*1.5</f>
        <v>0</v>
      </c>
      <c r="P132" s="10">
        <f>'S6 Maquette'!I147*1.5</f>
        <v>0</v>
      </c>
    </row>
    <row r="133" spans="15:16" x14ac:dyDescent="0.35">
      <c r="O133" s="10">
        <f>'S5 Maquette'!I148*1.5</f>
        <v>0</v>
      </c>
      <c r="P133" s="10">
        <f>'S6 Maquette'!I148*1.5</f>
        <v>0</v>
      </c>
    </row>
    <row r="134" spans="15:16" x14ac:dyDescent="0.35">
      <c r="O134" s="10">
        <f>'S5 Maquette'!I149*1.5</f>
        <v>0</v>
      </c>
      <c r="P134" s="10">
        <f>'S6 Maquette'!I149*1.5</f>
        <v>0</v>
      </c>
    </row>
    <row r="135" spans="15:16" x14ac:dyDescent="0.35">
      <c r="O135" s="10">
        <f>'S5 Maquette'!I150*1.5</f>
        <v>0</v>
      </c>
      <c r="P135" s="10">
        <f>'S6 Maquette'!I150*1.5</f>
        <v>0</v>
      </c>
    </row>
    <row r="136" spans="15:16" x14ac:dyDescent="0.35">
      <c r="O136" s="10">
        <f>'S5 Maquette'!I151*1.5</f>
        <v>0</v>
      </c>
      <c r="P136" s="10">
        <f>'S6 Maquette'!I151*1.5</f>
        <v>0</v>
      </c>
    </row>
    <row r="137" spans="15:16" x14ac:dyDescent="0.35">
      <c r="O137" s="10">
        <f>'S5 Maquette'!I152*1.5</f>
        <v>0</v>
      </c>
      <c r="P137" s="10">
        <f>'S6 Maquette'!I152*1.5</f>
        <v>0</v>
      </c>
    </row>
    <row r="138" spans="15:16" x14ac:dyDescent="0.35">
      <c r="O138" s="10">
        <f>'S5 Maquette'!I153*1.5</f>
        <v>0</v>
      </c>
      <c r="P138" s="10">
        <f>'S6 Maquette'!I153*1.5</f>
        <v>0</v>
      </c>
    </row>
    <row r="139" spans="15:16" x14ac:dyDescent="0.35">
      <c r="O139" s="10">
        <f>'S5 Maquette'!I154*1.5</f>
        <v>0</v>
      </c>
      <c r="P139" s="10">
        <f>'S6 Maquette'!I154*1.5</f>
        <v>0</v>
      </c>
    </row>
    <row r="140" spans="15:16" x14ac:dyDescent="0.35">
      <c r="O140" s="10">
        <f>'S5 Maquette'!I155*1.5</f>
        <v>0</v>
      </c>
      <c r="P140" s="10">
        <f>'S6 Maquette'!I155*1.5</f>
        <v>0</v>
      </c>
    </row>
    <row r="141" spans="15:16" x14ac:dyDescent="0.35">
      <c r="O141" s="10">
        <f>'S5 Maquette'!I156*1.5</f>
        <v>0</v>
      </c>
      <c r="P141" s="10">
        <f>'S6 Maquette'!I156*1.5</f>
        <v>0</v>
      </c>
    </row>
    <row r="142" spans="15:16" x14ac:dyDescent="0.35">
      <c r="O142" s="10">
        <f>'S5 Maquette'!I157*1.5</f>
        <v>0</v>
      </c>
      <c r="P142" s="10">
        <f>'S6 Maquette'!I157*1.5</f>
        <v>0</v>
      </c>
    </row>
    <row r="143" spans="15:16" x14ac:dyDescent="0.35">
      <c r="O143" s="10">
        <f>'S5 Maquette'!I158*1.5</f>
        <v>0</v>
      </c>
      <c r="P143" s="10">
        <f>'S6 Maquette'!I158*1.5</f>
        <v>0</v>
      </c>
    </row>
    <row r="144" spans="15:16" x14ac:dyDescent="0.35">
      <c r="O144" s="10">
        <f>'S5 Maquette'!I159*1.5</f>
        <v>0</v>
      </c>
      <c r="P144" s="10">
        <f>'S6 Maquette'!I159*1.5</f>
        <v>0</v>
      </c>
    </row>
    <row r="145" spans="15:16" x14ac:dyDescent="0.35">
      <c r="O145" s="10">
        <f>'S5 Maquette'!I160*1.5</f>
        <v>0</v>
      </c>
      <c r="P145" s="10">
        <f>'S6 Maquette'!I160*1.5</f>
        <v>0</v>
      </c>
    </row>
    <row r="146" spans="15:16" x14ac:dyDescent="0.35">
      <c r="O146" s="10">
        <f>'S5 Maquette'!I161*1.5</f>
        <v>0</v>
      </c>
      <c r="P146" s="10">
        <f>'S6 Maquette'!I161*1.5</f>
        <v>0</v>
      </c>
    </row>
    <row r="147" spans="15:16" x14ac:dyDescent="0.35">
      <c r="O147" s="10">
        <f>'S5 Maquette'!I162*1.5</f>
        <v>0</v>
      </c>
      <c r="P147" s="10">
        <f>'S6 Maquette'!I162*1.5</f>
        <v>0</v>
      </c>
    </row>
    <row r="148" spans="15:16" x14ac:dyDescent="0.35">
      <c r="O148" s="10">
        <f>'S5 Maquette'!I163*1.5</f>
        <v>0</v>
      </c>
      <c r="P148" s="10">
        <f>'S6 Maquette'!I163*1.5</f>
        <v>0</v>
      </c>
    </row>
    <row r="149" spans="15:16" x14ac:dyDescent="0.35">
      <c r="O149" s="10">
        <f>'S5 Maquette'!I164*1.5</f>
        <v>0</v>
      </c>
      <c r="P149" s="10">
        <f>'S6 Maquette'!I164*1.5</f>
        <v>0</v>
      </c>
    </row>
    <row r="150" spans="15:16" x14ac:dyDescent="0.35">
      <c r="O150" s="10">
        <f>'S5 Maquette'!I165*1.5</f>
        <v>0</v>
      </c>
      <c r="P150" s="10">
        <f>'S6 Maquette'!I165*1.5</f>
        <v>0</v>
      </c>
    </row>
    <row r="151" spans="15:16" x14ac:dyDescent="0.35">
      <c r="O151" s="10">
        <f>'S5 Maquette'!I166*1.5</f>
        <v>0</v>
      </c>
      <c r="P151" s="10">
        <f>'S6 Maquette'!I166*1.5</f>
        <v>0</v>
      </c>
    </row>
    <row r="152" spans="15:16" x14ac:dyDescent="0.35">
      <c r="O152" s="10">
        <f>'S5 Maquette'!I167*1.5</f>
        <v>0</v>
      </c>
      <c r="P152" s="10">
        <f>'S6 Maquette'!I167*1.5</f>
        <v>0</v>
      </c>
    </row>
    <row r="153" spans="15:16" x14ac:dyDescent="0.35">
      <c r="O153" s="10">
        <f>'S5 Maquette'!I168*1.5</f>
        <v>0</v>
      </c>
      <c r="P153" s="10">
        <f>'S6 Maquette'!I168*1.5</f>
        <v>0</v>
      </c>
    </row>
    <row r="154" spans="15:16" x14ac:dyDescent="0.35">
      <c r="O154" s="10">
        <f>'S5 Maquette'!I169*1.5</f>
        <v>0</v>
      </c>
      <c r="P154" s="10">
        <f>'S6 Maquette'!I169*1.5</f>
        <v>0</v>
      </c>
    </row>
    <row r="155" spans="15:16" x14ac:dyDescent="0.35">
      <c r="O155" s="10">
        <f>'S5 Maquette'!I170*1.5</f>
        <v>0</v>
      </c>
      <c r="P155" s="10">
        <f>'S6 Maquette'!I170*1.5</f>
        <v>0</v>
      </c>
    </row>
    <row r="156" spans="15:16" x14ac:dyDescent="0.35">
      <c r="O156" s="10">
        <f>'S5 Maquette'!I171*1.5</f>
        <v>0</v>
      </c>
      <c r="P156" s="10">
        <f>'S6 Maquette'!I171*1.5</f>
        <v>0</v>
      </c>
    </row>
    <row r="157" spans="15:16" x14ac:dyDescent="0.35">
      <c r="O157" s="10">
        <f>'S5 Maquette'!I172*1.5</f>
        <v>0</v>
      </c>
      <c r="P157" s="10">
        <f>'S6 Maquette'!I172*1.5</f>
        <v>0</v>
      </c>
    </row>
    <row r="158" spans="15:16" x14ac:dyDescent="0.35">
      <c r="O158" s="10">
        <f>'S5 Maquette'!I173*1.5</f>
        <v>0</v>
      </c>
      <c r="P158" s="10">
        <f>'S6 Maquette'!I173*1.5</f>
        <v>0</v>
      </c>
    </row>
    <row r="159" spans="15:16" x14ac:dyDescent="0.35">
      <c r="O159" s="10">
        <f>'S5 Maquette'!I174*1.5</f>
        <v>0</v>
      </c>
      <c r="P159" s="10">
        <f>'S6 Maquette'!I174*1.5</f>
        <v>0</v>
      </c>
    </row>
    <row r="160" spans="15:16" x14ac:dyDescent="0.35">
      <c r="O160" s="10">
        <f>'S5 Maquette'!I175*1.5</f>
        <v>0</v>
      </c>
      <c r="P160" s="10">
        <f>'S6 Maquette'!I175*1.5</f>
        <v>0</v>
      </c>
    </row>
    <row r="161" spans="15:16" x14ac:dyDescent="0.35">
      <c r="O161" s="10">
        <f>'S5 Maquette'!I176*1.5</f>
        <v>0</v>
      </c>
      <c r="P161" s="10">
        <f>'S6 Maquette'!I176*1.5</f>
        <v>0</v>
      </c>
    </row>
    <row r="162" spans="15:16" x14ac:dyDescent="0.35">
      <c r="O162" s="10">
        <f>'S5 Maquette'!I177*1.5</f>
        <v>0</v>
      </c>
      <c r="P162" s="10">
        <f>'S6 Maquette'!I177*1.5</f>
        <v>0</v>
      </c>
    </row>
    <row r="163" spans="15:16" x14ac:dyDescent="0.35">
      <c r="O163" s="10">
        <f>'S5 Maquette'!I178*1.5</f>
        <v>0</v>
      </c>
      <c r="P163" s="10">
        <f>'S6 Maquette'!I178*1.5</f>
        <v>0</v>
      </c>
    </row>
    <row r="164" spans="15:16" x14ac:dyDescent="0.35">
      <c r="O164" s="10">
        <f>'S5 Maquette'!I179*1.5</f>
        <v>0</v>
      </c>
      <c r="P164" s="10">
        <f>'S6 Maquette'!I179*1.5</f>
        <v>0</v>
      </c>
    </row>
    <row r="165" spans="15:16" x14ac:dyDescent="0.35">
      <c r="O165" s="10">
        <f>'S5 Maquette'!I180*1.5</f>
        <v>0</v>
      </c>
      <c r="P165" s="10">
        <f>'S6 Maquette'!I180*1.5</f>
        <v>0</v>
      </c>
    </row>
    <row r="166" spans="15:16" x14ac:dyDescent="0.35">
      <c r="O166" s="10">
        <f>'S5 Maquette'!I181*1.5</f>
        <v>0</v>
      </c>
      <c r="P166" s="10">
        <f>'S6 Maquette'!I181*1.5</f>
        <v>0</v>
      </c>
    </row>
    <row r="167" spans="15:16" x14ac:dyDescent="0.35">
      <c r="O167" s="10">
        <f>'S5 Maquette'!I182*1.5</f>
        <v>0</v>
      </c>
      <c r="P167" s="10">
        <f>'S6 Maquette'!I182*1.5</f>
        <v>0</v>
      </c>
    </row>
    <row r="168" spans="15:16" x14ac:dyDescent="0.35">
      <c r="O168" s="10">
        <f>'S5 Maquette'!I183*1.5</f>
        <v>0</v>
      </c>
      <c r="P168" s="10">
        <f>'S6 Maquette'!I183*1.5</f>
        <v>0</v>
      </c>
    </row>
    <row r="169" spans="15:16" x14ac:dyDescent="0.35">
      <c r="O169" s="10">
        <f>'S5 Maquette'!I184*1.5</f>
        <v>0</v>
      </c>
      <c r="P169" s="10">
        <f>'S6 Maquette'!I184*1.5</f>
        <v>0</v>
      </c>
    </row>
    <row r="170" spans="15:16" x14ac:dyDescent="0.35">
      <c r="O170" s="10">
        <f>'S5 Maquette'!I185*1.5</f>
        <v>0</v>
      </c>
      <c r="P170" s="10">
        <f>'S6 Maquette'!I185*1.5</f>
        <v>0</v>
      </c>
    </row>
    <row r="171" spans="15:16" x14ac:dyDescent="0.35">
      <c r="O171" s="10">
        <f>'S5 Maquette'!I186*1.5</f>
        <v>0</v>
      </c>
      <c r="P171" s="10">
        <f>'S6 Maquette'!I186*1.5</f>
        <v>0</v>
      </c>
    </row>
    <row r="172" spans="15:16" x14ac:dyDescent="0.35">
      <c r="O172" s="10">
        <f>'S5 Maquette'!I187*1.5</f>
        <v>0</v>
      </c>
      <c r="P172" s="10">
        <f>'S6 Maquette'!I187*1.5</f>
        <v>0</v>
      </c>
    </row>
    <row r="173" spans="15:16" x14ac:dyDescent="0.35">
      <c r="O173" s="10">
        <f>'S5 Maquette'!I188*1.5</f>
        <v>0</v>
      </c>
      <c r="P173" s="10">
        <f>'S6 Maquette'!I188*1.5</f>
        <v>0</v>
      </c>
    </row>
    <row r="174" spans="15:16" x14ac:dyDescent="0.35">
      <c r="O174" s="10">
        <f>'S5 Maquette'!I189*1.5</f>
        <v>0</v>
      </c>
      <c r="P174" s="10">
        <f>'S6 Maquette'!I189*1.5</f>
        <v>0</v>
      </c>
    </row>
    <row r="175" spans="15:16" x14ac:dyDescent="0.35">
      <c r="O175" s="10">
        <f>'S5 Maquette'!I190*1.5</f>
        <v>0</v>
      </c>
      <c r="P175" s="10">
        <f>'S6 Maquette'!I190*1.5</f>
        <v>0</v>
      </c>
    </row>
    <row r="176" spans="15:16" x14ac:dyDescent="0.35">
      <c r="O176" s="10">
        <f>'S5 Maquette'!I191*1.5</f>
        <v>0</v>
      </c>
      <c r="P176" s="10">
        <f>'S6 Maquette'!I191*1.5</f>
        <v>0</v>
      </c>
    </row>
    <row r="177" spans="15:16" x14ac:dyDescent="0.35">
      <c r="O177" s="10">
        <f>'S5 Maquette'!I192*1.5</f>
        <v>0</v>
      </c>
      <c r="P177" s="10">
        <f>'S6 Maquette'!I192*1.5</f>
        <v>0</v>
      </c>
    </row>
    <row r="178" spans="15:16" x14ac:dyDescent="0.35">
      <c r="O178" s="10">
        <f>'S5 Maquette'!I193*1.5</f>
        <v>0</v>
      </c>
      <c r="P178" s="10">
        <f>'S6 Maquette'!I193*1.5</f>
        <v>0</v>
      </c>
    </row>
    <row r="179" spans="15:16" x14ac:dyDescent="0.35">
      <c r="O179" s="10">
        <f>'S5 Maquette'!I194*1.5</f>
        <v>0</v>
      </c>
      <c r="P179" s="10">
        <f>'S6 Maquette'!I194*1.5</f>
        <v>0</v>
      </c>
    </row>
    <row r="180" spans="15:16" x14ac:dyDescent="0.35">
      <c r="O180" s="10">
        <f>'S5 Maquette'!I195*1.5</f>
        <v>0</v>
      </c>
      <c r="P180" s="10">
        <f>'S6 Maquette'!I195*1.5</f>
        <v>0</v>
      </c>
    </row>
    <row r="181" spans="15:16" x14ac:dyDescent="0.35">
      <c r="O181" s="10">
        <f>'S5 Maquette'!I196*1.5</f>
        <v>0</v>
      </c>
      <c r="P181" s="10">
        <f>'S6 Maquette'!I196*1.5</f>
        <v>0</v>
      </c>
    </row>
    <row r="182" spans="15:16" x14ac:dyDescent="0.35">
      <c r="O182" s="10">
        <f>'S5 Maquette'!I197*1.5</f>
        <v>0</v>
      </c>
      <c r="P182" s="10">
        <f>'S6 Maquette'!I197*1.5</f>
        <v>0</v>
      </c>
    </row>
    <row r="183" spans="15:16" x14ac:dyDescent="0.35">
      <c r="O183" s="10">
        <f>'S5 Maquette'!I198*1.5</f>
        <v>0</v>
      </c>
      <c r="P183" s="10">
        <f>'S6 Maquette'!I198*1.5</f>
        <v>0</v>
      </c>
    </row>
    <row r="184" spans="15:16" x14ac:dyDescent="0.35">
      <c r="O184" s="10">
        <f>'S5 Maquette'!I199*1.5</f>
        <v>0</v>
      </c>
      <c r="P184" s="10">
        <f>'S6 Maquette'!I199*1.5</f>
        <v>0</v>
      </c>
    </row>
    <row r="185" spans="15:16" x14ac:dyDescent="0.35">
      <c r="O185" s="10">
        <f>'S5 Maquette'!I200*1.5</f>
        <v>0</v>
      </c>
      <c r="P185" s="10">
        <f>'S6 Maquette'!I200*1.5</f>
        <v>0</v>
      </c>
    </row>
    <row r="186" spans="15:16" x14ac:dyDescent="0.35">
      <c r="O186" s="10">
        <f>'S5 Maquette'!I201*1.5</f>
        <v>0</v>
      </c>
      <c r="P186" s="10">
        <f>'S6 Maquette'!I201*1.5</f>
        <v>0</v>
      </c>
    </row>
    <row r="187" spans="15:16" x14ac:dyDescent="0.35">
      <c r="O187" s="10">
        <f>'S5 Maquette'!I202*1.5</f>
        <v>0</v>
      </c>
      <c r="P187" s="10">
        <f>'S6 Maquette'!I202*1.5</f>
        <v>0</v>
      </c>
    </row>
    <row r="188" spans="15:16" x14ac:dyDescent="0.35">
      <c r="O188" s="10">
        <f>'S5 Maquette'!I203*1.5</f>
        <v>0</v>
      </c>
      <c r="P188" s="10">
        <f>'S6 Maquette'!I203*1.5</f>
        <v>0</v>
      </c>
    </row>
    <row r="189" spans="15:16" x14ac:dyDescent="0.35">
      <c r="O189" s="10">
        <f>'S5 Maquette'!I204*1.5</f>
        <v>0</v>
      </c>
      <c r="P189" s="10">
        <f>'S6 Maquette'!I204*1.5</f>
        <v>0</v>
      </c>
    </row>
    <row r="190" spans="15:16" x14ac:dyDescent="0.35">
      <c r="O190" s="10">
        <f>'S5 Maquette'!I205*1.5</f>
        <v>0</v>
      </c>
      <c r="P190" s="10">
        <f>'S6 Maquette'!I205*1.5</f>
        <v>0</v>
      </c>
    </row>
    <row r="191" spans="15:16" x14ac:dyDescent="0.35">
      <c r="O191" s="10">
        <f>'S5 Maquette'!I206*1.5</f>
        <v>0</v>
      </c>
      <c r="P191" s="10">
        <f>'S6 Maquette'!I206*1.5</f>
        <v>0</v>
      </c>
    </row>
    <row r="192" spans="15:16" x14ac:dyDescent="0.35">
      <c r="O192" s="10">
        <f>'S5 Maquette'!I207*1.5</f>
        <v>0</v>
      </c>
      <c r="P192" s="10">
        <f>'S6 Maquette'!I207*1.5</f>
        <v>0</v>
      </c>
    </row>
    <row r="193" spans="15:16" x14ac:dyDescent="0.35">
      <c r="O193" s="10">
        <f>'S5 Maquette'!I208*1.5</f>
        <v>0</v>
      </c>
      <c r="P193" s="10">
        <f>'S6 Maquette'!I208*1.5</f>
        <v>0</v>
      </c>
    </row>
    <row r="194" spans="15:16" x14ac:dyDescent="0.35">
      <c r="O194" s="10">
        <f>'S5 Maquette'!I209*1.5</f>
        <v>0</v>
      </c>
      <c r="P194" s="10">
        <f>'S6 Maquette'!I209*1.5</f>
        <v>0</v>
      </c>
    </row>
    <row r="195" spans="15:16" x14ac:dyDescent="0.35">
      <c r="O195" s="10">
        <f>'S5 Maquette'!I210*1.5</f>
        <v>0</v>
      </c>
      <c r="P195" s="10">
        <f>'S6 Maquette'!I210*1.5</f>
        <v>0</v>
      </c>
    </row>
    <row r="196" spans="15:16" x14ac:dyDescent="0.35">
      <c r="O196" s="10">
        <f>'S5 Maquette'!I211*1.5</f>
        <v>0</v>
      </c>
      <c r="P196" s="10">
        <f>'S6 Maquette'!I211*1.5</f>
        <v>0</v>
      </c>
    </row>
    <row r="197" spans="15:16" x14ac:dyDescent="0.35">
      <c r="O197" s="10">
        <f>'S5 Maquette'!I212*1.5</f>
        <v>0</v>
      </c>
      <c r="P197" s="10">
        <f>'S6 Maquette'!I212*1.5</f>
        <v>0</v>
      </c>
    </row>
    <row r="198" spans="15:16" x14ac:dyDescent="0.35">
      <c r="O198" s="10">
        <f>'S5 Maquette'!I213*1.5</f>
        <v>0</v>
      </c>
      <c r="P198" s="10">
        <f>'S6 Maquette'!I213*1.5</f>
        <v>0</v>
      </c>
    </row>
    <row r="199" spans="15:16" x14ac:dyDescent="0.35">
      <c r="O199" s="10">
        <f>'S5 Maquette'!I214*1.5</f>
        <v>0</v>
      </c>
      <c r="P199" s="10">
        <f>'S6 Maquette'!I214*1.5</f>
        <v>0</v>
      </c>
    </row>
    <row r="200" spans="15:16" x14ac:dyDescent="0.35">
      <c r="O200" s="10">
        <f>'S5 Maquette'!I215*1.5</f>
        <v>0</v>
      </c>
      <c r="P200" s="10">
        <f>'S6 Maquette'!I215*1.5</f>
        <v>0</v>
      </c>
    </row>
    <row r="201" spans="15:16" x14ac:dyDescent="0.35">
      <c r="O201" s="10">
        <f>'S5 Maquette'!I216*1.5</f>
        <v>0</v>
      </c>
      <c r="P201" s="10">
        <f>'S6 Maquette'!I216*1.5</f>
        <v>0</v>
      </c>
    </row>
    <row r="202" spans="15:16" x14ac:dyDescent="0.35">
      <c r="O202" s="10">
        <f>'S5 Maquette'!I217*1.5</f>
        <v>0</v>
      </c>
      <c r="P202" s="10">
        <f>'S6 Maquette'!I217*1.5</f>
        <v>0</v>
      </c>
    </row>
    <row r="203" spans="15:16" x14ac:dyDescent="0.35">
      <c r="O203" s="10">
        <f>'S5 Maquette'!I218*1.5</f>
        <v>0</v>
      </c>
      <c r="P203" s="10">
        <f>'S6 Maquette'!I218*1.5</f>
        <v>0</v>
      </c>
    </row>
    <row r="204" spans="15:16" x14ac:dyDescent="0.35">
      <c r="O204" s="10">
        <f>'S5 Maquette'!I219*1.5</f>
        <v>0</v>
      </c>
      <c r="P204" s="10">
        <f>'S6 Maquette'!I219*1.5</f>
        <v>0</v>
      </c>
    </row>
    <row r="205" spans="15:16" x14ac:dyDescent="0.35">
      <c r="O205" s="10">
        <f>'S5 Maquette'!I220*1.5</f>
        <v>0</v>
      </c>
      <c r="P205" s="10">
        <f>'S6 Maquette'!I220*1.5</f>
        <v>0</v>
      </c>
    </row>
    <row r="206" spans="15:16" x14ac:dyDescent="0.35">
      <c r="O206" s="10">
        <f>'S5 Maquette'!I221*1.5</f>
        <v>0</v>
      </c>
      <c r="P206" s="10">
        <f>'S6 Maquette'!I221*1.5</f>
        <v>0</v>
      </c>
    </row>
    <row r="207" spans="15:16" x14ac:dyDescent="0.35">
      <c r="O207" s="10">
        <f>'S5 Maquette'!I222*1.5</f>
        <v>0</v>
      </c>
      <c r="P207" s="10">
        <f>'S6 Maquette'!I222*1.5</f>
        <v>0</v>
      </c>
    </row>
    <row r="208" spans="15:16" x14ac:dyDescent="0.35">
      <c r="O208" s="10">
        <f>'S5 Maquette'!I223*1.5</f>
        <v>0</v>
      </c>
      <c r="P208" s="10">
        <f>'S6 Maquette'!I223*1.5</f>
        <v>0</v>
      </c>
    </row>
    <row r="209" spans="15:16" x14ac:dyDescent="0.35">
      <c r="O209" s="10">
        <f>'S5 Maquette'!I224*1.5</f>
        <v>0</v>
      </c>
      <c r="P209" s="10">
        <f>'S6 Maquette'!I224*1.5</f>
        <v>0</v>
      </c>
    </row>
    <row r="210" spans="15:16" x14ac:dyDescent="0.35">
      <c r="O210" s="10">
        <f>'S5 Maquette'!I225*1.5</f>
        <v>0</v>
      </c>
      <c r="P210" s="10">
        <f>'S6 Maquette'!I225*1.5</f>
        <v>0</v>
      </c>
    </row>
    <row r="211" spans="15:16" x14ac:dyDescent="0.35">
      <c r="O211" s="10">
        <f>'S5 Maquette'!I226*1.5</f>
        <v>0</v>
      </c>
      <c r="P211" s="10">
        <f>'S6 Maquette'!I226*1.5</f>
        <v>0</v>
      </c>
    </row>
    <row r="212" spans="15:16" x14ac:dyDescent="0.35">
      <c r="O212" s="10">
        <f>'S5 Maquette'!I227*1.5</f>
        <v>0</v>
      </c>
      <c r="P212" s="10">
        <f>'S6 Maquette'!I227*1.5</f>
        <v>0</v>
      </c>
    </row>
    <row r="213" spans="15:16" x14ac:dyDescent="0.35">
      <c r="O213" s="10">
        <f>'S5 Maquette'!I228*1.5</f>
        <v>0</v>
      </c>
      <c r="P213" s="10">
        <f>'S6 Maquette'!I228*1.5</f>
        <v>0</v>
      </c>
    </row>
    <row r="214" spans="15:16" x14ac:dyDescent="0.35">
      <c r="O214" s="10">
        <f>'S5 Maquette'!I229*1.5</f>
        <v>0</v>
      </c>
      <c r="P214" s="10">
        <f>'S6 Maquette'!I229*1.5</f>
        <v>0</v>
      </c>
    </row>
    <row r="215" spans="15:16" x14ac:dyDescent="0.35">
      <c r="O215" s="10">
        <f>'S5 Maquette'!I230*1.5</f>
        <v>0</v>
      </c>
      <c r="P215" s="10">
        <f>'S6 Maquette'!I230*1.5</f>
        <v>0</v>
      </c>
    </row>
    <row r="216" spans="15:16" x14ac:dyDescent="0.35">
      <c r="O216" s="10">
        <f>'S5 Maquette'!I231*1.5</f>
        <v>0</v>
      </c>
      <c r="P216" s="10">
        <f>'S6 Maquette'!I231*1.5</f>
        <v>0</v>
      </c>
    </row>
    <row r="217" spans="15:16" x14ac:dyDescent="0.35">
      <c r="O217" s="10">
        <f>'S5 Maquette'!I232*1.5</f>
        <v>0</v>
      </c>
      <c r="P217" s="10">
        <f>'S6 Maquette'!I232*1.5</f>
        <v>0</v>
      </c>
    </row>
    <row r="218" spans="15:16" x14ac:dyDescent="0.35">
      <c r="O218" s="10">
        <f>'S5 Maquette'!I233*1.5</f>
        <v>0</v>
      </c>
      <c r="P218" s="10">
        <f>'S6 Maquette'!I233*1.5</f>
        <v>0</v>
      </c>
    </row>
    <row r="219" spans="15:16" x14ac:dyDescent="0.35">
      <c r="O219" s="10">
        <f>'S5 Maquette'!I234*1.5</f>
        <v>0</v>
      </c>
      <c r="P219" s="10">
        <f>'S6 Maquette'!I234*1.5</f>
        <v>0</v>
      </c>
    </row>
    <row r="220" spans="15:16" x14ac:dyDescent="0.35">
      <c r="O220" s="10">
        <f>'S5 Maquette'!I235*1.5</f>
        <v>0</v>
      </c>
      <c r="P220" s="10">
        <f>'S6 Maquette'!I235*1.5</f>
        <v>0</v>
      </c>
    </row>
    <row r="221" spans="15:16" x14ac:dyDescent="0.35">
      <c r="O221" s="10">
        <f>'S5 Maquette'!I236*1.5</f>
        <v>0</v>
      </c>
      <c r="P221" s="10">
        <f>'S6 Maquette'!I236*1.5</f>
        <v>0</v>
      </c>
    </row>
    <row r="222" spans="15:16" x14ac:dyDescent="0.35">
      <c r="O222" s="10">
        <f>'S5 Maquette'!I237*1.5</f>
        <v>0</v>
      </c>
      <c r="P222" s="10">
        <f>'S6 Maquette'!I237*1.5</f>
        <v>0</v>
      </c>
    </row>
    <row r="223" spans="15:16" x14ac:dyDescent="0.35">
      <c r="O223" s="10">
        <f>'S5 Maquette'!I238*1.5</f>
        <v>0</v>
      </c>
      <c r="P223" s="10">
        <f>'S6 Maquette'!I238*1.5</f>
        <v>0</v>
      </c>
    </row>
    <row r="224" spans="15:16" x14ac:dyDescent="0.35">
      <c r="O224" s="10">
        <f>'S5 Maquette'!I239*1.5</f>
        <v>0</v>
      </c>
      <c r="P224" s="10">
        <f>'S6 Maquette'!I239*1.5</f>
        <v>0</v>
      </c>
    </row>
    <row r="225" spans="15:16" x14ac:dyDescent="0.35">
      <c r="O225" s="10">
        <f>'S5 Maquette'!I240*1.5</f>
        <v>0</v>
      </c>
      <c r="P225" s="10">
        <f>'S6 Maquette'!I240*1.5</f>
        <v>0</v>
      </c>
    </row>
    <row r="226" spans="15:16" x14ac:dyDescent="0.35">
      <c r="O226" s="10">
        <f>'S5 Maquette'!I241*1.5</f>
        <v>0</v>
      </c>
      <c r="P226" s="10">
        <f>'S6 Maquette'!I241*1.5</f>
        <v>0</v>
      </c>
    </row>
    <row r="227" spans="15:16" x14ac:dyDescent="0.35">
      <c r="O227" s="10">
        <f>'S5 Maquette'!I242*1.5</f>
        <v>0</v>
      </c>
      <c r="P227" s="10">
        <f>'S6 Maquette'!I242*1.5</f>
        <v>0</v>
      </c>
    </row>
    <row r="228" spans="15:16" x14ac:dyDescent="0.35">
      <c r="O228" s="10">
        <f>'S5 Maquette'!I243*1.5</f>
        <v>0</v>
      </c>
      <c r="P228" s="10">
        <f>'S6 Maquette'!I243*1.5</f>
        <v>0</v>
      </c>
    </row>
    <row r="229" spans="15:16" x14ac:dyDescent="0.35">
      <c r="O229" s="10">
        <f>'S5 Maquette'!I244*1.5</f>
        <v>0</v>
      </c>
      <c r="P229" s="10">
        <f>'S6 Maquette'!I244*1.5</f>
        <v>0</v>
      </c>
    </row>
    <row r="230" spans="15:16" x14ac:dyDescent="0.35">
      <c r="O230" s="10">
        <f>'S5 Maquette'!I245*1.5</f>
        <v>0</v>
      </c>
      <c r="P230" s="10">
        <f>'S6 Maquette'!I245*1.5</f>
        <v>0</v>
      </c>
    </row>
    <row r="231" spans="15:16" x14ac:dyDescent="0.35">
      <c r="O231" s="10">
        <f>'S5 Maquette'!I246*1.5</f>
        <v>0</v>
      </c>
      <c r="P231" s="10">
        <f>'S6 Maquette'!I246*1.5</f>
        <v>0</v>
      </c>
    </row>
    <row r="232" spans="15:16" x14ac:dyDescent="0.35">
      <c r="O232" s="10">
        <f>'S5 Maquette'!I247*1.5</f>
        <v>0</v>
      </c>
      <c r="P232" s="10">
        <f>'S6 Maquette'!I247*1.5</f>
        <v>0</v>
      </c>
    </row>
    <row r="233" spans="15:16" x14ac:dyDescent="0.35">
      <c r="O233" s="10">
        <f>'S5 Maquette'!I248*1.5</f>
        <v>0</v>
      </c>
      <c r="P233" s="10">
        <f>'S6 Maquette'!I248*1.5</f>
        <v>0</v>
      </c>
    </row>
    <row r="234" spans="15:16" x14ac:dyDescent="0.35">
      <c r="O234" s="10">
        <f>'S5 Maquette'!I249*1.5</f>
        <v>0</v>
      </c>
      <c r="P234" s="10">
        <f>'S6 Maquette'!I249*1.5</f>
        <v>0</v>
      </c>
    </row>
    <row r="235" spans="15:16" x14ac:dyDescent="0.35">
      <c r="O235" s="10">
        <f>'S5 Maquette'!I250*1.5</f>
        <v>0</v>
      </c>
      <c r="P235" s="10">
        <f>'S6 Maquette'!I250*1.5</f>
        <v>0</v>
      </c>
    </row>
    <row r="236" spans="15:16" x14ac:dyDescent="0.35">
      <c r="O236" s="10">
        <f>'S5 Maquette'!I251*1.5</f>
        <v>0</v>
      </c>
      <c r="P236" s="10">
        <f>'S6 Maquette'!I251*1.5</f>
        <v>0</v>
      </c>
    </row>
    <row r="237" spans="15:16" x14ac:dyDescent="0.35">
      <c r="O237" s="10">
        <f>'S5 Maquette'!I252*1.5</f>
        <v>0</v>
      </c>
      <c r="P237" s="10">
        <f>'S6 Maquette'!I252*1.5</f>
        <v>0</v>
      </c>
    </row>
    <row r="238" spans="15:16" x14ac:dyDescent="0.35">
      <c r="O238" s="10">
        <f>'S5 Maquette'!I253*1.5</f>
        <v>0</v>
      </c>
      <c r="P238" s="10">
        <f>'S6 Maquette'!I253*1.5</f>
        <v>0</v>
      </c>
    </row>
    <row r="239" spans="15:16" x14ac:dyDescent="0.35">
      <c r="O239" s="10">
        <f>'S5 Maquette'!I254*1.5</f>
        <v>0</v>
      </c>
      <c r="P239" s="10">
        <f>'S6 Maquette'!I254*1.5</f>
        <v>0</v>
      </c>
    </row>
    <row r="240" spans="15:16" x14ac:dyDescent="0.35">
      <c r="O240" s="10">
        <f>'S5 Maquette'!I255*1.5</f>
        <v>0</v>
      </c>
      <c r="P240" s="10">
        <f>'S6 Maquette'!I255*1.5</f>
        <v>0</v>
      </c>
    </row>
    <row r="241" spans="15:16" x14ac:dyDescent="0.35">
      <c r="O241" s="10">
        <f>'S5 Maquette'!I256*1.5</f>
        <v>0</v>
      </c>
      <c r="P241" s="10">
        <f>'S6 Maquette'!I256*1.5</f>
        <v>0</v>
      </c>
    </row>
    <row r="242" spans="15:16" x14ac:dyDescent="0.35">
      <c r="O242" s="10">
        <f>'S5 Maquette'!I257*1.5</f>
        <v>0</v>
      </c>
      <c r="P242" s="10">
        <f>'S6 Maquette'!I257*1.5</f>
        <v>0</v>
      </c>
    </row>
    <row r="243" spans="15:16" x14ac:dyDescent="0.35">
      <c r="O243" s="10">
        <f>'S5 Maquette'!I258*1.5</f>
        <v>0</v>
      </c>
      <c r="P243" s="10">
        <f>'S6 Maquette'!I258*1.5</f>
        <v>0</v>
      </c>
    </row>
    <row r="244" spans="15:16" x14ac:dyDescent="0.35">
      <c r="O244" s="10">
        <f>'S5 Maquette'!I259*1.5</f>
        <v>0</v>
      </c>
      <c r="P244" s="10">
        <f>'S6 Maquette'!I259*1.5</f>
        <v>0</v>
      </c>
    </row>
    <row r="245" spans="15:16" x14ac:dyDescent="0.35">
      <c r="O245" s="10">
        <f>'S5 Maquette'!I260*1.5</f>
        <v>0</v>
      </c>
      <c r="P245" s="10">
        <f>'S6 Maquette'!I260*1.5</f>
        <v>0</v>
      </c>
    </row>
    <row r="246" spans="15:16" x14ac:dyDescent="0.35">
      <c r="O246" s="10">
        <f>'S5 Maquette'!I261*1.5</f>
        <v>0</v>
      </c>
      <c r="P246" s="10">
        <f>'S6 Maquette'!I261*1.5</f>
        <v>0</v>
      </c>
    </row>
    <row r="247" spans="15:16" x14ac:dyDescent="0.35">
      <c r="O247" s="10">
        <f>'S5 Maquette'!I262*1.5</f>
        <v>0</v>
      </c>
      <c r="P247" s="10">
        <f>'S6 Maquette'!I262*1.5</f>
        <v>0</v>
      </c>
    </row>
    <row r="248" spans="15:16" x14ac:dyDescent="0.35">
      <c r="O248" s="10">
        <f>'S5 Maquette'!I263*1.5</f>
        <v>0</v>
      </c>
      <c r="P248" s="10">
        <f>'S6 Maquette'!I263*1.5</f>
        <v>0</v>
      </c>
    </row>
    <row r="249" spans="15:16" x14ac:dyDescent="0.35">
      <c r="O249" s="10">
        <f>'S5 Maquette'!I264*1.5</f>
        <v>0</v>
      </c>
      <c r="P249" s="10">
        <f>'S6 Maquette'!I264*1.5</f>
        <v>0</v>
      </c>
    </row>
    <row r="250" spans="15:16" x14ac:dyDescent="0.35">
      <c r="O250" s="10">
        <f>'S5 Maquette'!I265*1.5</f>
        <v>0</v>
      </c>
      <c r="P250" s="10">
        <f>'S6 Maquette'!I265*1.5</f>
        <v>0</v>
      </c>
    </row>
    <row r="251" spans="15:16" x14ac:dyDescent="0.35">
      <c r="O251" s="10">
        <f>'S5 Maquette'!I266*1.5</f>
        <v>0</v>
      </c>
      <c r="P251" s="10">
        <f>'S6 Maquette'!I266*1.5</f>
        <v>0</v>
      </c>
    </row>
    <row r="252" spans="15:16" x14ac:dyDescent="0.35">
      <c r="O252" s="10">
        <f>'S5 Maquette'!I267*1.5</f>
        <v>0</v>
      </c>
      <c r="P252" s="10">
        <f>'S6 Maquette'!I267*1.5</f>
        <v>0</v>
      </c>
    </row>
    <row r="253" spans="15:16" x14ac:dyDescent="0.35">
      <c r="O253" s="10">
        <f>'S5 Maquette'!I268*1.5</f>
        <v>0</v>
      </c>
      <c r="P253" s="10">
        <f>'S6 Maquette'!I268*1.5</f>
        <v>0</v>
      </c>
    </row>
    <row r="254" spans="15:16" x14ac:dyDescent="0.35">
      <c r="O254" s="10">
        <f>'S5 Maquette'!I269*1.5</f>
        <v>0</v>
      </c>
      <c r="P254" s="10">
        <f>'S6 Maquette'!I269*1.5</f>
        <v>0</v>
      </c>
    </row>
    <row r="255" spans="15:16" x14ac:dyDescent="0.35">
      <c r="O255" s="10">
        <f>'S5 Maquette'!I270*1.5</f>
        <v>0</v>
      </c>
      <c r="P255" s="10">
        <f>'S6 Maquette'!I270*1.5</f>
        <v>0</v>
      </c>
    </row>
    <row r="256" spans="15:16" x14ac:dyDescent="0.35">
      <c r="O256" s="10">
        <f>'S5 Maquette'!I271*1.5</f>
        <v>0</v>
      </c>
      <c r="P256" s="10">
        <f>'S6 Maquette'!I271*1.5</f>
        <v>0</v>
      </c>
    </row>
    <row r="257" spans="15:16" x14ac:dyDescent="0.35">
      <c r="O257" s="10">
        <f>'S5 Maquette'!I272*1.5</f>
        <v>0</v>
      </c>
      <c r="P257" s="10">
        <f>'S6 Maquette'!I272*1.5</f>
        <v>0</v>
      </c>
    </row>
    <row r="258" spans="15:16" x14ac:dyDescent="0.35">
      <c r="O258" s="10">
        <f>'S5 Maquette'!I273*1.5</f>
        <v>0</v>
      </c>
      <c r="P258" s="10">
        <f>'S6 Maquette'!I273*1.5</f>
        <v>0</v>
      </c>
    </row>
    <row r="259" spans="15:16" x14ac:dyDescent="0.35">
      <c r="O259" s="10">
        <f>'S5 Maquette'!I274*1.5</f>
        <v>0</v>
      </c>
      <c r="P259" s="10">
        <f>'S6 Maquette'!I274*1.5</f>
        <v>0</v>
      </c>
    </row>
    <row r="260" spans="15:16" x14ac:dyDescent="0.35">
      <c r="O260" s="10">
        <f>'S5 Maquette'!I275*1.5</f>
        <v>0</v>
      </c>
      <c r="P260" s="10">
        <f>'S6 Maquette'!I275*1.5</f>
        <v>0</v>
      </c>
    </row>
    <row r="261" spans="15:16" x14ac:dyDescent="0.35">
      <c r="O261" s="10">
        <f>'S5 Maquette'!I276*1.5</f>
        <v>0</v>
      </c>
      <c r="P261" s="10">
        <f>'S6 Maquette'!I276*1.5</f>
        <v>0</v>
      </c>
    </row>
    <row r="262" spans="15:16" x14ac:dyDescent="0.35">
      <c r="O262" s="10">
        <f>'S5 Maquette'!I277*1.5</f>
        <v>0</v>
      </c>
      <c r="P262" s="10">
        <f>'S6 Maquette'!I277*1.5</f>
        <v>0</v>
      </c>
    </row>
    <row r="263" spans="15:16" x14ac:dyDescent="0.35">
      <c r="O263" s="10">
        <f>'S5 Maquette'!I278*1.5</f>
        <v>0</v>
      </c>
      <c r="P263" s="10">
        <f>'S6 Maquette'!I278*1.5</f>
        <v>0</v>
      </c>
    </row>
    <row r="264" spans="15:16" x14ac:dyDescent="0.35">
      <c r="O264" s="10">
        <f>'S5 Maquette'!I279*1.5</f>
        <v>0</v>
      </c>
      <c r="P264" s="10">
        <f>'S6 Maquette'!I279*1.5</f>
        <v>0</v>
      </c>
    </row>
    <row r="265" spans="15:16" x14ac:dyDescent="0.35">
      <c r="O265" s="10">
        <f>'S5 Maquette'!I280*1.5</f>
        <v>0</v>
      </c>
      <c r="P265" s="10">
        <f>'S6 Maquette'!I280*1.5</f>
        <v>0</v>
      </c>
    </row>
    <row r="266" spans="15:16" x14ac:dyDescent="0.35">
      <c r="O266" s="10">
        <f>'S5 Maquette'!I281*1.5</f>
        <v>0</v>
      </c>
      <c r="P266" s="10">
        <f>'S6 Maquette'!I281*1.5</f>
        <v>0</v>
      </c>
    </row>
    <row r="267" spans="15:16" x14ac:dyDescent="0.35">
      <c r="O267" s="10">
        <f>'S5 Maquette'!I282*1.5</f>
        <v>0</v>
      </c>
      <c r="P267" s="10">
        <f>'S6 Maquette'!I282*1.5</f>
        <v>0</v>
      </c>
    </row>
    <row r="268" spans="15:16" x14ac:dyDescent="0.35">
      <c r="O268" s="10">
        <f>'S5 Maquette'!I283*1.5</f>
        <v>0</v>
      </c>
      <c r="P268" s="10">
        <f>'S6 Maquette'!I283*1.5</f>
        <v>0</v>
      </c>
    </row>
    <row r="269" spans="15:16" x14ac:dyDescent="0.35">
      <c r="O269" s="10">
        <f>'S5 Maquette'!I284*1.5</f>
        <v>0</v>
      </c>
      <c r="P269" s="10">
        <f>'S6 Maquette'!I284*1.5</f>
        <v>0</v>
      </c>
    </row>
    <row r="270" spans="15:16" x14ac:dyDescent="0.35">
      <c r="O270" s="10">
        <f>'S5 Maquette'!I285*1.5</f>
        <v>0</v>
      </c>
      <c r="P270" s="10">
        <f>'S6 Maquette'!I285*1.5</f>
        <v>0</v>
      </c>
    </row>
    <row r="271" spans="15:16" x14ac:dyDescent="0.35">
      <c r="O271" s="10">
        <f>'S5 Maquette'!I286*1.5</f>
        <v>0</v>
      </c>
      <c r="P271" s="10">
        <f>'S6 Maquette'!I286*1.5</f>
        <v>0</v>
      </c>
    </row>
    <row r="272" spans="15:16" x14ac:dyDescent="0.35">
      <c r="O272" s="10">
        <f>'S5 Maquette'!I287*1.5</f>
        <v>0</v>
      </c>
      <c r="P272" s="10">
        <f>'S6 Maquette'!I287*1.5</f>
        <v>0</v>
      </c>
    </row>
    <row r="273" spans="15:16" x14ac:dyDescent="0.35">
      <c r="O273" s="10">
        <f>'S5 Maquette'!I288*1.5</f>
        <v>0</v>
      </c>
      <c r="P273" s="10">
        <f>'S6 Maquette'!I288*1.5</f>
        <v>0</v>
      </c>
    </row>
    <row r="274" spans="15:16" x14ac:dyDescent="0.35">
      <c r="O274" s="10">
        <f>'S5 Maquette'!I289*1.5</f>
        <v>0</v>
      </c>
      <c r="P274" s="10">
        <f>'S6 Maquette'!I289*1.5</f>
        <v>0</v>
      </c>
    </row>
    <row r="275" spans="15:16" x14ac:dyDescent="0.35">
      <c r="O275" s="10">
        <f>'S5 Maquette'!I290*1.5</f>
        <v>0</v>
      </c>
      <c r="P275" s="10">
        <f>'S6 Maquette'!I290*1.5</f>
        <v>0</v>
      </c>
    </row>
    <row r="276" spans="15:16" x14ac:dyDescent="0.35">
      <c r="O276" s="10">
        <f>'S5 Maquette'!I291*1.5</f>
        <v>0</v>
      </c>
      <c r="P276" s="10">
        <f>'S6 Maquette'!I291*1.5</f>
        <v>0</v>
      </c>
    </row>
    <row r="277" spans="15:16" x14ac:dyDescent="0.35">
      <c r="O277" s="10">
        <f>'S5 Maquette'!I292*1.5</f>
        <v>0</v>
      </c>
      <c r="P277" s="10">
        <f>'S6 Maquette'!I292*1.5</f>
        <v>0</v>
      </c>
    </row>
    <row r="278" spans="15:16" x14ac:dyDescent="0.35">
      <c r="O278" s="10">
        <f>'S5 Maquette'!I293*1.5</f>
        <v>0</v>
      </c>
      <c r="P278" s="10">
        <f>'S6 Maquette'!I293*1.5</f>
        <v>0</v>
      </c>
    </row>
    <row r="279" spans="15:16" x14ac:dyDescent="0.35">
      <c r="O279" s="10">
        <f>'S5 Maquette'!I294*1.5</f>
        <v>0</v>
      </c>
      <c r="P279" s="10">
        <f>'S6 Maquette'!I294*1.5</f>
        <v>0</v>
      </c>
    </row>
    <row r="280" spans="15:16" x14ac:dyDescent="0.35">
      <c r="O280" s="10">
        <f>'S5 Maquette'!I295*1.5</f>
        <v>0</v>
      </c>
      <c r="P280" s="10">
        <f>'S6 Maquette'!I295*1.5</f>
        <v>0</v>
      </c>
    </row>
    <row r="281" spans="15:16" x14ac:dyDescent="0.35">
      <c r="O281" s="10">
        <f>'S5 Maquette'!I296*1.5</f>
        <v>0</v>
      </c>
      <c r="P281" s="10">
        <f>'S6 Maquette'!I296*1.5</f>
        <v>0</v>
      </c>
    </row>
    <row r="282" spans="15:16" x14ac:dyDescent="0.35">
      <c r="O282" s="10">
        <f>'S5 Maquette'!I297*1.5</f>
        <v>0</v>
      </c>
      <c r="P282" s="10">
        <f>'S6 Maquette'!I297*1.5</f>
        <v>0</v>
      </c>
    </row>
    <row r="283" spans="15:16" x14ac:dyDescent="0.35">
      <c r="O283" s="10">
        <f>'S5 Maquette'!I298*1.5</f>
        <v>0</v>
      </c>
      <c r="P283" s="10">
        <f>'S6 Maquette'!I298*1.5</f>
        <v>0</v>
      </c>
    </row>
    <row r="284" spans="15:16" x14ac:dyDescent="0.35">
      <c r="O284" s="10">
        <f>'S5 Maquette'!I299*1.5</f>
        <v>0</v>
      </c>
      <c r="P284" s="10">
        <f>'S6 Maquette'!I299*1.5</f>
        <v>0</v>
      </c>
    </row>
    <row r="285" spans="15:16" x14ac:dyDescent="0.35">
      <c r="O285" s="10">
        <f>'S5 Maquette'!I300*1.5</f>
        <v>0</v>
      </c>
      <c r="P285" s="10">
        <f>'S6 Maquette'!I300*1.5</f>
        <v>0</v>
      </c>
    </row>
    <row r="286" spans="15:16" x14ac:dyDescent="0.35">
      <c r="O286" s="10">
        <f>'S5 Maquette'!I301*1.5</f>
        <v>0</v>
      </c>
      <c r="P286" s="10">
        <f>'S6 Maquette'!I301*1.5</f>
        <v>0</v>
      </c>
    </row>
    <row r="287" spans="15:16" x14ac:dyDescent="0.35">
      <c r="O287" s="10">
        <f>'S5 Maquette'!I302*1.5</f>
        <v>0</v>
      </c>
      <c r="P287" s="10">
        <f>'S6 Maquette'!I302*1.5</f>
        <v>0</v>
      </c>
    </row>
    <row r="288" spans="15:16" x14ac:dyDescent="0.35">
      <c r="O288" s="10">
        <f>'S5 Maquette'!I303*1.5</f>
        <v>0</v>
      </c>
      <c r="P288" s="10">
        <f>'S6 Maquette'!I303*1.5</f>
        <v>0</v>
      </c>
    </row>
    <row r="289" spans="15:16" x14ac:dyDescent="0.35">
      <c r="O289" s="10">
        <f>'S5 Maquette'!I304*1.5</f>
        <v>0</v>
      </c>
      <c r="P289" s="10">
        <f>'S6 Maquette'!I304*1.5</f>
        <v>0</v>
      </c>
    </row>
    <row r="290" spans="15:16" x14ac:dyDescent="0.35">
      <c r="O290" s="10">
        <f>'S5 Maquette'!I305*1.5</f>
        <v>0</v>
      </c>
      <c r="P290" s="10">
        <f>'S6 Maquette'!I305*1.5</f>
        <v>0</v>
      </c>
    </row>
    <row r="291" spans="15:16" x14ac:dyDescent="0.35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D41"/>
  <sheetViews>
    <sheetView topLeftCell="A6" zoomScaleNormal="100" workbookViewId="0">
      <selection activeCell="A33" sqref="A33:D35"/>
    </sheetView>
  </sheetViews>
  <sheetFormatPr baseColWidth="10" defaultColWidth="11.453125" defaultRowHeight="14.5" x14ac:dyDescent="0.35"/>
  <cols>
    <col min="1" max="1" width="25.453125" customWidth="1"/>
    <col min="2" max="3" width="66.54296875" bestFit="1" customWidth="1"/>
    <col min="4" max="4" width="37.1796875" customWidth="1"/>
  </cols>
  <sheetData>
    <row r="1" spans="1:4" ht="43.4" customHeight="1" x14ac:dyDescent="0.35">
      <c r="A1" s="91" t="s">
        <v>192</v>
      </c>
      <c r="B1" s="91"/>
      <c r="C1" s="91"/>
      <c r="D1" s="91"/>
    </row>
    <row r="2" spans="1:4" ht="29.15" customHeight="1" x14ac:dyDescent="0.35">
      <c r="A2" s="46" t="s">
        <v>193</v>
      </c>
      <c r="B2" s="34" t="s">
        <v>27</v>
      </c>
      <c r="C2" s="47" t="s">
        <v>330</v>
      </c>
      <c r="D2" s="47"/>
    </row>
    <row r="3" spans="1:4" ht="24.65" customHeight="1" x14ac:dyDescent="0.35">
      <c r="A3" s="33" t="s">
        <v>194</v>
      </c>
      <c r="B3" s="34" t="s">
        <v>54</v>
      </c>
      <c r="C3" s="19"/>
      <c r="D3" s="15"/>
    </row>
    <row r="4" spans="1:4" ht="24.65" customHeight="1" x14ac:dyDescent="0.35">
      <c r="A4" s="1" t="s">
        <v>195</v>
      </c>
      <c r="B4" s="73" t="s">
        <v>68</v>
      </c>
      <c r="C4" s="73"/>
      <c r="D4" s="73"/>
    </row>
    <row r="5" spans="1:4" ht="24.65" customHeight="1" x14ac:dyDescent="0.35">
      <c r="A5" s="1" t="s">
        <v>196</v>
      </c>
      <c r="B5" s="10" t="s">
        <v>100</v>
      </c>
      <c r="C5" s="19"/>
      <c r="D5" s="15"/>
    </row>
    <row r="6" spans="1:4" ht="24.65" customHeight="1" x14ac:dyDescent="0.35">
      <c r="A6" s="1" t="s">
        <v>2</v>
      </c>
      <c r="B6" s="10" t="s">
        <v>12</v>
      </c>
      <c r="C6" s="19"/>
      <c r="D6" s="15"/>
    </row>
    <row r="7" spans="1:4" x14ac:dyDescent="0.35">
      <c r="A7" s="2"/>
      <c r="B7" s="2"/>
      <c r="C7" s="2"/>
      <c r="D7" s="2"/>
    </row>
    <row r="8" spans="1:4" ht="20.149999999999999" customHeight="1" x14ac:dyDescent="0.45">
      <c r="A8" s="98" t="s">
        <v>197</v>
      </c>
      <c r="B8" s="98"/>
      <c r="C8" s="98"/>
      <c r="D8" s="98"/>
    </row>
    <row r="9" spans="1:4" ht="20.5" customHeight="1" x14ac:dyDescent="0.35">
      <c r="A9" s="19" t="s">
        <v>198</v>
      </c>
      <c r="B9" s="99" t="s">
        <v>199</v>
      </c>
      <c r="C9" s="99"/>
      <c r="D9" s="99"/>
    </row>
    <row r="10" spans="1:4" x14ac:dyDescent="0.35">
      <c r="A10" s="2"/>
      <c r="B10" s="2"/>
      <c r="C10" s="2"/>
      <c r="D10" s="2"/>
    </row>
    <row r="11" spans="1:4" x14ac:dyDescent="0.35">
      <c r="A11" s="90" t="s">
        <v>200</v>
      </c>
      <c r="B11" s="90"/>
      <c r="C11" s="90" t="s">
        <v>201</v>
      </c>
      <c r="D11" s="90"/>
    </row>
    <row r="12" spans="1:4" x14ac:dyDescent="0.35">
      <c r="A12" s="90"/>
      <c r="B12" s="90"/>
      <c r="C12" s="90"/>
      <c r="D12" s="90"/>
    </row>
    <row r="13" spans="1:4" ht="9" customHeight="1" x14ac:dyDescent="0.35">
      <c r="A13" s="90">
        <f>Calcul!A10</f>
        <v>498.5</v>
      </c>
      <c r="B13" s="90"/>
      <c r="C13" s="90">
        <f ca="1">Calcul!A22</f>
        <v>498.5</v>
      </c>
      <c r="D13" s="90"/>
    </row>
    <row r="14" spans="1:4" ht="11.5" customHeight="1" x14ac:dyDescent="0.35">
      <c r="A14" s="90"/>
      <c r="B14" s="90"/>
      <c r="C14" s="90"/>
      <c r="D14" s="90"/>
    </row>
    <row r="18" spans="1:4" ht="21" x14ac:dyDescent="0.5">
      <c r="A18" s="97" t="s">
        <v>202</v>
      </c>
      <c r="B18" s="97"/>
      <c r="C18" s="97"/>
      <c r="D18" s="97"/>
    </row>
    <row r="19" spans="1:4" x14ac:dyDescent="0.35">
      <c r="A19" t="s">
        <v>203</v>
      </c>
    </row>
    <row r="20" spans="1:4" x14ac:dyDescent="0.35">
      <c r="A20" s="93" t="s">
        <v>204</v>
      </c>
      <c r="B20" s="94"/>
      <c r="C20" s="94"/>
      <c r="D20" s="95"/>
    </row>
    <row r="21" spans="1:4" x14ac:dyDescent="0.35">
      <c r="A21" s="89" t="s">
        <v>205</v>
      </c>
      <c r="B21" s="89"/>
      <c r="C21" s="89"/>
      <c r="D21" s="89"/>
    </row>
    <row r="22" spans="1:4" x14ac:dyDescent="0.35">
      <c r="A22" s="89"/>
      <c r="B22" s="89"/>
      <c r="C22" s="89"/>
      <c r="D22" s="89"/>
    </row>
    <row r="23" spans="1:4" x14ac:dyDescent="0.35">
      <c r="A23" s="89"/>
      <c r="B23" s="89"/>
      <c r="C23" s="89"/>
      <c r="D23" s="89"/>
    </row>
    <row r="24" spans="1:4" x14ac:dyDescent="0.35">
      <c r="A24" s="93" t="s">
        <v>329</v>
      </c>
      <c r="B24" s="94"/>
      <c r="C24" s="94"/>
      <c r="D24" s="95"/>
    </row>
    <row r="25" spans="1:4" x14ac:dyDescent="0.35">
      <c r="A25" s="80" t="s">
        <v>206</v>
      </c>
      <c r="B25" s="81"/>
      <c r="C25" s="81"/>
      <c r="D25" s="82"/>
    </row>
    <row r="26" spans="1:4" x14ac:dyDescent="0.35">
      <c r="A26" s="83"/>
      <c r="B26" s="84"/>
      <c r="C26" s="84"/>
      <c r="D26" s="85"/>
    </row>
    <row r="27" spans="1:4" x14ac:dyDescent="0.35">
      <c r="A27" s="86"/>
      <c r="B27" s="87"/>
      <c r="C27" s="87"/>
      <c r="D27" s="88"/>
    </row>
    <row r="28" spans="1:4" x14ac:dyDescent="0.35">
      <c r="A28" s="93" t="s">
        <v>207</v>
      </c>
      <c r="B28" s="94"/>
      <c r="C28" s="94"/>
      <c r="D28" s="95"/>
    </row>
    <row r="29" spans="1:4" x14ac:dyDescent="0.35">
      <c r="A29" s="89" t="s">
        <v>208</v>
      </c>
      <c r="B29" s="89"/>
      <c r="C29" s="89"/>
      <c r="D29" s="89"/>
    </row>
    <row r="30" spans="1:4" x14ac:dyDescent="0.35">
      <c r="A30" s="89"/>
      <c r="B30" s="89"/>
      <c r="C30" s="89"/>
      <c r="D30" s="89"/>
    </row>
    <row r="31" spans="1:4" x14ac:dyDescent="0.35">
      <c r="A31" s="89"/>
      <c r="B31" s="89"/>
      <c r="C31" s="89"/>
      <c r="D31" s="89"/>
    </row>
    <row r="32" spans="1:4" x14ac:dyDescent="0.35">
      <c r="A32" s="93" t="s">
        <v>209</v>
      </c>
      <c r="B32" s="94"/>
      <c r="C32" s="94"/>
      <c r="D32" s="95"/>
    </row>
    <row r="33" spans="1:4" x14ac:dyDescent="0.35">
      <c r="A33" s="89" t="s">
        <v>210</v>
      </c>
      <c r="B33" s="89"/>
      <c r="C33" s="89"/>
      <c r="D33" s="89"/>
    </row>
    <row r="34" spans="1:4" x14ac:dyDescent="0.35">
      <c r="A34" s="89"/>
      <c r="B34" s="89"/>
      <c r="C34" s="89"/>
      <c r="D34" s="89"/>
    </row>
    <row r="35" spans="1:4" x14ac:dyDescent="0.35">
      <c r="A35" s="89"/>
      <c r="B35" s="89"/>
      <c r="C35" s="89"/>
      <c r="D35" s="89"/>
    </row>
    <row r="36" spans="1:4" ht="21" x14ac:dyDescent="0.5">
      <c r="A36" s="97" t="s">
        <v>211</v>
      </c>
      <c r="B36" s="97"/>
      <c r="C36" s="97"/>
      <c r="D36" s="97"/>
    </row>
    <row r="37" spans="1:4" x14ac:dyDescent="0.35">
      <c r="A37" s="89" t="s">
        <v>212</v>
      </c>
      <c r="B37" s="89"/>
      <c r="C37" s="89"/>
      <c r="D37" s="89"/>
    </row>
    <row r="38" spans="1:4" x14ac:dyDescent="0.35">
      <c r="A38" s="89"/>
      <c r="B38" s="89"/>
      <c r="C38" s="89"/>
      <c r="D38" s="89"/>
    </row>
    <row r="39" spans="1:4" x14ac:dyDescent="0.35">
      <c r="A39" s="96" t="s">
        <v>213</v>
      </c>
      <c r="B39" s="96"/>
      <c r="C39" s="96"/>
      <c r="D39" s="96"/>
    </row>
    <row r="40" spans="1:4" x14ac:dyDescent="0.35">
      <c r="A40" s="92" t="s">
        <v>214</v>
      </c>
      <c r="B40" s="92"/>
      <c r="C40" s="92"/>
      <c r="D40" s="92"/>
    </row>
    <row r="41" spans="1:4" x14ac:dyDescent="0.35">
      <c r="A41" s="92" t="s">
        <v>215</v>
      </c>
      <c r="B41" s="92"/>
      <c r="C41" s="92"/>
      <c r="D41" s="9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298" priority="2">
      <formula>$B2="Licence"</formula>
    </cfRule>
  </conditionalFormatting>
  <conditionalFormatting sqref="C5">
    <cfRule type="expression" dxfId="297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zoomScale="55" zoomScaleNormal="55" workbookViewId="0">
      <pane ySplit="18" topLeftCell="A31" activePane="bottomLeft" state="frozen"/>
      <selection pane="bottomLeft" activeCell="B30" sqref="B30"/>
    </sheetView>
  </sheetViews>
  <sheetFormatPr baseColWidth="10" defaultColWidth="11.453125" defaultRowHeight="14.5" x14ac:dyDescent="0.35"/>
  <cols>
    <col min="1" max="1" width="18.54296875" style="16" customWidth="1"/>
    <col min="2" max="2" width="53.54296875" style="16" customWidth="1"/>
    <col min="3" max="3" width="18" style="16" customWidth="1"/>
    <col min="4" max="4" width="15.54296875" style="16" customWidth="1"/>
    <col min="5" max="5" width="27.453125" style="16" customWidth="1"/>
    <col min="6" max="6" width="24.54296875" style="16" customWidth="1"/>
    <col min="7" max="7" width="29.1796875" style="16" customWidth="1"/>
    <col min="8" max="8" width="45.1796875" style="16" customWidth="1"/>
    <col min="9" max="9" width="17" style="16" customWidth="1"/>
    <col min="10" max="10" width="14.453125" style="16" customWidth="1"/>
    <col min="11" max="11" width="14.54296875" style="16" customWidth="1"/>
    <col min="12" max="13" width="21.54296875" style="16" customWidth="1"/>
    <col min="14" max="14" width="47.54296875" style="16" customWidth="1"/>
    <col min="15" max="15" width="54.1796875" style="16" customWidth="1"/>
  </cols>
  <sheetData>
    <row r="1" spans="1:10" x14ac:dyDescent="0.35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35">
      <c r="A2" s="122"/>
      <c r="B2" s="122"/>
      <c r="C2" s="122"/>
      <c r="D2" s="122"/>
      <c r="E2" s="122"/>
      <c r="F2" s="122"/>
      <c r="G2" s="122"/>
      <c r="H2" s="122"/>
      <c r="I2" s="122"/>
      <c r="J2" s="122"/>
    </row>
    <row r="3" spans="1:10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</row>
    <row r="4" spans="1:10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</row>
    <row r="6" spans="1:10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8" customHeight="1" x14ac:dyDescent="0.35">
      <c r="A7" s="101" t="s">
        <v>216</v>
      </c>
      <c r="B7" s="104" t="str">
        <f>'Fiche Générale'!B3</f>
        <v>Portail_ST</v>
      </c>
      <c r="C7" s="101" t="s">
        <v>217</v>
      </c>
      <c r="D7" s="101"/>
      <c r="E7" s="103" t="str">
        <f>'Fiche Générale'!B4</f>
        <v>Sciences et technologies</v>
      </c>
      <c r="F7" s="104"/>
      <c r="G7" s="101" t="s">
        <v>218</v>
      </c>
      <c r="H7" s="121" t="str">
        <f>'Fiche Générale'!B5</f>
        <v>SLSIT18</v>
      </c>
      <c r="I7" s="121"/>
      <c r="J7" s="121"/>
    </row>
    <row r="8" spans="1:10" ht="18" customHeight="1" x14ac:dyDescent="0.35">
      <c r="A8" s="101"/>
      <c r="B8" s="106"/>
      <c r="C8" s="101"/>
      <c r="D8" s="101"/>
      <c r="E8" s="105"/>
      <c r="F8" s="106"/>
      <c r="G8" s="101"/>
      <c r="H8" s="121"/>
      <c r="I8" s="121"/>
      <c r="J8" s="121"/>
    </row>
    <row r="9" spans="1:10" ht="18" customHeight="1" x14ac:dyDescent="0.35">
      <c r="A9" s="101"/>
      <c r="B9" s="106"/>
      <c r="C9" s="101"/>
      <c r="D9" s="101"/>
      <c r="E9" s="107"/>
      <c r="F9" s="108"/>
      <c r="G9" s="101"/>
      <c r="H9" s="121"/>
      <c r="I9" s="121"/>
      <c r="J9" s="121"/>
    </row>
    <row r="10" spans="1:10" ht="18" customHeight="1" x14ac:dyDescent="0.35">
      <c r="A10" s="101"/>
      <c r="B10" s="106"/>
      <c r="C10" s="102" t="s">
        <v>219</v>
      </c>
      <c r="D10" s="102"/>
      <c r="E10" s="109" t="str">
        <f>'Fiche Générale'!B9</f>
        <v>Intelligence Artificielle</v>
      </c>
      <c r="F10" s="110"/>
      <c r="G10" s="110"/>
      <c r="H10" s="110"/>
      <c r="I10" s="110"/>
      <c r="J10" s="111"/>
    </row>
    <row r="11" spans="1:10" ht="18" customHeight="1" x14ac:dyDescent="0.35">
      <c r="A11" s="101"/>
      <c r="B11" s="108"/>
      <c r="C11" s="102"/>
      <c r="D11" s="102"/>
      <c r="E11" s="112"/>
      <c r="F11" s="113"/>
      <c r="G11" s="113"/>
      <c r="H11" s="113"/>
      <c r="I11" s="113"/>
      <c r="J11" s="114"/>
    </row>
    <row r="13" spans="1:10" x14ac:dyDescent="0.35">
      <c r="A13" s="100" t="s">
        <v>220</v>
      </c>
      <c r="B13" s="115" t="s">
        <v>221</v>
      </c>
      <c r="C13" s="100" t="s">
        <v>222</v>
      </c>
      <c r="D13" s="100"/>
      <c r="E13" s="100" t="s">
        <v>223</v>
      </c>
      <c r="F13" s="100"/>
      <c r="G13" s="100" t="s">
        <v>200</v>
      </c>
      <c r="H13" s="73">
        <f>Calcul!A7</f>
        <v>245</v>
      </c>
      <c r="I13" s="73"/>
    </row>
    <row r="14" spans="1:10" x14ac:dyDescent="0.35">
      <c r="A14" s="100"/>
      <c r="B14" s="116"/>
      <c r="C14" s="100"/>
      <c r="D14" s="100"/>
      <c r="E14" s="100"/>
      <c r="F14" s="100"/>
      <c r="G14" s="100"/>
      <c r="H14" s="73"/>
      <c r="I14" s="73"/>
    </row>
    <row r="15" spans="1:10" x14ac:dyDescent="0.35">
      <c r="A15" s="100" t="s">
        <v>224</v>
      </c>
      <c r="B15" s="115" t="s">
        <v>185</v>
      </c>
      <c r="C15" s="117" t="s">
        <v>225</v>
      </c>
      <c r="D15" s="118"/>
      <c r="E15" s="100" t="s">
        <v>226</v>
      </c>
      <c r="F15" s="100"/>
      <c r="G15" s="100" t="s">
        <v>201</v>
      </c>
      <c r="H15" s="73">
        <f>Calcul!A20</f>
        <v>245</v>
      </c>
      <c r="I15" s="73"/>
    </row>
    <row r="16" spans="1:10" x14ac:dyDescent="0.35">
      <c r="A16" s="100"/>
      <c r="B16" s="116"/>
      <c r="C16" s="119"/>
      <c r="D16" s="120"/>
      <c r="E16" s="100"/>
      <c r="F16" s="100"/>
      <c r="G16" s="100"/>
      <c r="H16" s="73"/>
      <c r="I16" s="73"/>
    </row>
    <row r="17" spans="1:15" x14ac:dyDescent="0.35">
      <c r="I17" s="17"/>
      <c r="J17" s="17"/>
      <c r="K17" s="17"/>
      <c r="L17" s="17"/>
      <c r="M17" s="17"/>
      <c r="N17" s="17"/>
    </row>
    <row r="18" spans="1:15" ht="49.4" customHeight="1" x14ac:dyDescent="0.35">
      <c r="A18" s="3" t="s">
        <v>227</v>
      </c>
      <c r="B18" s="3" t="s">
        <v>228</v>
      </c>
      <c r="C18" s="3" t="s">
        <v>3</v>
      </c>
      <c r="D18" s="3" t="s">
        <v>229</v>
      </c>
      <c r="E18" s="3" t="s">
        <v>6</v>
      </c>
      <c r="F18" s="3" t="s">
        <v>5</v>
      </c>
      <c r="G18" s="3" t="s">
        <v>230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231</v>
      </c>
      <c r="M18" s="3" t="s">
        <v>4</v>
      </c>
      <c r="N18" s="3" t="s">
        <v>232</v>
      </c>
      <c r="O18" s="4" t="s">
        <v>233</v>
      </c>
    </row>
    <row r="19" spans="1:15" ht="43.4" customHeight="1" x14ac:dyDescent="0.35">
      <c r="A19" s="49">
        <v>0</v>
      </c>
      <c r="B19" s="50" t="s">
        <v>234</v>
      </c>
      <c r="C19" s="52" t="s">
        <v>13</v>
      </c>
      <c r="D19" s="52">
        <v>6</v>
      </c>
      <c r="E19" s="67"/>
      <c r="F19" s="67"/>
      <c r="G19" s="67"/>
      <c r="H19" s="68"/>
      <c r="I19" s="68"/>
      <c r="J19" s="68"/>
      <c r="K19" s="68"/>
      <c r="L19" s="68"/>
      <c r="M19" s="68"/>
      <c r="N19" s="67"/>
      <c r="O19" s="5"/>
    </row>
    <row r="20" spans="1:15" ht="43.4" customHeight="1" x14ac:dyDescent="0.35">
      <c r="A20" s="49" t="s">
        <v>235</v>
      </c>
      <c r="B20" s="50" t="s">
        <v>236</v>
      </c>
      <c r="C20" s="52" t="s">
        <v>23</v>
      </c>
      <c r="D20" s="68"/>
      <c r="E20" s="67"/>
      <c r="F20" s="67"/>
      <c r="G20" s="67"/>
      <c r="H20" s="68"/>
      <c r="I20" s="68"/>
      <c r="J20" s="68"/>
      <c r="K20" s="68"/>
      <c r="L20" s="68"/>
      <c r="M20" s="68"/>
      <c r="N20" s="67"/>
      <c r="O20" s="5"/>
    </row>
    <row r="21" spans="1:15" ht="43.4" customHeight="1" x14ac:dyDescent="0.35">
      <c r="A21" s="49" t="s">
        <v>237</v>
      </c>
      <c r="B21" s="50" t="s">
        <v>238</v>
      </c>
      <c r="C21" s="52" t="s">
        <v>23</v>
      </c>
      <c r="D21" s="68"/>
      <c r="E21" s="67"/>
      <c r="F21" s="67"/>
      <c r="G21" s="67"/>
      <c r="H21" s="68"/>
      <c r="I21" s="68"/>
      <c r="J21" s="68"/>
      <c r="K21" s="68"/>
      <c r="L21" s="68"/>
      <c r="M21" s="68"/>
      <c r="N21" s="67"/>
      <c r="O21" s="5"/>
    </row>
    <row r="22" spans="1:15" ht="43.4" customHeight="1" x14ac:dyDescent="0.35">
      <c r="A22" s="49" t="s">
        <v>239</v>
      </c>
      <c r="B22" s="51" t="s">
        <v>240</v>
      </c>
      <c r="C22" s="52" t="s">
        <v>23</v>
      </c>
      <c r="D22" s="68"/>
      <c r="E22" s="67"/>
      <c r="F22" s="67"/>
      <c r="G22" s="67"/>
      <c r="H22" s="68"/>
      <c r="I22" s="68"/>
      <c r="J22" s="68"/>
      <c r="K22" s="68"/>
      <c r="L22" s="68"/>
      <c r="M22" s="68"/>
      <c r="N22" s="67"/>
      <c r="O22" s="5"/>
    </row>
    <row r="23" spans="1:15" ht="43.4" customHeight="1" x14ac:dyDescent="0.35">
      <c r="A23" s="62">
        <v>1</v>
      </c>
      <c r="B23" s="63" t="s">
        <v>241</v>
      </c>
      <c r="C23" s="64" t="s">
        <v>13</v>
      </c>
      <c r="D23" s="64">
        <v>6</v>
      </c>
      <c r="E23" s="55"/>
      <c r="F23" s="55"/>
      <c r="G23" s="55" t="s">
        <v>242</v>
      </c>
      <c r="H23" s="64" t="s">
        <v>152</v>
      </c>
      <c r="I23" s="64"/>
      <c r="J23" s="64"/>
      <c r="K23" s="64"/>
      <c r="L23" s="64"/>
      <c r="M23" s="64"/>
      <c r="N23" s="55"/>
      <c r="O23" s="55"/>
    </row>
    <row r="24" spans="1:15" ht="43.4" customHeight="1" x14ac:dyDescent="0.35">
      <c r="A24" s="62">
        <v>1.1000000000000001</v>
      </c>
      <c r="B24" s="63" t="s">
        <v>243</v>
      </c>
      <c r="C24" s="64" t="s">
        <v>23</v>
      </c>
      <c r="D24" s="64"/>
      <c r="E24" s="55"/>
      <c r="F24" s="55"/>
      <c r="G24" s="55" t="s">
        <v>244</v>
      </c>
      <c r="H24" s="64" t="s">
        <v>152</v>
      </c>
      <c r="I24" s="64">
        <v>10</v>
      </c>
      <c r="J24" s="64">
        <v>10</v>
      </c>
      <c r="K24" s="64"/>
      <c r="L24" s="64"/>
      <c r="M24" s="64"/>
      <c r="N24" s="55"/>
      <c r="O24" s="55"/>
    </row>
    <row r="25" spans="1:15" ht="43.4" customHeight="1" x14ac:dyDescent="0.35">
      <c r="A25" s="62">
        <v>1.2</v>
      </c>
      <c r="B25" s="63" t="s">
        <v>245</v>
      </c>
      <c r="C25" s="64" t="s">
        <v>23</v>
      </c>
      <c r="D25" s="64"/>
      <c r="E25" s="55"/>
      <c r="F25" s="55"/>
      <c r="G25" s="55" t="s">
        <v>246</v>
      </c>
      <c r="H25" s="64" t="s">
        <v>152</v>
      </c>
      <c r="I25" s="64">
        <v>12</v>
      </c>
      <c r="J25" s="64">
        <v>22</v>
      </c>
      <c r="K25" s="64"/>
      <c r="L25" s="64"/>
      <c r="M25" s="64"/>
      <c r="N25" s="55"/>
      <c r="O25" s="55"/>
    </row>
    <row r="26" spans="1:15" ht="43.4" customHeight="1" x14ac:dyDescent="0.35">
      <c r="A26" s="62">
        <v>2</v>
      </c>
      <c r="B26" s="63" t="s">
        <v>247</v>
      </c>
      <c r="C26" s="64" t="s">
        <v>13</v>
      </c>
      <c r="D26" s="64">
        <v>6</v>
      </c>
      <c r="E26" s="55"/>
      <c r="F26" s="55"/>
      <c r="G26" s="55" t="s">
        <v>248</v>
      </c>
      <c r="H26" s="64" t="s">
        <v>152</v>
      </c>
      <c r="I26" s="64"/>
      <c r="J26" s="64"/>
      <c r="K26" s="64"/>
      <c r="L26" s="64"/>
      <c r="M26" s="64"/>
      <c r="N26" s="55"/>
      <c r="O26" s="55"/>
    </row>
    <row r="27" spans="1:15" ht="43.4" customHeight="1" x14ac:dyDescent="0.35">
      <c r="A27" s="24">
        <v>2.1</v>
      </c>
      <c r="B27" s="6" t="s">
        <v>249</v>
      </c>
      <c r="C27" s="64" t="s">
        <v>23</v>
      </c>
      <c r="D27" s="64"/>
      <c r="E27" s="55"/>
      <c r="F27" s="55"/>
      <c r="G27" s="5" t="s">
        <v>250</v>
      </c>
      <c r="H27" s="64" t="s">
        <v>152</v>
      </c>
      <c r="I27" s="7">
        <v>6</v>
      </c>
      <c r="J27" s="7">
        <v>21</v>
      </c>
      <c r="K27" s="7"/>
      <c r="L27" s="7"/>
      <c r="M27" s="7"/>
      <c r="N27" s="5"/>
      <c r="O27" s="5"/>
    </row>
    <row r="28" spans="1:15" ht="43.4" customHeight="1" x14ac:dyDescent="0.35">
      <c r="A28" s="24">
        <v>2.2000000000000002</v>
      </c>
      <c r="B28" s="6" t="s">
        <v>251</v>
      </c>
      <c r="C28" s="64" t="s">
        <v>23</v>
      </c>
      <c r="D28" s="64"/>
      <c r="E28" s="55"/>
      <c r="F28" s="55"/>
      <c r="G28" s="5" t="s">
        <v>252</v>
      </c>
      <c r="H28" s="64" t="s">
        <v>152</v>
      </c>
      <c r="I28" s="7">
        <v>6</v>
      </c>
      <c r="J28" s="7">
        <v>21</v>
      </c>
      <c r="K28" s="7"/>
      <c r="L28" s="7"/>
      <c r="M28" s="7"/>
      <c r="N28" s="5"/>
      <c r="O28" s="5"/>
    </row>
    <row r="29" spans="1:15" ht="43.4" customHeight="1" x14ac:dyDescent="0.35">
      <c r="A29" s="24">
        <v>3</v>
      </c>
      <c r="B29" s="6" t="s">
        <v>253</v>
      </c>
      <c r="C29" s="7" t="s">
        <v>13</v>
      </c>
      <c r="D29" s="64">
        <v>6</v>
      </c>
      <c r="E29" s="5"/>
      <c r="F29" s="55"/>
      <c r="G29" s="5" t="s">
        <v>254</v>
      </c>
      <c r="H29" s="64" t="s">
        <v>152</v>
      </c>
      <c r="I29" s="7"/>
      <c r="J29" s="7"/>
      <c r="K29" s="7"/>
      <c r="L29" s="7"/>
      <c r="M29" s="7"/>
      <c r="N29" s="5"/>
      <c r="O29" s="5"/>
    </row>
    <row r="30" spans="1:15" ht="43.4" customHeight="1" x14ac:dyDescent="0.35">
      <c r="A30" s="24">
        <v>3.1</v>
      </c>
      <c r="B30" s="6" t="s">
        <v>255</v>
      </c>
      <c r="C30" s="64" t="s">
        <v>23</v>
      </c>
      <c r="D30" s="64"/>
      <c r="E30" s="55"/>
      <c r="F30" s="55"/>
      <c r="G30" s="5" t="s">
        <v>256</v>
      </c>
      <c r="H30" s="64" t="s">
        <v>152</v>
      </c>
      <c r="I30" s="7">
        <v>6</v>
      </c>
      <c r="J30" s="7">
        <v>21</v>
      </c>
      <c r="K30" s="7"/>
      <c r="L30" s="7"/>
      <c r="M30" s="7"/>
      <c r="N30" s="5"/>
      <c r="O30" s="5"/>
    </row>
    <row r="31" spans="1:15" ht="43.4" customHeight="1" x14ac:dyDescent="0.35">
      <c r="A31" s="24">
        <v>3.2</v>
      </c>
      <c r="B31" s="6" t="s">
        <v>257</v>
      </c>
      <c r="C31" s="64" t="s">
        <v>23</v>
      </c>
      <c r="D31" s="64"/>
      <c r="E31" s="55"/>
      <c r="F31" s="55"/>
      <c r="G31" s="5" t="s">
        <v>258</v>
      </c>
      <c r="H31" s="64" t="s">
        <v>152</v>
      </c>
      <c r="I31" s="7">
        <v>6</v>
      </c>
      <c r="J31" s="7">
        <v>21</v>
      </c>
      <c r="K31" s="7"/>
      <c r="L31" s="7"/>
      <c r="M31" s="7"/>
      <c r="N31" s="5"/>
      <c r="O31" s="5"/>
    </row>
    <row r="32" spans="1:15" ht="43.4" customHeight="1" x14ac:dyDescent="0.35">
      <c r="A32" s="24">
        <v>4</v>
      </c>
      <c r="B32" s="6" t="s">
        <v>259</v>
      </c>
      <c r="C32" s="7" t="s">
        <v>13</v>
      </c>
      <c r="D32" s="64">
        <v>6</v>
      </c>
      <c r="E32" s="5"/>
      <c r="F32" s="5"/>
      <c r="G32" s="5" t="s">
        <v>260</v>
      </c>
      <c r="H32" s="64" t="s">
        <v>151</v>
      </c>
      <c r="I32" s="7"/>
      <c r="J32" s="7"/>
      <c r="K32" s="7"/>
      <c r="L32" s="7"/>
      <c r="M32" s="7"/>
      <c r="N32" s="5"/>
      <c r="O32" s="5"/>
    </row>
    <row r="33" spans="1:15" ht="43.4" customHeight="1" x14ac:dyDescent="0.35">
      <c r="A33" s="24">
        <v>4.0999999999999996</v>
      </c>
      <c r="B33" s="6" t="s">
        <v>261</v>
      </c>
      <c r="C33" s="64" t="s">
        <v>23</v>
      </c>
      <c r="D33" s="64"/>
      <c r="E33" s="55"/>
      <c r="F33" s="55"/>
      <c r="G33" s="5" t="s">
        <v>262</v>
      </c>
      <c r="H33" s="64" t="s">
        <v>152</v>
      </c>
      <c r="I33" s="7"/>
      <c r="J33" s="7">
        <v>27</v>
      </c>
      <c r="K33" s="7"/>
      <c r="L33" s="7"/>
      <c r="M33" s="7"/>
      <c r="N33" s="5"/>
      <c r="O33" s="5"/>
    </row>
    <row r="34" spans="1:15" ht="43.4" customHeight="1" x14ac:dyDescent="0.35">
      <c r="A34" s="24">
        <v>4.2</v>
      </c>
      <c r="B34" s="6" t="s">
        <v>263</v>
      </c>
      <c r="C34" s="64" t="s">
        <v>23</v>
      </c>
      <c r="D34" s="64"/>
      <c r="E34" s="55"/>
      <c r="F34" s="55"/>
      <c r="G34" s="5" t="s">
        <v>264</v>
      </c>
      <c r="H34" s="64" t="s">
        <v>151</v>
      </c>
      <c r="I34" s="7">
        <v>12</v>
      </c>
      <c r="J34" s="7">
        <v>15</v>
      </c>
      <c r="K34" s="7"/>
      <c r="L34" s="7"/>
      <c r="M34" s="7"/>
      <c r="N34" s="5"/>
      <c r="O34" s="5"/>
    </row>
    <row r="35" spans="1:15" ht="43.4" customHeight="1" x14ac:dyDescent="0.35">
      <c r="A35" s="24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4" customHeight="1" x14ac:dyDescent="0.35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4" customHeight="1" x14ac:dyDescent="0.35">
      <c r="A37" s="24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4" customHeight="1" x14ac:dyDescent="0.35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4" customHeight="1" x14ac:dyDescent="0.35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4" customHeight="1" x14ac:dyDescent="0.35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4" customHeight="1" x14ac:dyDescent="0.35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4" customHeight="1" x14ac:dyDescent="0.35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4" customHeight="1" x14ac:dyDescent="0.45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4" customHeight="1" x14ac:dyDescent="0.45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4" customHeight="1" x14ac:dyDescent="0.45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4" customHeight="1" x14ac:dyDescent="0.45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4" customHeight="1" x14ac:dyDescent="0.45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4" customHeight="1" x14ac:dyDescent="0.45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4" customHeight="1" x14ac:dyDescent="0.4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4" customHeight="1" x14ac:dyDescent="0.4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4" customHeight="1" x14ac:dyDescent="0.45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4" customHeight="1" x14ac:dyDescent="0.4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4" customHeight="1" x14ac:dyDescent="0.4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4" customHeight="1" x14ac:dyDescent="0.4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4" customHeight="1" x14ac:dyDescent="0.4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4" customHeight="1" x14ac:dyDescent="0.4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4" customHeight="1" x14ac:dyDescent="0.4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4" customHeight="1" x14ac:dyDescent="0.4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4" customHeight="1" x14ac:dyDescent="0.4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4" customHeight="1" x14ac:dyDescent="0.4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4" customHeight="1" x14ac:dyDescent="0.4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4" customHeight="1" x14ac:dyDescent="0.4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4" customHeight="1" x14ac:dyDescent="0.4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4" customHeight="1" x14ac:dyDescent="0.4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4" customHeight="1" x14ac:dyDescent="0.4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4" customHeight="1" x14ac:dyDescent="0.4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4" customHeight="1" x14ac:dyDescent="0.4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4" customHeight="1" x14ac:dyDescent="0.4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4" customHeight="1" x14ac:dyDescent="0.4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4" customHeight="1" x14ac:dyDescent="0.4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4" customHeight="1" x14ac:dyDescent="0.4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4" customHeight="1" x14ac:dyDescent="0.4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4" customHeight="1" x14ac:dyDescent="0.4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4" customHeight="1" x14ac:dyDescent="0.4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4" customHeight="1" x14ac:dyDescent="0.4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4" customHeight="1" x14ac:dyDescent="0.4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4" customHeight="1" x14ac:dyDescent="0.4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4" customHeight="1" x14ac:dyDescent="0.4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4" customHeight="1" x14ac:dyDescent="0.4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4" customHeight="1" x14ac:dyDescent="0.4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4" customHeight="1" x14ac:dyDescent="0.4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4" customHeight="1" x14ac:dyDescent="0.4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4" customHeight="1" x14ac:dyDescent="0.4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4" customHeight="1" x14ac:dyDescent="0.4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4" customHeight="1" x14ac:dyDescent="0.4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4" customHeight="1" x14ac:dyDescent="0.4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4" customHeight="1" x14ac:dyDescent="0.4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4" customHeight="1" x14ac:dyDescent="0.4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4" customHeight="1" x14ac:dyDescent="0.4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4" customHeight="1" x14ac:dyDescent="0.4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4" customHeight="1" x14ac:dyDescent="0.4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4" customHeight="1" x14ac:dyDescent="0.4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4" customHeight="1" x14ac:dyDescent="0.4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4" customHeight="1" x14ac:dyDescent="0.4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4" customHeight="1" x14ac:dyDescent="0.4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4" customHeight="1" x14ac:dyDescent="0.4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4" customHeight="1" x14ac:dyDescent="0.4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4" customHeight="1" x14ac:dyDescent="0.4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4" customHeight="1" x14ac:dyDescent="0.4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4" customHeight="1" x14ac:dyDescent="0.4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4" customHeight="1" x14ac:dyDescent="0.4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4" customHeight="1" x14ac:dyDescent="0.4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4" customHeight="1" x14ac:dyDescent="0.4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4" customHeight="1" x14ac:dyDescent="0.4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4" customHeight="1" x14ac:dyDescent="0.4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4" customHeight="1" x14ac:dyDescent="0.4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4" customHeight="1" x14ac:dyDescent="0.4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4" customHeight="1" x14ac:dyDescent="0.4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4" customHeight="1" x14ac:dyDescent="0.4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4" customHeight="1" x14ac:dyDescent="0.4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4" customHeight="1" x14ac:dyDescent="0.4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4" customHeight="1" x14ac:dyDescent="0.4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4" customHeight="1" x14ac:dyDescent="0.4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4" customHeight="1" x14ac:dyDescent="0.4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4" customHeight="1" x14ac:dyDescent="0.4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4" customHeight="1" x14ac:dyDescent="0.4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4" customHeight="1" x14ac:dyDescent="0.4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4" customHeight="1" x14ac:dyDescent="0.4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4" customHeight="1" x14ac:dyDescent="0.4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4" customHeight="1" x14ac:dyDescent="0.4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4" customHeight="1" x14ac:dyDescent="0.4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4" customHeight="1" x14ac:dyDescent="0.4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4" customHeight="1" x14ac:dyDescent="0.4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4" customHeight="1" x14ac:dyDescent="0.4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4" customHeight="1" x14ac:dyDescent="0.4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4" customHeight="1" x14ac:dyDescent="0.4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4" customHeight="1" x14ac:dyDescent="0.4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4" customHeight="1" x14ac:dyDescent="0.4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4" customHeight="1" x14ac:dyDescent="0.4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4" customHeight="1" x14ac:dyDescent="0.4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4" customHeight="1" x14ac:dyDescent="0.4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4" customHeight="1" x14ac:dyDescent="0.4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4" customHeight="1" x14ac:dyDescent="0.4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4" customHeight="1" x14ac:dyDescent="0.4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4" customHeight="1" x14ac:dyDescent="0.4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4" customHeight="1" x14ac:dyDescent="0.4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4" customHeight="1" x14ac:dyDescent="0.4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4" customHeight="1" x14ac:dyDescent="0.4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4" customHeight="1" x14ac:dyDescent="0.4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4" customHeight="1" x14ac:dyDescent="0.4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4" customHeight="1" x14ac:dyDescent="0.4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4" customHeight="1" x14ac:dyDescent="0.4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4" customHeight="1" x14ac:dyDescent="0.4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4" customHeight="1" x14ac:dyDescent="0.4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4" customHeight="1" x14ac:dyDescent="0.4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4" customHeight="1" x14ac:dyDescent="0.4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4" customHeight="1" x14ac:dyDescent="0.4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4" customHeight="1" x14ac:dyDescent="0.4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4" customHeight="1" x14ac:dyDescent="0.4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4" customHeight="1" x14ac:dyDescent="0.4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4" customHeight="1" x14ac:dyDescent="0.4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4" customHeight="1" x14ac:dyDescent="0.4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4" customHeight="1" x14ac:dyDescent="0.4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4" customHeight="1" x14ac:dyDescent="0.4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4" customHeight="1" x14ac:dyDescent="0.4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4" customHeight="1" x14ac:dyDescent="0.4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4" customHeight="1" x14ac:dyDescent="0.4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4" customHeight="1" x14ac:dyDescent="0.4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4" customHeight="1" x14ac:dyDescent="0.4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4" customHeight="1" x14ac:dyDescent="0.4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4" customHeight="1" x14ac:dyDescent="0.45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4" customHeight="1" x14ac:dyDescent="0.4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4" customHeight="1" x14ac:dyDescent="0.4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4" customHeight="1" x14ac:dyDescent="0.4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4" customHeight="1" x14ac:dyDescent="0.4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4" customHeight="1" x14ac:dyDescent="0.4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4" customHeight="1" x14ac:dyDescent="0.4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4" customHeight="1" x14ac:dyDescent="0.4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4" customHeight="1" x14ac:dyDescent="0.4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4" customHeight="1" x14ac:dyDescent="0.4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4" customHeight="1" x14ac:dyDescent="0.4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4" customHeight="1" x14ac:dyDescent="0.4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4" customHeight="1" x14ac:dyDescent="0.4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4" customHeight="1" x14ac:dyDescent="0.4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4" customHeight="1" x14ac:dyDescent="0.4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4" customHeight="1" x14ac:dyDescent="0.4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4" customHeight="1" x14ac:dyDescent="0.4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4" customHeight="1" x14ac:dyDescent="0.4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4" customHeight="1" x14ac:dyDescent="0.4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4" customHeight="1" x14ac:dyDescent="0.4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4" customHeight="1" x14ac:dyDescent="0.4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4" customHeight="1" x14ac:dyDescent="0.4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4" customHeight="1" x14ac:dyDescent="0.4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4" customHeight="1" x14ac:dyDescent="0.4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4" customHeight="1" x14ac:dyDescent="0.4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4" customHeight="1" x14ac:dyDescent="0.4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4" customHeight="1" x14ac:dyDescent="0.4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4" customHeight="1" x14ac:dyDescent="0.4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4" customHeight="1" x14ac:dyDescent="0.4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4" customHeight="1" x14ac:dyDescent="0.4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4" customHeight="1" x14ac:dyDescent="0.4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4" customHeight="1" x14ac:dyDescent="0.4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4" customHeight="1" x14ac:dyDescent="0.4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4" customHeight="1" x14ac:dyDescent="0.4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4" customHeight="1" x14ac:dyDescent="0.4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4" customHeight="1" x14ac:dyDescent="0.4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4" customHeight="1" x14ac:dyDescent="0.4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4" customHeight="1" x14ac:dyDescent="0.4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4" customHeight="1" x14ac:dyDescent="0.4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4" customHeight="1" x14ac:dyDescent="0.4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4" customHeight="1" x14ac:dyDescent="0.4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4" customHeight="1" x14ac:dyDescent="0.4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4" customHeight="1" x14ac:dyDescent="0.4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4" customHeight="1" x14ac:dyDescent="0.4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4" customHeight="1" x14ac:dyDescent="0.4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4" customHeight="1" x14ac:dyDescent="0.4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4" customHeight="1" x14ac:dyDescent="0.4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4" customHeight="1" x14ac:dyDescent="0.4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4" customHeight="1" x14ac:dyDescent="0.4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4" customHeight="1" x14ac:dyDescent="0.4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4" customHeight="1" x14ac:dyDescent="0.4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4" customHeight="1" x14ac:dyDescent="0.4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4" customHeight="1" x14ac:dyDescent="0.4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4" customHeight="1" x14ac:dyDescent="0.4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4" customHeight="1" x14ac:dyDescent="0.4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4" customHeight="1" x14ac:dyDescent="0.4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4" customHeight="1" x14ac:dyDescent="0.4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4" customHeight="1" x14ac:dyDescent="0.4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4" customHeight="1" x14ac:dyDescent="0.4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4" customHeight="1" x14ac:dyDescent="0.4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4" customHeight="1" x14ac:dyDescent="0.4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4" customHeight="1" x14ac:dyDescent="0.4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4" customHeight="1" x14ac:dyDescent="0.4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4" customHeight="1" x14ac:dyDescent="0.4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4" customHeight="1" x14ac:dyDescent="0.4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4" customHeight="1" x14ac:dyDescent="0.4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4" customHeight="1" x14ac:dyDescent="0.4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4" customHeight="1" x14ac:dyDescent="0.4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4" customHeight="1" x14ac:dyDescent="0.4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4" customHeight="1" x14ac:dyDescent="0.4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4" customHeight="1" x14ac:dyDescent="0.4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4" customHeight="1" x14ac:dyDescent="0.4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4" customHeight="1" x14ac:dyDescent="0.4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4" customHeight="1" x14ac:dyDescent="0.4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4" customHeight="1" x14ac:dyDescent="0.4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4" customHeight="1" x14ac:dyDescent="0.4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4" customHeight="1" x14ac:dyDescent="0.4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4" customHeight="1" x14ac:dyDescent="0.4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4" customHeight="1" x14ac:dyDescent="0.4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4" customHeight="1" x14ac:dyDescent="0.4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4" customHeight="1" x14ac:dyDescent="0.4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4" customHeight="1" x14ac:dyDescent="0.4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4" customHeight="1" x14ac:dyDescent="0.4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4" customHeight="1" x14ac:dyDescent="0.4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4" customHeight="1" x14ac:dyDescent="0.4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4" customHeight="1" x14ac:dyDescent="0.4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4" customHeight="1" x14ac:dyDescent="0.4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4" customHeight="1" x14ac:dyDescent="0.4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4" customHeight="1" x14ac:dyDescent="0.4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4" customHeight="1" x14ac:dyDescent="0.4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4" customHeight="1" x14ac:dyDescent="0.4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4" customHeight="1" x14ac:dyDescent="0.4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4" customHeight="1" x14ac:dyDescent="0.4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4" customHeight="1" x14ac:dyDescent="0.4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4" customHeight="1" x14ac:dyDescent="0.4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4" customHeight="1" x14ac:dyDescent="0.4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4" customHeight="1" x14ac:dyDescent="0.4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4" customHeight="1" x14ac:dyDescent="0.4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4" customHeight="1" x14ac:dyDescent="0.4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4" customHeight="1" x14ac:dyDescent="0.4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4" customHeight="1" x14ac:dyDescent="0.4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4" customHeight="1" x14ac:dyDescent="0.4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4" customHeight="1" x14ac:dyDescent="0.4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4" customHeight="1" x14ac:dyDescent="0.4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4" customHeight="1" x14ac:dyDescent="0.4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4" customHeight="1" x14ac:dyDescent="0.4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4" customHeight="1" x14ac:dyDescent="0.4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4" customHeight="1" x14ac:dyDescent="0.4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4" customHeight="1" x14ac:dyDescent="0.4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4" customHeight="1" x14ac:dyDescent="0.4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4" customHeight="1" x14ac:dyDescent="0.4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4" customHeight="1" x14ac:dyDescent="0.4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4" customHeight="1" x14ac:dyDescent="0.4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4" customHeight="1" x14ac:dyDescent="0.4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4" customHeight="1" x14ac:dyDescent="0.4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4" customHeight="1" x14ac:dyDescent="0.4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4" customHeight="1" x14ac:dyDescent="0.4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4" customHeight="1" x14ac:dyDescent="0.4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4" customHeight="1" x14ac:dyDescent="0.4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4" customHeight="1" x14ac:dyDescent="0.4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4" customHeight="1" x14ac:dyDescent="0.4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4" customHeight="1" x14ac:dyDescent="0.4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4" customHeight="1" x14ac:dyDescent="0.4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4" customHeight="1" x14ac:dyDescent="0.4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4" customHeight="1" x14ac:dyDescent="0.4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4" customHeight="1" x14ac:dyDescent="0.4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4" customHeight="1" x14ac:dyDescent="0.4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4" customHeight="1" x14ac:dyDescent="0.4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4" customHeight="1" x14ac:dyDescent="0.4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4" customHeight="1" x14ac:dyDescent="0.4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4" customHeight="1" x14ac:dyDescent="0.4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4" customHeight="1" x14ac:dyDescent="0.4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4" customHeight="1" x14ac:dyDescent="0.4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4" customHeight="1" x14ac:dyDescent="0.4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4" customHeight="1" x14ac:dyDescent="0.4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4" customHeight="1" x14ac:dyDescent="0.4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4" customHeight="1" x14ac:dyDescent="0.45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4" customHeight="1" x14ac:dyDescent="0.45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4" customHeight="1" x14ac:dyDescent="0.45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4" customHeight="1" x14ac:dyDescent="0.4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IbHrPQ2CioHRBOjwBk1GNXtfharGp77u4l2kRHKIVNxrBVGh3dtsy+AoBX+L8pirPfggVcsVdnFSqsfoMSNdfQ==" saltValue="WnD4gjBpPTbV/kKpaFZEBg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:A999">
    <cfRule type="expression" dxfId="296" priority="61">
      <formula>$C1="Option"</formula>
    </cfRule>
  </conditionalFormatting>
  <conditionalFormatting sqref="A23:A26">
    <cfRule type="expression" dxfId="295" priority="64">
      <formula>$F23="Création"</formula>
    </cfRule>
    <cfRule type="expression" dxfId="294" priority="63">
      <formula>$F23="Modification"</formula>
    </cfRule>
    <cfRule type="expression" dxfId="293" priority="62">
      <formula>$F23="Fermeture"</formula>
    </cfRule>
  </conditionalFormatting>
  <conditionalFormatting sqref="A27:B28 A29:J29 A30:B31 A32:J32 A33:B34">
    <cfRule type="expression" dxfId="292" priority="68">
      <formula>$F27="Création"</formula>
    </cfRule>
    <cfRule type="expression" dxfId="291" priority="67">
      <formula>$F27="Modification"</formula>
    </cfRule>
    <cfRule type="expression" dxfId="290" priority="66">
      <formula>$F27="Fermeture"</formula>
    </cfRule>
  </conditionalFormatting>
  <conditionalFormatting sqref="A19:C22">
    <cfRule type="expression" dxfId="289" priority="71">
      <formula>$F19="Création"</formula>
    </cfRule>
    <cfRule type="expression" dxfId="288" priority="70">
      <formula>$F19="Modification"</formula>
    </cfRule>
    <cfRule type="expression" dxfId="287" priority="69">
      <formula>$F19="Fermeture"</formula>
    </cfRule>
  </conditionalFormatting>
  <conditionalFormatting sqref="A1:O9 A10:E10 K10:O11 A11:D11 A12:O12 G13:H13 A13:D16 J13:O16 G15 A17:O18 D19:O22 K23:O34 A35:O999">
    <cfRule type="expression" dxfId="286" priority="87">
      <formula>$F1="Création"</formula>
    </cfRule>
    <cfRule type="expression" dxfId="285" priority="86">
      <formula>$F1="Modification"</formula>
    </cfRule>
  </conditionalFormatting>
  <conditionalFormatting sqref="A1:O9 K10:O11 A12:O12 J13:O16 A17:O18 D19:O22 K23:O34 A35:O999 A10:E10 A11:D11 A13:D16 G13:H13 G15">
    <cfRule type="expression" dxfId="284" priority="85">
      <formula>$F1="Fermeture"</formula>
    </cfRule>
  </conditionalFormatting>
  <conditionalFormatting sqref="B23:J26">
    <cfRule type="expression" dxfId="283" priority="57">
      <formula>$F23="Création"</formula>
    </cfRule>
    <cfRule type="expression" dxfId="282" priority="56">
      <formula>$F23="Modification"</formula>
    </cfRule>
    <cfRule type="expression" dxfId="281" priority="55">
      <formula>$F23="Fermeture"</formula>
    </cfRule>
  </conditionalFormatting>
  <conditionalFormatting sqref="C34:F34">
    <cfRule type="expression" dxfId="280" priority="5">
      <formula>$F34="Fermeture"</formula>
    </cfRule>
    <cfRule type="expression" dxfId="279" priority="6">
      <formula>$F34="Modification"</formula>
    </cfRule>
    <cfRule type="expression" dxfId="278" priority="7">
      <formula>$F34="Création"</formula>
    </cfRule>
  </conditionalFormatting>
  <conditionalFormatting sqref="C27:J28">
    <cfRule type="expression" dxfId="277" priority="43">
      <formula>$F27="Création"</formula>
    </cfRule>
    <cfRule type="expression" dxfId="276" priority="41">
      <formula>$F27="Fermeture"</formula>
    </cfRule>
    <cfRule type="expression" dxfId="275" priority="42">
      <formula>$F27="Modification"</formula>
    </cfRule>
  </conditionalFormatting>
  <conditionalFormatting sqref="C30:J31">
    <cfRule type="expression" dxfId="274" priority="27">
      <formula>$F30="Fermeture"</formula>
    </cfRule>
    <cfRule type="expression" dxfId="273" priority="29">
      <formula>$F30="Création"</formula>
    </cfRule>
    <cfRule type="expression" dxfId="272" priority="28">
      <formula>$F30="Modification"</formula>
    </cfRule>
  </conditionalFormatting>
  <conditionalFormatting sqref="C33:J33">
    <cfRule type="expression" dxfId="271" priority="18">
      <formula>$F33="Création"</formula>
    </cfRule>
    <cfRule type="expression" dxfId="270" priority="17">
      <formula>$F33="Modification"</formula>
    </cfRule>
    <cfRule type="expression" dxfId="269" priority="16">
      <formula>$F33="Fermeture"</formula>
    </cfRule>
  </conditionalFormatting>
  <conditionalFormatting sqref="D1:E999">
    <cfRule type="expression" dxfId="268" priority="1">
      <formula>$C1="Option"</formula>
    </cfRule>
  </conditionalFormatting>
  <conditionalFormatting sqref="E13:F16">
    <cfRule type="expression" dxfId="267" priority="4">
      <formula>$F13="Création"</formula>
    </cfRule>
    <cfRule type="expression" dxfId="266" priority="3">
      <formula>$F13="Modification"</formula>
    </cfRule>
    <cfRule type="expression" dxfId="265" priority="2">
      <formula>$F13="Fermeture"</formula>
    </cfRule>
  </conditionalFormatting>
  <conditionalFormatting sqref="G34:J34">
    <cfRule type="expression" dxfId="264" priority="15">
      <formula>$F34="Création"</formula>
    </cfRule>
    <cfRule type="expression" dxfId="263" priority="14">
      <formula>$F34="Modification"</formula>
    </cfRule>
    <cfRule type="expression" dxfId="262" priority="13">
      <formula>$F34="Fermeture"</formula>
    </cfRule>
  </conditionalFormatting>
  <conditionalFormatting sqref="G1:N999">
    <cfRule type="expression" dxfId="261" priority="12">
      <formula>$C1="Option"</formula>
    </cfRule>
  </conditionalFormatting>
  <conditionalFormatting sqref="N1:N999">
    <cfRule type="expression" dxfId="260" priority="82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V300"/>
  <sheetViews>
    <sheetView tabSelected="1" zoomScale="40" zoomScaleNormal="40" workbookViewId="0">
      <pane ySplit="18" topLeftCell="A19" activePane="bottomLeft" state="frozen"/>
      <selection activeCell="D25" sqref="D25"/>
      <selection pane="bottomLeft" activeCell="V24" sqref="V24"/>
    </sheetView>
  </sheetViews>
  <sheetFormatPr baseColWidth="10" defaultColWidth="11.453125" defaultRowHeight="14.5" x14ac:dyDescent="0.35"/>
  <cols>
    <col min="1" max="1" width="39" style="16" customWidth="1"/>
    <col min="2" max="2" width="50.54296875" style="16" customWidth="1"/>
    <col min="3" max="3" width="15.54296875" style="20" customWidth="1"/>
    <col min="4" max="4" width="20.81640625" style="16" customWidth="1"/>
    <col min="5" max="6" width="15.54296875" style="16" customWidth="1"/>
    <col min="7" max="7" width="22.54296875" style="16" customWidth="1"/>
    <col min="8" max="8" width="27.1796875" style="16" customWidth="1"/>
    <col min="9" max="9" width="35.453125" style="16" customWidth="1"/>
    <col min="10" max="10" width="25.81640625" style="16" customWidth="1"/>
    <col min="11" max="11" width="40.54296875" style="16" customWidth="1"/>
    <col min="12" max="12" width="31.54296875" style="16" customWidth="1"/>
    <col min="13" max="13" width="22.453125" style="16" customWidth="1"/>
    <col min="14" max="17" width="20.453125" style="16" customWidth="1"/>
    <col min="18" max="18" width="21.81640625" style="16" customWidth="1"/>
    <col min="19" max="19" width="20.54296875" style="16" customWidth="1"/>
    <col min="20" max="20" width="17.453125" style="16" customWidth="1"/>
    <col min="21" max="21" width="44" style="16" customWidth="1"/>
    <col min="22" max="22" width="49.54296875" style="16" customWidth="1"/>
  </cols>
  <sheetData>
    <row r="1" spans="1:21" x14ac:dyDescent="0.35">
      <c r="A1" s="122"/>
      <c r="B1" s="122"/>
      <c r="C1" s="122"/>
      <c r="D1" s="122"/>
      <c r="E1" s="122"/>
      <c r="F1" s="122"/>
      <c r="G1" s="122"/>
      <c r="H1" s="122"/>
      <c r="I1" s="122"/>
      <c r="J1" s="37"/>
    </row>
    <row r="2" spans="1:21" x14ac:dyDescent="0.35">
      <c r="A2" s="122"/>
      <c r="B2" s="122"/>
      <c r="C2" s="122"/>
      <c r="D2" s="122"/>
      <c r="E2" s="122"/>
      <c r="F2" s="122"/>
      <c r="G2" s="122"/>
      <c r="H2" s="122"/>
      <c r="I2" s="122"/>
      <c r="J2" s="37"/>
    </row>
    <row r="3" spans="1:21" x14ac:dyDescent="0.35">
      <c r="A3" s="122"/>
      <c r="B3" s="122"/>
      <c r="C3" s="122"/>
      <c r="D3" s="122"/>
      <c r="E3" s="122"/>
      <c r="F3" s="122"/>
      <c r="G3" s="122"/>
      <c r="H3" s="122"/>
      <c r="I3" s="122"/>
      <c r="J3" s="37"/>
    </row>
    <row r="4" spans="1:21" x14ac:dyDescent="0.35">
      <c r="A4" s="122"/>
      <c r="B4" s="122"/>
      <c r="C4" s="122"/>
      <c r="D4" s="122"/>
      <c r="E4" s="122"/>
      <c r="F4" s="122"/>
      <c r="G4" s="122"/>
      <c r="H4" s="122"/>
      <c r="I4" s="122"/>
      <c r="J4" s="37"/>
    </row>
    <row r="5" spans="1:21" x14ac:dyDescent="0.35">
      <c r="A5" s="122"/>
      <c r="B5" s="122"/>
      <c r="C5" s="122"/>
      <c r="D5" s="122"/>
      <c r="E5" s="122"/>
      <c r="F5" s="122"/>
      <c r="G5" s="122"/>
      <c r="H5" s="122"/>
      <c r="I5" s="122"/>
      <c r="J5" s="37"/>
    </row>
    <row r="6" spans="1:21" x14ac:dyDescent="0.35">
      <c r="A6" s="122"/>
      <c r="B6" s="122"/>
      <c r="C6" s="122"/>
      <c r="D6" s="122"/>
      <c r="E6" s="122"/>
      <c r="F6" s="122"/>
      <c r="G6" s="122"/>
      <c r="H6" s="122"/>
      <c r="I6" s="122"/>
      <c r="J6" s="37"/>
    </row>
    <row r="7" spans="1:21" ht="14.5" customHeight="1" x14ac:dyDescent="0.35">
      <c r="A7" s="124" t="s">
        <v>216</v>
      </c>
      <c r="B7" s="121" t="str">
        <f>'Fiche Générale'!B3</f>
        <v>Portail_ST</v>
      </c>
      <c r="C7" s="101" t="s">
        <v>265</v>
      </c>
      <c r="D7" s="101"/>
      <c r="E7" s="127" t="str">
        <f>'Fiche Générale'!B4</f>
        <v>Sciences et technologies</v>
      </c>
      <c r="F7" s="128"/>
      <c r="G7" s="101" t="s">
        <v>266</v>
      </c>
      <c r="H7" s="121" t="str">
        <f>'Fiche Générale'!B5</f>
        <v>SLSIT18</v>
      </c>
      <c r="I7" s="121"/>
      <c r="J7" s="38"/>
      <c r="K7" s="21"/>
    </row>
    <row r="8" spans="1:21" ht="14.5" customHeight="1" x14ac:dyDescent="0.35">
      <c r="A8" s="125"/>
      <c r="B8" s="121"/>
      <c r="C8" s="101"/>
      <c r="D8" s="101"/>
      <c r="E8" s="127"/>
      <c r="F8" s="128"/>
      <c r="G8" s="101"/>
      <c r="H8" s="121"/>
      <c r="I8" s="121"/>
      <c r="J8" s="38"/>
      <c r="K8" s="21"/>
    </row>
    <row r="9" spans="1:21" ht="14.5" customHeight="1" x14ac:dyDescent="0.35">
      <c r="A9" s="125"/>
      <c r="B9" s="121"/>
      <c r="C9" s="101"/>
      <c r="D9" s="101"/>
      <c r="E9" s="127"/>
      <c r="F9" s="128"/>
      <c r="G9" s="101"/>
      <c r="H9" s="121"/>
      <c r="I9" s="121"/>
      <c r="J9" s="38"/>
      <c r="K9" s="21"/>
    </row>
    <row r="10" spans="1:21" ht="14.5" customHeight="1" x14ac:dyDescent="0.35">
      <c r="A10" s="125"/>
      <c r="B10" s="121"/>
      <c r="C10" s="102" t="s">
        <v>219</v>
      </c>
      <c r="D10" s="102"/>
      <c r="E10" s="109" t="str">
        <f>'Fiche Générale'!B9</f>
        <v>Intelligence Artificielle</v>
      </c>
      <c r="F10" s="110"/>
      <c r="G10" s="110"/>
      <c r="H10" s="110"/>
      <c r="I10" s="111"/>
      <c r="J10" s="39"/>
      <c r="K10" s="21"/>
    </row>
    <row r="11" spans="1:21" ht="14.5" customHeight="1" x14ac:dyDescent="0.35">
      <c r="A11" s="126"/>
      <c r="B11" s="121"/>
      <c r="C11" s="102"/>
      <c r="D11" s="102"/>
      <c r="E11" s="112"/>
      <c r="F11" s="113"/>
      <c r="G11" s="113"/>
      <c r="H11" s="113"/>
      <c r="I11" s="114"/>
      <c r="J11" s="39"/>
      <c r="K11" s="21"/>
    </row>
    <row r="12" spans="1:21" x14ac:dyDescent="0.35">
      <c r="C12" s="16"/>
      <c r="I12" s="35"/>
      <c r="J12" s="35"/>
      <c r="M12" s="117" t="s">
        <v>267</v>
      </c>
      <c r="N12" s="118"/>
      <c r="O12" s="118"/>
      <c r="P12" s="118"/>
      <c r="Q12" s="129"/>
      <c r="R12" s="117" t="s">
        <v>268</v>
      </c>
      <c r="S12" s="118"/>
      <c r="T12" s="118"/>
      <c r="U12" s="129"/>
    </row>
    <row r="13" spans="1:21" x14ac:dyDescent="0.35">
      <c r="A13" s="133" t="s">
        <v>220</v>
      </c>
      <c r="B13" s="123" t="str">
        <f>'S5 Maquette'!B13:B14</f>
        <v>3 ème Année de Licence</v>
      </c>
      <c r="C13" s="123"/>
      <c r="D13" s="133" t="s">
        <v>269</v>
      </c>
      <c r="E13" s="123" t="str">
        <f>'S5 Maquette'!E13:F14</f>
        <v>SLSIA3</v>
      </c>
      <c r="F13" s="123"/>
      <c r="G13" s="123"/>
      <c r="I13" s="35"/>
      <c r="J13" s="35"/>
      <c r="M13" s="119"/>
      <c r="N13" s="120"/>
      <c r="O13" s="120"/>
      <c r="P13" s="120"/>
      <c r="Q13" s="130"/>
      <c r="R13" s="119"/>
      <c r="S13" s="120"/>
      <c r="T13" s="120"/>
      <c r="U13" s="130"/>
    </row>
    <row r="14" spans="1:21" x14ac:dyDescent="0.35">
      <c r="A14" s="134"/>
      <c r="B14" s="123"/>
      <c r="C14" s="123"/>
      <c r="D14" s="134"/>
      <c r="E14" s="123"/>
      <c r="F14" s="123"/>
      <c r="G14" s="123"/>
      <c r="I14" s="35"/>
      <c r="J14" s="35"/>
      <c r="M14" s="100" t="s">
        <v>270</v>
      </c>
      <c r="N14" s="117" t="s">
        <v>271</v>
      </c>
      <c r="O14" s="129"/>
      <c r="P14" s="117" t="s">
        <v>272</v>
      </c>
      <c r="Q14" s="129"/>
      <c r="R14" s="122"/>
      <c r="S14" s="135"/>
      <c r="T14" s="138"/>
      <c r="U14" s="133"/>
    </row>
    <row r="15" spans="1:21" x14ac:dyDescent="0.35">
      <c r="A15" s="133" t="s">
        <v>273</v>
      </c>
      <c r="B15" s="140" t="str">
        <f>'S5 Maquette'!B15:B16</f>
        <v>Semestre 5</v>
      </c>
      <c r="C15" s="141"/>
      <c r="D15" s="133" t="s">
        <v>274</v>
      </c>
      <c r="E15" s="123" t="str">
        <f>'S5 Maquette'!E15:F16</f>
        <v>SLS5SIA</v>
      </c>
      <c r="F15" s="123"/>
      <c r="G15" s="123"/>
      <c r="I15" s="35"/>
      <c r="J15" s="35"/>
      <c r="M15" s="100"/>
      <c r="N15" s="131"/>
      <c r="O15" s="132"/>
      <c r="P15" s="131"/>
      <c r="Q15" s="132"/>
      <c r="R15" s="122"/>
      <c r="S15" s="136"/>
      <c r="T15" s="138"/>
      <c r="U15" s="139"/>
    </row>
    <row r="16" spans="1:21" x14ac:dyDescent="0.35">
      <c r="A16" s="134"/>
      <c r="B16" s="142"/>
      <c r="C16" s="143"/>
      <c r="D16" s="134"/>
      <c r="E16" s="123"/>
      <c r="F16" s="123"/>
      <c r="G16" s="123"/>
      <c r="I16" s="35"/>
      <c r="J16" s="35"/>
      <c r="M16" s="100"/>
      <c r="N16" s="131"/>
      <c r="O16" s="132"/>
      <c r="P16" s="131"/>
      <c r="Q16" s="132"/>
      <c r="R16" s="122"/>
      <c r="S16" s="136"/>
      <c r="T16" s="138"/>
      <c r="U16" s="139"/>
    </row>
    <row r="17" spans="1:22" x14ac:dyDescent="0.35">
      <c r="L17" s="17"/>
      <c r="M17" s="100"/>
      <c r="N17" s="119"/>
      <c r="O17" s="130"/>
      <c r="P17" s="119"/>
      <c r="Q17" s="130"/>
      <c r="R17" s="122"/>
      <c r="S17" s="137"/>
      <c r="T17" s="138"/>
      <c r="U17" s="134"/>
    </row>
    <row r="18" spans="1:22" ht="59.5" customHeight="1" x14ac:dyDescent="0.35">
      <c r="A18" s="3" t="s">
        <v>275</v>
      </c>
      <c r="B18" s="36" t="s">
        <v>276</v>
      </c>
      <c r="C18" s="3" t="s">
        <v>5</v>
      </c>
      <c r="D18" s="3" t="s">
        <v>277</v>
      </c>
      <c r="E18" s="3" t="s">
        <v>278</v>
      </c>
      <c r="F18" s="3" t="s">
        <v>279</v>
      </c>
      <c r="G18" s="3" t="s">
        <v>280</v>
      </c>
      <c r="H18" s="3" t="s">
        <v>281</v>
      </c>
      <c r="I18" s="3" t="s">
        <v>282</v>
      </c>
      <c r="J18" s="3" t="s">
        <v>283</v>
      </c>
      <c r="K18" s="3" t="s">
        <v>284</v>
      </c>
      <c r="L18" s="3" t="s">
        <v>285</v>
      </c>
      <c r="M18" s="3" t="s">
        <v>286</v>
      </c>
      <c r="N18" s="3" t="s">
        <v>276</v>
      </c>
      <c r="O18" s="3" t="s">
        <v>287</v>
      </c>
      <c r="P18" s="3" t="s">
        <v>288</v>
      </c>
      <c r="Q18" s="3" t="s">
        <v>289</v>
      </c>
      <c r="R18" s="3" t="s">
        <v>290</v>
      </c>
      <c r="S18" s="3" t="s">
        <v>276</v>
      </c>
      <c r="T18" s="3" t="s">
        <v>287</v>
      </c>
      <c r="U18" s="4" t="s">
        <v>291</v>
      </c>
      <c r="V18" s="4" t="s">
        <v>292</v>
      </c>
    </row>
    <row r="19" spans="1:22" ht="30.65" customHeight="1" x14ac:dyDescent="0.35">
      <c r="A19" s="53" t="str">
        <f>'S5 Maquette'!B19</f>
        <v xml:space="preserve">UE Competences transversales 5 </v>
      </c>
      <c r="B19" s="54" t="str">
        <f>'S5 Maquette'!C19</f>
        <v>UE</v>
      </c>
      <c r="C19" s="59">
        <f>'S5 Maquette'!F19</f>
        <v>0</v>
      </c>
      <c r="D19" s="60"/>
      <c r="E19" s="60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9"/>
    </row>
    <row r="20" spans="1:22" ht="30.65" customHeight="1" x14ac:dyDescent="0.35">
      <c r="A20" s="53" t="str">
        <f>'S5 Maquette'!B20</f>
        <v>Competences numeriques 3</v>
      </c>
      <c r="B20" s="54" t="str">
        <f>'S5 Maquette'!C20</f>
        <v>ECUE</v>
      </c>
      <c r="C20" s="59">
        <f>'S5 Maquette'!F20</f>
        <v>0</v>
      </c>
      <c r="D20" s="60"/>
      <c r="E20" s="60"/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9"/>
    </row>
    <row r="21" spans="1:22" ht="30.65" customHeight="1" x14ac:dyDescent="0.35">
      <c r="A21" s="53" t="str">
        <f>'S5 Maquette'!B21</f>
        <v xml:space="preserve">Competences informationnelles 3 </v>
      </c>
      <c r="B21" s="54" t="str">
        <f>'S5 Maquette'!C21</f>
        <v>ECUE</v>
      </c>
      <c r="C21" s="59">
        <f>'S5 Maquette'!F21</f>
        <v>0</v>
      </c>
      <c r="D21" s="60"/>
      <c r="E21" s="60"/>
      <c r="F21" s="60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9"/>
    </row>
    <row r="22" spans="1:22" ht="30.65" customHeight="1" x14ac:dyDescent="0.35">
      <c r="A22" s="53" t="str">
        <f>'S5 Maquette'!B22</f>
        <v xml:space="preserve">Anglais 5 </v>
      </c>
      <c r="B22" s="54" t="str">
        <f>'S5 Maquette'!C22</f>
        <v>ECUE</v>
      </c>
      <c r="C22" s="59">
        <f>'S5 Maquette'!F22</f>
        <v>0</v>
      </c>
      <c r="D22" s="60"/>
      <c r="E22" s="60"/>
      <c r="F22" s="6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9"/>
    </row>
    <row r="23" spans="1:22" ht="30.65" customHeight="1" x14ac:dyDescent="0.35">
      <c r="A23" s="56" t="str">
        <f>'S5 Maquette'!B23</f>
        <v>Apprentissage automatique</v>
      </c>
      <c r="B23" s="57" t="str">
        <f>'S5 Maquette'!C23</f>
        <v>UE</v>
      </c>
      <c r="C23" s="65"/>
      <c r="D23" s="64">
        <v>6</v>
      </c>
      <c r="E23" s="64" t="s">
        <v>293</v>
      </c>
      <c r="F23" s="64" t="s">
        <v>293</v>
      </c>
      <c r="G23" s="66" t="s">
        <v>294</v>
      </c>
      <c r="H23" s="66" t="s">
        <v>293</v>
      </c>
      <c r="I23" s="66" t="s">
        <v>293</v>
      </c>
      <c r="J23" s="66">
        <v>7</v>
      </c>
      <c r="K23" s="66"/>
      <c r="L23" s="66"/>
      <c r="M23" s="66"/>
      <c r="N23" s="66"/>
      <c r="O23" s="66"/>
      <c r="P23" s="66"/>
      <c r="Q23" s="66"/>
      <c r="R23" s="66"/>
      <c r="S23" s="66"/>
      <c r="T23" s="58"/>
      <c r="U23" s="66"/>
      <c r="V23" s="58"/>
    </row>
    <row r="24" spans="1:22" ht="30.65" customHeight="1" x14ac:dyDescent="0.35">
      <c r="A24" s="56" t="str">
        <f>'S5 Maquette'!B24</f>
        <v>Bases de l'apprentissage automatique</v>
      </c>
      <c r="B24" s="57" t="str">
        <f>'S5 Maquette'!C24</f>
        <v>ECUE</v>
      </c>
      <c r="C24" s="65"/>
      <c r="D24" s="64"/>
      <c r="E24" s="64" t="s">
        <v>293</v>
      </c>
      <c r="F24" s="64" t="s">
        <v>293</v>
      </c>
      <c r="G24" s="66" t="s">
        <v>294</v>
      </c>
      <c r="H24" s="66" t="s">
        <v>293</v>
      </c>
      <c r="I24" s="66" t="s">
        <v>293</v>
      </c>
      <c r="J24" s="66">
        <v>7</v>
      </c>
      <c r="K24" s="66" t="s">
        <v>10</v>
      </c>
      <c r="L24" s="66"/>
      <c r="M24" s="66">
        <v>2</v>
      </c>
      <c r="N24" s="66"/>
      <c r="O24" s="66"/>
      <c r="P24" s="66"/>
      <c r="Q24" s="66"/>
      <c r="R24" s="66" t="s">
        <v>20</v>
      </c>
      <c r="S24" s="66" t="s">
        <v>11</v>
      </c>
      <c r="T24" s="66" t="s">
        <v>295</v>
      </c>
      <c r="U24" s="66"/>
      <c r="V24" s="58" t="s">
        <v>296</v>
      </c>
    </row>
    <row r="25" spans="1:22" ht="30.65" customHeight="1" x14ac:dyDescent="0.35">
      <c r="A25" s="56" t="str">
        <f>'S5 Maquette'!B25</f>
        <v>Méthodes d'apprentissage</v>
      </c>
      <c r="B25" s="57" t="str">
        <f>'S5 Maquette'!C25</f>
        <v>ECUE</v>
      </c>
      <c r="C25" s="65">
        <f>'S5 Maquette'!F25</f>
        <v>0</v>
      </c>
      <c r="D25" s="64"/>
      <c r="E25" s="64" t="s">
        <v>293</v>
      </c>
      <c r="F25" s="64" t="s">
        <v>293</v>
      </c>
      <c r="G25" s="66" t="s">
        <v>294</v>
      </c>
      <c r="H25" s="66" t="s">
        <v>293</v>
      </c>
      <c r="I25" s="66" t="s">
        <v>293</v>
      </c>
      <c r="J25" s="66">
        <v>7</v>
      </c>
      <c r="K25" s="66" t="s">
        <v>10</v>
      </c>
      <c r="L25" s="66"/>
      <c r="M25" s="66">
        <v>2</v>
      </c>
      <c r="N25" s="66"/>
      <c r="O25" s="66"/>
      <c r="P25" s="66"/>
      <c r="Q25" s="66"/>
      <c r="R25" s="66" t="s">
        <v>20</v>
      </c>
      <c r="S25" s="66" t="s">
        <v>11</v>
      </c>
      <c r="T25" s="66" t="s">
        <v>295</v>
      </c>
      <c r="U25" s="66"/>
      <c r="V25" s="58" t="s">
        <v>296</v>
      </c>
    </row>
    <row r="26" spans="1:22" ht="30.65" customHeight="1" x14ac:dyDescent="0.35">
      <c r="A26" s="56" t="str">
        <f>'S5 Maquette'!B26</f>
        <v>Gestion des données</v>
      </c>
      <c r="B26" s="57" t="str">
        <f>'S5 Maquette'!C26</f>
        <v>UE</v>
      </c>
      <c r="C26" s="65">
        <f>'S5 Maquette'!F26</f>
        <v>0</v>
      </c>
      <c r="D26" s="64">
        <v>6</v>
      </c>
      <c r="E26" s="64" t="s">
        <v>293</v>
      </c>
      <c r="F26" s="64" t="s">
        <v>293</v>
      </c>
      <c r="G26" s="66" t="s">
        <v>294</v>
      </c>
      <c r="H26" s="66" t="s">
        <v>293</v>
      </c>
      <c r="I26" s="66" t="s">
        <v>293</v>
      </c>
      <c r="J26" s="66">
        <v>7</v>
      </c>
      <c r="K26" s="66"/>
      <c r="L26" s="66"/>
      <c r="M26" s="66"/>
      <c r="N26" s="66"/>
      <c r="O26" s="66"/>
      <c r="P26" s="66"/>
      <c r="Q26" s="66"/>
      <c r="R26" s="66"/>
      <c r="S26" s="66"/>
      <c r="T26" s="58"/>
      <c r="U26" s="66"/>
      <c r="V26" s="58"/>
    </row>
    <row r="27" spans="1:22" ht="30.65" customHeight="1" x14ac:dyDescent="0.35">
      <c r="A27" s="43" t="str">
        <f>'S5 Maquette'!B27</f>
        <v>Introduction à l'informatique décisionnelle</v>
      </c>
      <c r="B27" s="43" t="str">
        <f>'S5 Maquette'!C27</f>
        <v>ECUE</v>
      </c>
      <c r="C27" s="42">
        <f>'S5 Maquette'!F27</f>
        <v>0</v>
      </c>
      <c r="D27" s="7"/>
      <c r="E27" s="64" t="s">
        <v>293</v>
      </c>
      <c r="F27" s="64" t="s">
        <v>293</v>
      </c>
      <c r="G27" s="66" t="s">
        <v>294</v>
      </c>
      <c r="H27" s="66" t="s">
        <v>293</v>
      </c>
      <c r="I27" s="66" t="s">
        <v>293</v>
      </c>
      <c r="J27" s="66">
        <v>7</v>
      </c>
      <c r="K27" s="66" t="s">
        <v>10</v>
      </c>
      <c r="L27" s="66"/>
      <c r="M27" s="66">
        <v>2</v>
      </c>
      <c r="N27" s="66"/>
      <c r="O27" s="66"/>
      <c r="P27" s="66"/>
      <c r="Q27" s="66"/>
      <c r="R27" s="66" t="s">
        <v>20</v>
      </c>
      <c r="S27" s="66" t="s">
        <v>11</v>
      </c>
      <c r="T27" s="66" t="s">
        <v>295</v>
      </c>
      <c r="U27" s="66"/>
      <c r="V27" s="58" t="s">
        <v>296</v>
      </c>
    </row>
    <row r="28" spans="1:22" ht="30.65" customHeight="1" x14ac:dyDescent="0.35">
      <c r="A28" s="43" t="str">
        <f>'S5 Maquette'!B28</f>
        <v>Introduction à la gestion des masses de données</v>
      </c>
      <c r="B28" s="43" t="str">
        <f>'S5 Maquette'!C28</f>
        <v>ECUE</v>
      </c>
      <c r="C28" s="42">
        <f>'S5 Maquette'!F28</f>
        <v>0</v>
      </c>
      <c r="D28" s="7"/>
      <c r="E28" s="64" t="s">
        <v>293</v>
      </c>
      <c r="F28" s="64" t="s">
        <v>293</v>
      </c>
      <c r="G28" s="66" t="s">
        <v>294</v>
      </c>
      <c r="H28" s="66" t="s">
        <v>293</v>
      </c>
      <c r="I28" s="66" t="s">
        <v>293</v>
      </c>
      <c r="J28" s="66">
        <v>7</v>
      </c>
      <c r="K28" s="66" t="s">
        <v>10</v>
      </c>
      <c r="L28" s="66"/>
      <c r="M28" s="66">
        <v>2</v>
      </c>
      <c r="N28" s="66"/>
      <c r="O28" s="66"/>
      <c r="P28" s="66"/>
      <c r="Q28" s="66"/>
      <c r="R28" s="66" t="s">
        <v>20</v>
      </c>
      <c r="S28" s="66" t="s">
        <v>11</v>
      </c>
      <c r="T28" s="66" t="s">
        <v>295</v>
      </c>
      <c r="U28" s="66"/>
      <c r="V28" s="58" t="s">
        <v>296</v>
      </c>
    </row>
    <row r="29" spans="1:22" ht="30.65" customHeight="1" x14ac:dyDescent="0.35">
      <c r="A29" s="43" t="str">
        <f>'S5 Maquette'!B29</f>
        <v>Programmation</v>
      </c>
      <c r="B29" s="43" t="str">
        <f>'S5 Maquette'!C29</f>
        <v>UE</v>
      </c>
      <c r="C29" s="42">
        <f>'S5 Maquette'!F29</f>
        <v>0</v>
      </c>
      <c r="D29" s="7">
        <v>6</v>
      </c>
      <c r="E29" s="64" t="s">
        <v>293</v>
      </c>
      <c r="F29" s="64" t="s">
        <v>293</v>
      </c>
      <c r="G29" s="66" t="s">
        <v>294</v>
      </c>
      <c r="H29" s="66" t="s">
        <v>293</v>
      </c>
      <c r="I29" s="66" t="s">
        <v>293</v>
      </c>
      <c r="J29" s="66">
        <v>7</v>
      </c>
      <c r="K29" s="40"/>
      <c r="L29" s="40"/>
      <c r="M29" s="40"/>
      <c r="N29" s="40"/>
      <c r="O29" s="40"/>
      <c r="P29" s="40"/>
      <c r="Q29" s="40"/>
      <c r="R29" s="40"/>
      <c r="S29" s="40"/>
      <c r="T29" s="45"/>
      <c r="U29" s="40"/>
      <c r="V29" s="45"/>
    </row>
    <row r="30" spans="1:22" ht="30.65" customHeight="1" x14ac:dyDescent="0.35">
      <c r="A30" s="43" t="str">
        <f>'S5 Maquette'!B30</f>
        <v>Conception et programmation orientée objet</v>
      </c>
      <c r="B30" s="43" t="str">
        <f>'S5 Maquette'!C30</f>
        <v>ECUE</v>
      </c>
      <c r="C30" s="42">
        <f>'S5 Maquette'!F30</f>
        <v>0</v>
      </c>
      <c r="D30" s="7"/>
      <c r="E30" s="64" t="s">
        <v>293</v>
      </c>
      <c r="F30" s="64" t="s">
        <v>293</v>
      </c>
      <c r="G30" s="66" t="s">
        <v>294</v>
      </c>
      <c r="H30" s="66" t="s">
        <v>293</v>
      </c>
      <c r="I30" s="66" t="s">
        <v>293</v>
      </c>
      <c r="J30" s="66">
        <v>7</v>
      </c>
      <c r="K30" s="66" t="s">
        <v>10</v>
      </c>
      <c r="L30" s="66"/>
      <c r="M30" s="66">
        <v>2</v>
      </c>
      <c r="N30" s="66"/>
      <c r="O30" s="66"/>
      <c r="P30" s="66"/>
      <c r="Q30" s="66"/>
      <c r="R30" s="66" t="s">
        <v>20</v>
      </c>
      <c r="S30" s="66" t="s">
        <v>11</v>
      </c>
      <c r="T30" s="66" t="s">
        <v>295</v>
      </c>
      <c r="U30" s="66"/>
      <c r="V30" s="58" t="s">
        <v>296</v>
      </c>
    </row>
    <row r="31" spans="1:22" ht="30.65" customHeight="1" x14ac:dyDescent="0.35">
      <c r="A31" s="43" t="str">
        <f>'S5 Maquette'!B31</f>
        <v>Langage Python pour l'IA</v>
      </c>
      <c r="B31" s="43" t="str">
        <f>'S5 Maquette'!C31</f>
        <v>ECUE</v>
      </c>
      <c r="C31" s="42">
        <f>'S5 Maquette'!F31</f>
        <v>0</v>
      </c>
      <c r="D31" s="7"/>
      <c r="E31" s="64" t="s">
        <v>293</v>
      </c>
      <c r="F31" s="64" t="s">
        <v>293</v>
      </c>
      <c r="G31" s="66" t="s">
        <v>294</v>
      </c>
      <c r="H31" s="66" t="s">
        <v>293</v>
      </c>
      <c r="I31" s="66" t="s">
        <v>293</v>
      </c>
      <c r="J31" s="66">
        <v>7</v>
      </c>
      <c r="K31" s="66" t="s">
        <v>10</v>
      </c>
      <c r="L31" s="66"/>
      <c r="M31" s="66">
        <v>2</v>
      </c>
      <c r="N31" s="66"/>
      <c r="O31" s="66"/>
      <c r="P31" s="66"/>
      <c r="Q31" s="66"/>
      <c r="R31" s="66" t="s">
        <v>20</v>
      </c>
      <c r="S31" s="66" t="s">
        <v>11</v>
      </c>
      <c r="T31" s="66" t="s">
        <v>295</v>
      </c>
      <c r="U31" s="66"/>
      <c r="V31" s="58" t="s">
        <v>296</v>
      </c>
    </row>
    <row r="32" spans="1:22" ht="30.65" customHeight="1" x14ac:dyDescent="0.35">
      <c r="A32" s="43" t="str">
        <f>'S5 Maquette'!B32</f>
        <v>Statistiques</v>
      </c>
      <c r="B32" s="43" t="str">
        <f>'S5 Maquette'!C32</f>
        <v>UE</v>
      </c>
      <c r="C32" s="42">
        <f>'S5 Maquette'!F32</f>
        <v>0</v>
      </c>
      <c r="D32" s="7">
        <v>6</v>
      </c>
      <c r="E32" s="64" t="s">
        <v>293</v>
      </c>
      <c r="F32" s="64" t="s">
        <v>293</v>
      </c>
      <c r="G32" s="66" t="s">
        <v>294</v>
      </c>
      <c r="H32" s="66" t="s">
        <v>293</v>
      </c>
      <c r="I32" s="66" t="s">
        <v>293</v>
      </c>
      <c r="J32" s="66">
        <v>7</v>
      </c>
      <c r="K32" s="40"/>
      <c r="L32" s="40"/>
      <c r="M32" s="40"/>
      <c r="N32" s="40"/>
      <c r="O32" s="40"/>
      <c r="P32" s="40"/>
      <c r="Q32" s="40"/>
      <c r="R32" s="40"/>
      <c r="S32" s="40"/>
      <c r="T32" s="45"/>
      <c r="U32" s="40"/>
      <c r="V32" s="45"/>
    </row>
    <row r="33" spans="1:22" ht="30.65" customHeight="1" x14ac:dyDescent="0.35">
      <c r="A33" s="43" t="str">
        <f>'S5 Maquette'!B33</f>
        <v>Langage R pour l'IA</v>
      </c>
      <c r="B33" s="43" t="str">
        <f>'S5 Maquette'!C33</f>
        <v>ECUE</v>
      </c>
      <c r="C33" s="42">
        <f>'S5 Maquette'!F33</f>
        <v>0</v>
      </c>
      <c r="D33" s="7"/>
      <c r="E33" s="64" t="s">
        <v>293</v>
      </c>
      <c r="F33" s="64" t="s">
        <v>293</v>
      </c>
      <c r="G33" s="66" t="s">
        <v>294</v>
      </c>
      <c r="H33" s="66" t="s">
        <v>293</v>
      </c>
      <c r="I33" s="66" t="s">
        <v>293</v>
      </c>
      <c r="J33" s="66">
        <v>7</v>
      </c>
      <c r="K33" s="66" t="s">
        <v>10</v>
      </c>
      <c r="L33" s="66"/>
      <c r="M33" s="66">
        <v>2</v>
      </c>
      <c r="N33" s="66"/>
      <c r="O33" s="66"/>
      <c r="P33" s="66"/>
      <c r="Q33" s="66"/>
      <c r="R33" s="66" t="s">
        <v>20</v>
      </c>
      <c r="S33" s="66" t="s">
        <v>11</v>
      </c>
      <c r="T33" s="66" t="s">
        <v>295</v>
      </c>
      <c r="U33" s="66"/>
      <c r="V33" s="58" t="s">
        <v>296</v>
      </c>
    </row>
    <row r="34" spans="1:22" ht="30.65" customHeight="1" x14ac:dyDescent="0.35">
      <c r="A34" s="43" t="str">
        <f>'S5 Maquette'!B34</f>
        <v>Statistiques pour l'IA</v>
      </c>
      <c r="B34" s="43" t="str">
        <f>'S5 Maquette'!C34</f>
        <v>ECUE</v>
      </c>
      <c r="C34" s="42">
        <f>'S5 Maquette'!F34</f>
        <v>0</v>
      </c>
      <c r="D34" s="7"/>
      <c r="E34" s="64" t="s">
        <v>293</v>
      </c>
      <c r="F34" s="64" t="s">
        <v>293</v>
      </c>
      <c r="G34" s="66" t="s">
        <v>294</v>
      </c>
      <c r="H34" s="66" t="s">
        <v>293</v>
      </c>
      <c r="I34" s="66" t="s">
        <v>293</v>
      </c>
      <c r="J34" s="66">
        <v>7</v>
      </c>
      <c r="K34" s="66" t="s">
        <v>10</v>
      </c>
      <c r="L34" s="66"/>
      <c r="M34" s="66">
        <v>2</v>
      </c>
      <c r="N34" s="66"/>
      <c r="O34" s="66"/>
      <c r="P34" s="66"/>
      <c r="Q34" s="66"/>
      <c r="R34" s="66" t="s">
        <v>20</v>
      </c>
      <c r="S34" s="66" t="s">
        <v>11</v>
      </c>
      <c r="T34" s="66" t="s">
        <v>295</v>
      </c>
      <c r="U34" s="66"/>
      <c r="V34" s="58" t="s">
        <v>296</v>
      </c>
    </row>
    <row r="35" spans="1:22" ht="30.65" customHeight="1" x14ac:dyDescent="0.35">
      <c r="A35" s="43">
        <f>'S5 Maquette'!B35</f>
        <v>0</v>
      </c>
      <c r="B35" s="43">
        <f>'S5 Maquette'!C35</f>
        <v>0</v>
      </c>
      <c r="C35" s="42">
        <f>'S5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</row>
    <row r="36" spans="1:22" ht="30.65" customHeight="1" x14ac:dyDescent="0.35">
      <c r="A36" s="43">
        <f>'S5 Maquette'!B36</f>
        <v>0</v>
      </c>
      <c r="B36" s="43">
        <f>'S5 Maquette'!C36</f>
        <v>0</v>
      </c>
      <c r="C36" s="42">
        <f>'S5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</row>
    <row r="37" spans="1:22" ht="30.65" customHeight="1" x14ac:dyDescent="0.35">
      <c r="A37" s="43">
        <f>'S5 Maquette'!B37</f>
        <v>0</v>
      </c>
      <c r="B37" s="43">
        <f>'S5 Maquette'!C37</f>
        <v>0</v>
      </c>
      <c r="C37" s="42">
        <f>'S5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</row>
    <row r="38" spans="1:22" ht="30.65" customHeight="1" x14ac:dyDescent="0.35">
      <c r="A38" s="43">
        <f>'S5 Maquette'!B38</f>
        <v>0</v>
      </c>
      <c r="B38" s="43">
        <f>'S5 Maquette'!C38</f>
        <v>0</v>
      </c>
      <c r="C38" s="42">
        <f>'S5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</row>
    <row r="39" spans="1:22" ht="30.65" customHeight="1" x14ac:dyDescent="0.35">
      <c r="A39" s="43">
        <f>'S5 Maquette'!B39</f>
        <v>0</v>
      </c>
      <c r="B39" s="43">
        <f>'S5 Maquette'!C39</f>
        <v>0</v>
      </c>
      <c r="C39" s="42">
        <f>'S5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</row>
    <row r="40" spans="1:22" ht="30.65" customHeight="1" x14ac:dyDescent="0.35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</row>
    <row r="41" spans="1:22" ht="30.65" customHeight="1" x14ac:dyDescent="0.35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</row>
    <row r="42" spans="1:22" ht="30.65" customHeight="1" x14ac:dyDescent="0.35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</row>
    <row r="43" spans="1:22" ht="30.65" customHeight="1" x14ac:dyDescent="0.35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</row>
    <row r="44" spans="1:22" ht="30.65" customHeight="1" x14ac:dyDescent="0.35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</row>
    <row r="45" spans="1:22" ht="30.65" customHeight="1" x14ac:dyDescent="0.35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</row>
    <row r="46" spans="1:22" ht="30.65" customHeight="1" x14ac:dyDescent="0.35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</row>
    <row r="47" spans="1:22" ht="30.65" customHeight="1" x14ac:dyDescent="0.35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</row>
    <row r="48" spans="1:22" ht="30.65" customHeight="1" x14ac:dyDescent="0.35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</row>
    <row r="49" spans="1:22" ht="30.65" customHeight="1" x14ac:dyDescent="0.35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</row>
    <row r="50" spans="1:22" ht="30.65" customHeight="1" x14ac:dyDescent="0.35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</row>
    <row r="51" spans="1:22" ht="30.65" customHeight="1" x14ac:dyDescent="0.35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</row>
    <row r="52" spans="1:22" ht="30.65" customHeight="1" x14ac:dyDescent="0.35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</row>
    <row r="53" spans="1:22" ht="30.65" customHeight="1" x14ac:dyDescent="0.35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</row>
    <row r="54" spans="1:22" ht="30.65" customHeight="1" x14ac:dyDescent="0.35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</row>
    <row r="55" spans="1:22" ht="30.65" customHeight="1" x14ac:dyDescent="0.35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</row>
    <row r="56" spans="1:22" ht="30.65" customHeight="1" x14ac:dyDescent="0.35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</row>
    <row r="57" spans="1:22" ht="30.65" customHeight="1" x14ac:dyDescent="0.35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</row>
    <row r="58" spans="1:22" ht="30.65" customHeight="1" x14ac:dyDescent="0.35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</row>
    <row r="59" spans="1:22" ht="30.65" customHeight="1" x14ac:dyDescent="0.35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</row>
    <row r="60" spans="1:22" ht="30.65" customHeight="1" x14ac:dyDescent="0.35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</row>
    <row r="61" spans="1:22" ht="30.65" customHeight="1" x14ac:dyDescent="0.35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</row>
    <row r="62" spans="1:22" ht="30.65" customHeight="1" x14ac:dyDescent="0.35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</row>
    <row r="63" spans="1:22" ht="30.65" customHeight="1" x14ac:dyDescent="0.35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</row>
    <row r="64" spans="1:22" ht="30.65" customHeight="1" x14ac:dyDescent="0.35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</row>
    <row r="65" spans="1:22" ht="30.65" customHeight="1" x14ac:dyDescent="0.35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</row>
    <row r="66" spans="1:22" ht="30.65" customHeight="1" x14ac:dyDescent="0.35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</row>
    <row r="67" spans="1:22" ht="30.65" customHeight="1" x14ac:dyDescent="0.35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</row>
    <row r="68" spans="1:22" ht="30.65" customHeight="1" x14ac:dyDescent="0.35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</row>
    <row r="69" spans="1:22" ht="30.65" customHeight="1" x14ac:dyDescent="0.35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</row>
    <row r="70" spans="1:22" ht="30.65" customHeight="1" x14ac:dyDescent="0.35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</row>
    <row r="71" spans="1:22" ht="30.65" customHeight="1" x14ac:dyDescent="0.35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</row>
    <row r="72" spans="1:22" ht="30.65" customHeight="1" x14ac:dyDescent="0.35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</row>
    <row r="73" spans="1:22" ht="30.65" customHeight="1" x14ac:dyDescent="0.35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</row>
    <row r="74" spans="1:22" ht="30.65" customHeight="1" x14ac:dyDescent="0.35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</row>
    <row r="75" spans="1:22" ht="30.65" customHeight="1" x14ac:dyDescent="0.35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</row>
    <row r="76" spans="1:22" ht="30.65" customHeight="1" x14ac:dyDescent="0.35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</row>
    <row r="77" spans="1:22" ht="30.65" customHeight="1" x14ac:dyDescent="0.35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</row>
    <row r="78" spans="1:22" ht="30.65" customHeight="1" x14ac:dyDescent="0.35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</row>
    <row r="79" spans="1:22" ht="30.65" customHeight="1" x14ac:dyDescent="0.35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</row>
    <row r="80" spans="1:22" ht="30.65" customHeight="1" x14ac:dyDescent="0.35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</row>
    <row r="81" spans="1:22" ht="30.65" customHeight="1" x14ac:dyDescent="0.35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</row>
    <row r="82" spans="1:22" ht="30.65" customHeight="1" x14ac:dyDescent="0.35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</row>
    <row r="83" spans="1:22" ht="30.65" customHeight="1" x14ac:dyDescent="0.35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</row>
    <row r="84" spans="1:22" ht="30.65" customHeight="1" x14ac:dyDescent="0.35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</row>
    <row r="85" spans="1:22" ht="30.65" customHeight="1" x14ac:dyDescent="0.35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</row>
    <row r="86" spans="1:22" ht="30.65" customHeight="1" x14ac:dyDescent="0.35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</row>
    <row r="87" spans="1:22" ht="30.65" customHeight="1" x14ac:dyDescent="0.35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</row>
    <row r="88" spans="1:22" ht="30.65" customHeight="1" x14ac:dyDescent="0.35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</row>
    <row r="89" spans="1:22" ht="30.65" customHeight="1" x14ac:dyDescent="0.35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</row>
    <row r="90" spans="1:22" ht="30.65" customHeight="1" x14ac:dyDescent="0.35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</row>
    <row r="91" spans="1:22" ht="30.65" customHeight="1" x14ac:dyDescent="0.35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</row>
    <row r="92" spans="1:22" ht="30.65" customHeight="1" x14ac:dyDescent="0.35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</row>
    <row r="93" spans="1:22" ht="30.65" customHeight="1" x14ac:dyDescent="0.35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</row>
    <row r="94" spans="1:22" ht="30.65" customHeight="1" x14ac:dyDescent="0.35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</row>
    <row r="95" spans="1:22" ht="30.65" customHeight="1" x14ac:dyDescent="0.35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</row>
    <row r="96" spans="1:22" ht="30.65" customHeight="1" x14ac:dyDescent="0.35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</row>
    <row r="97" spans="1:22" ht="30.65" customHeight="1" x14ac:dyDescent="0.35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</row>
    <row r="98" spans="1:22" ht="30.65" customHeight="1" x14ac:dyDescent="0.35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</row>
    <row r="99" spans="1:22" ht="30.65" customHeight="1" x14ac:dyDescent="0.35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</row>
    <row r="100" spans="1:22" ht="30.65" customHeight="1" x14ac:dyDescent="0.35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</row>
    <row r="101" spans="1:22" ht="30.65" customHeight="1" x14ac:dyDescent="0.35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</row>
    <row r="102" spans="1:22" ht="30.65" customHeight="1" x14ac:dyDescent="0.35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</row>
    <row r="103" spans="1:22" ht="30.65" customHeight="1" x14ac:dyDescent="0.35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</row>
    <row r="104" spans="1:22" ht="30.65" customHeight="1" x14ac:dyDescent="0.35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</row>
    <row r="105" spans="1:22" ht="30.65" customHeight="1" x14ac:dyDescent="0.35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</row>
    <row r="106" spans="1:22" ht="30.65" customHeight="1" x14ac:dyDescent="0.35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</row>
    <row r="107" spans="1:22" ht="30.65" customHeight="1" x14ac:dyDescent="0.35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</row>
    <row r="108" spans="1:22" ht="30.65" customHeight="1" x14ac:dyDescent="0.35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</row>
    <row r="109" spans="1:22" ht="30.65" customHeight="1" x14ac:dyDescent="0.35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</row>
    <row r="110" spans="1:22" ht="30.65" customHeight="1" x14ac:dyDescent="0.35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</row>
    <row r="111" spans="1:22" ht="30.65" customHeight="1" x14ac:dyDescent="0.35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</row>
    <row r="112" spans="1:22" ht="30.65" customHeight="1" x14ac:dyDescent="0.35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</row>
    <row r="113" spans="1:22" ht="30.65" customHeight="1" x14ac:dyDescent="0.35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</row>
    <row r="114" spans="1:22" ht="30.65" customHeight="1" x14ac:dyDescent="0.35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</row>
    <row r="115" spans="1:22" ht="30.65" customHeight="1" x14ac:dyDescent="0.35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</row>
    <row r="116" spans="1:22" ht="30.65" customHeight="1" x14ac:dyDescent="0.35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</row>
    <row r="117" spans="1:22" ht="30.65" customHeight="1" x14ac:dyDescent="0.35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</row>
    <row r="118" spans="1:22" ht="30.65" customHeight="1" x14ac:dyDescent="0.35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</row>
    <row r="119" spans="1:22" ht="30.65" customHeight="1" x14ac:dyDescent="0.35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</row>
    <row r="120" spans="1:22" ht="30.65" customHeight="1" x14ac:dyDescent="0.35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</row>
    <row r="121" spans="1:22" ht="30.65" customHeight="1" x14ac:dyDescent="0.35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</row>
    <row r="122" spans="1:22" ht="30.65" customHeight="1" x14ac:dyDescent="0.35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</row>
    <row r="123" spans="1:22" ht="30.65" customHeight="1" x14ac:dyDescent="0.35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</row>
    <row r="124" spans="1:22" ht="30.65" customHeight="1" x14ac:dyDescent="0.35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</row>
    <row r="125" spans="1:22" ht="30.65" customHeight="1" x14ac:dyDescent="0.35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</row>
    <row r="126" spans="1:22" ht="30.65" customHeight="1" x14ac:dyDescent="0.35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</row>
    <row r="127" spans="1:22" ht="30.65" customHeight="1" x14ac:dyDescent="0.35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</row>
    <row r="128" spans="1:22" ht="30.65" customHeight="1" x14ac:dyDescent="0.35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</row>
    <row r="129" spans="1:22" ht="30.65" customHeight="1" x14ac:dyDescent="0.35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</row>
    <row r="130" spans="1:22" ht="30.65" customHeight="1" x14ac:dyDescent="0.35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</row>
    <row r="131" spans="1:22" ht="30.65" customHeight="1" x14ac:dyDescent="0.35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</row>
    <row r="132" spans="1:22" ht="30.65" customHeight="1" x14ac:dyDescent="0.35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</row>
    <row r="133" spans="1:22" ht="30.65" customHeight="1" x14ac:dyDescent="0.35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</row>
    <row r="134" spans="1:22" ht="30.65" customHeight="1" x14ac:dyDescent="0.35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</row>
    <row r="135" spans="1:22" ht="30.65" customHeight="1" x14ac:dyDescent="0.35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</row>
    <row r="136" spans="1:22" ht="30.65" customHeight="1" x14ac:dyDescent="0.35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</row>
    <row r="137" spans="1:22" ht="30.65" customHeight="1" x14ac:dyDescent="0.35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</row>
    <row r="138" spans="1:22" ht="30.65" customHeight="1" x14ac:dyDescent="0.35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</row>
    <row r="139" spans="1:22" ht="30.65" customHeight="1" x14ac:dyDescent="0.35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</row>
    <row r="140" spans="1:22" ht="30.65" customHeight="1" x14ac:dyDescent="0.35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</row>
    <row r="141" spans="1:22" ht="30.65" customHeight="1" x14ac:dyDescent="0.35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</row>
    <row r="142" spans="1:22" ht="30.65" customHeight="1" x14ac:dyDescent="0.35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</row>
    <row r="143" spans="1:22" ht="30.65" customHeight="1" x14ac:dyDescent="0.35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</row>
    <row r="144" spans="1:22" ht="30.65" customHeight="1" x14ac:dyDescent="0.35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</row>
    <row r="145" spans="1:22" ht="30.65" customHeight="1" x14ac:dyDescent="0.35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</row>
    <row r="146" spans="1:22" ht="30.65" customHeight="1" x14ac:dyDescent="0.35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</row>
    <row r="147" spans="1:22" ht="30.65" customHeight="1" x14ac:dyDescent="0.35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</row>
    <row r="148" spans="1:22" ht="30.65" customHeight="1" x14ac:dyDescent="0.35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</row>
    <row r="149" spans="1:22" ht="30.65" customHeight="1" x14ac:dyDescent="0.35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</row>
    <row r="150" spans="1:22" ht="30.65" customHeight="1" x14ac:dyDescent="0.35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</row>
    <row r="151" spans="1:22" ht="30.65" customHeight="1" x14ac:dyDescent="0.35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</row>
    <row r="152" spans="1:22" ht="30.65" customHeight="1" x14ac:dyDescent="0.35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</row>
    <row r="153" spans="1:22" ht="30.65" customHeight="1" x14ac:dyDescent="0.35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</row>
    <row r="154" spans="1:22" ht="30.65" customHeight="1" x14ac:dyDescent="0.35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</row>
    <row r="155" spans="1:22" ht="30.65" customHeight="1" x14ac:dyDescent="0.35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</row>
    <row r="156" spans="1:22" ht="30.65" customHeight="1" x14ac:dyDescent="0.35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</row>
    <row r="157" spans="1:22" ht="30.65" customHeight="1" x14ac:dyDescent="0.35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</row>
    <row r="158" spans="1:22" ht="30.65" customHeight="1" x14ac:dyDescent="0.35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</row>
    <row r="159" spans="1:22" ht="30.65" customHeight="1" x14ac:dyDescent="0.35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</row>
    <row r="160" spans="1:22" ht="30.65" customHeight="1" x14ac:dyDescent="0.35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</row>
    <row r="161" spans="1:22" ht="30.65" customHeight="1" x14ac:dyDescent="0.35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</row>
    <row r="162" spans="1:22" ht="30.65" customHeight="1" x14ac:dyDescent="0.35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</row>
    <row r="163" spans="1:22" ht="30.65" customHeight="1" x14ac:dyDescent="0.35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</row>
    <row r="164" spans="1:22" ht="30.65" customHeight="1" x14ac:dyDescent="0.35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</row>
    <row r="165" spans="1:22" ht="30.65" customHeight="1" x14ac:dyDescent="0.35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</row>
    <row r="166" spans="1:22" ht="30.65" customHeight="1" x14ac:dyDescent="0.35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</row>
    <row r="167" spans="1:22" ht="30.65" customHeight="1" x14ac:dyDescent="0.35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</row>
    <row r="168" spans="1:22" ht="30.65" customHeight="1" x14ac:dyDescent="0.35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</row>
    <row r="169" spans="1:22" ht="30.65" customHeight="1" x14ac:dyDescent="0.35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</row>
    <row r="170" spans="1:22" ht="30.65" customHeight="1" x14ac:dyDescent="0.35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</row>
    <row r="171" spans="1:22" ht="30.65" customHeight="1" x14ac:dyDescent="0.35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</row>
    <row r="172" spans="1:22" ht="30.65" customHeight="1" x14ac:dyDescent="0.35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</row>
    <row r="173" spans="1:22" ht="30.65" customHeight="1" x14ac:dyDescent="0.35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</row>
    <row r="174" spans="1:22" ht="30.65" customHeight="1" x14ac:dyDescent="0.35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</row>
    <row r="175" spans="1:22" ht="30.65" customHeight="1" x14ac:dyDescent="0.35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</row>
    <row r="176" spans="1:22" ht="30.65" customHeight="1" x14ac:dyDescent="0.35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</row>
    <row r="177" spans="1:22" ht="30.65" customHeight="1" x14ac:dyDescent="0.35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</row>
    <row r="178" spans="1:22" ht="30.65" customHeight="1" x14ac:dyDescent="0.35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</row>
    <row r="179" spans="1:22" ht="30.65" customHeight="1" x14ac:dyDescent="0.35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</row>
    <row r="180" spans="1:22" ht="30.65" customHeight="1" x14ac:dyDescent="0.35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</row>
    <row r="181" spans="1:22" ht="30.65" customHeight="1" x14ac:dyDescent="0.35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</row>
    <row r="182" spans="1:22" ht="30.65" customHeight="1" x14ac:dyDescent="0.35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</row>
    <row r="183" spans="1:22" ht="30.65" customHeight="1" x14ac:dyDescent="0.35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</row>
    <row r="184" spans="1:22" ht="30.65" customHeight="1" x14ac:dyDescent="0.35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</row>
    <row r="185" spans="1:22" ht="30.65" customHeight="1" x14ac:dyDescent="0.35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</row>
    <row r="186" spans="1:22" ht="30.65" customHeight="1" x14ac:dyDescent="0.35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</row>
    <row r="187" spans="1:22" ht="30.65" customHeight="1" x14ac:dyDescent="0.35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</row>
    <row r="188" spans="1:22" ht="30.65" customHeight="1" x14ac:dyDescent="0.35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</row>
    <row r="189" spans="1:22" ht="30.65" customHeight="1" x14ac:dyDescent="0.35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</row>
    <row r="190" spans="1:22" ht="30.65" customHeight="1" x14ac:dyDescent="0.35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</row>
    <row r="191" spans="1:22" ht="30.65" customHeight="1" x14ac:dyDescent="0.35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</row>
    <row r="192" spans="1:22" ht="30.65" customHeight="1" x14ac:dyDescent="0.35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</row>
    <row r="193" spans="1:22" ht="30.65" customHeight="1" x14ac:dyDescent="0.35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</row>
    <row r="194" spans="1:22" ht="30.65" customHeight="1" x14ac:dyDescent="0.35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</row>
    <row r="195" spans="1:22" ht="30.65" customHeight="1" x14ac:dyDescent="0.35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</row>
    <row r="196" spans="1:22" ht="30.65" customHeight="1" x14ac:dyDescent="0.35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</row>
    <row r="197" spans="1:22" ht="30.65" customHeight="1" x14ac:dyDescent="0.35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</row>
    <row r="198" spans="1:22" ht="30.65" customHeight="1" x14ac:dyDescent="0.35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</row>
    <row r="199" spans="1:22" ht="30.65" customHeight="1" x14ac:dyDescent="0.35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</row>
    <row r="200" spans="1:22" ht="30.65" customHeight="1" x14ac:dyDescent="0.35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</row>
    <row r="201" spans="1:22" ht="30.65" customHeight="1" x14ac:dyDescent="0.35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</row>
    <row r="202" spans="1:22" ht="30.65" customHeight="1" x14ac:dyDescent="0.35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</row>
    <row r="203" spans="1:22" ht="30.65" customHeight="1" x14ac:dyDescent="0.35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</row>
    <row r="204" spans="1:22" ht="30.65" customHeight="1" x14ac:dyDescent="0.35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</row>
    <row r="205" spans="1:22" ht="30.65" customHeight="1" x14ac:dyDescent="0.35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</row>
    <row r="206" spans="1:22" ht="30.65" customHeight="1" x14ac:dyDescent="0.35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</row>
    <row r="207" spans="1:22" ht="30.65" customHeight="1" x14ac:dyDescent="0.35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</row>
    <row r="208" spans="1:22" ht="30.65" customHeight="1" x14ac:dyDescent="0.35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</row>
    <row r="209" spans="1:22" ht="30.65" customHeight="1" x14ac:dyDescent="0.35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</row>
    <row r="210" spans="1:22" ht="30.65" customHeight="1" x14ac:dyDescent="0.35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</row>
    <row r="211" spans="1:22" ht="30.65" customHeight="1" x14ac:dyDescent="0.35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</row>
    <row r="212" spans="1:22" ht="30.65" customHeight="1" x14ac:dyDescent="0.35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</row>
    <row r="213" spans="1:22" ht="30.65" customHeight="1" x14ac:dyDescent="0.35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5"/>
    </row>
    <row r="214" spans="1:22" ht="30.65" customHeight="1" x14ac:dyDescent="0.35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5"/>
    </row>
    <row r="215" spans="1:22" ht="30.65" customHeight="1" x14ac:dyDescent="0.35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5"/>
    </row>
    <row r="216" spans="1:22" ht="30.65" customHeight="1" x14ac:dyDescent="0.35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5"/>
    </row>
    <row r="217" spans="1:22" ht="30.65" customHeight="1" x14ac:dyDescent="0.35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5"/>
    </row>
    <row r="218" spans="1:22" ht="30.65" customHeight="1" x14ac:dyDescent="0.35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5"/>
    </row>
    <row r="219" spans="1:22" ht="30.65" customHeight="1" x14ac:dyDescent="0.35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5"/>
    </row>
    <row r="220" spans="1:22" ht="30.65" customHeight="1" x14ac:dyDescent="0.35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5"/>
    </row>
    <row r="221" spans="1:22" ht="30.65" customHeight="1" x14ac:dyDescent="0.35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5"/>
    </row>
    <row r="222" spans="1:22" ht="30.65" customHeight="1" x14ac:dyDescent="0.35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5"/>
    </row>
    <row r="223" spans="1:22" ht="30.65" customHeight="1" x14ac:dyDescent="0.35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5"/>
    </row>
    <row r="224" spans="1:22" ht="30.65" customHeight="1" x14ac:dyDescent="0.35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5"/>
    </row>
    <row r="225" spans="1:22" ht="30.65" customHeight="1" x14ac:dyDescent="0.35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5"/>
    </row>
    <row r="226" spans="1:22" ht="30.65" customHeight="1" x14ac:dyDescent="0.35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5"/>
    </row>
    <row r="227" spans="1:22" ht="30.65" customHeight="1" x14ac:dyDescent="0.35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5"/>
    </row>
    <row r="228" spans="1:22" ht="30.65" customHeight="1" x14ac:dyDescent="0.35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5"/>
    </row>
    <row r="229" spans="1:22" ht="30.65" customHeight="1" x14ac:dyDescent="0.35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5"/>
    </row>
    <row r="230" spans="1:22" ht="30.65" customHeight="1" x14ac:dyDescent="0.35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5"/>
    </row>
    <row r="231" spans="1:22" ht="30.65" customHeight="1" x14ac:dyDescent="0.35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5"/>
    </row>
    <row r="232" spans="1:22" ht="30.65" customHeight="1" x14ac:dyDescent="0.35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5"/>
    </row>
    <row r="233" spans="1:22" ht="30.65" customHeight="1" x14ac:dyDescent="0.35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5"/>
    </row>
    <row r="234" spans="1:22" ht="30.65" customHeight="1" x14ac:dyDescent="0.35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5"/>
    </row>
    <row r="235" spans="1:22" ht="30.65" customHeight="1" x14ac:dyDescent="0.35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5"/>
    </row>
    <row r="236" spans="1:22" ht="30.65" customHeight="1" x14ac:dyDescent="0.35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5"/>
    </row>
    <row r="237" spans="1:22" ht="30.65" customHeight="1" x14ac:dyDescent="0.35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5"/>
    </row>
    <row r="238" spans="1:22" ht="30.65" customHeight="1" x14ac:dyDescent="0.35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5"/>
    </row>
    <row r="239" spans="1:22" ht="30.65" customHeight="1" x14ac:dyDescent="0.35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5"/>
    </row>
    <row r="240" spans="1:22" ht="30.65" customHeight="1" x14ac:dyDescent="0.35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5"/>
    </row>
    <row r="241" spans="1:22" ht="30.65" customHeight="1" x14ac:dyDescent="0.35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5"/>
    </row>
    <row r="242" spans="1:22" ht="30.65" customHeight="1" x14ac:dyDescent="0.35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5"/>
    </row>
    <row r="243" spans="1:22" ht="30.65" customHeight="1" x14ac:dyDescent="0.35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5"/>
    </row>
    <row r="244" spans="1:22" ht="30.65" customHeight="1" x14ac:dyDescent="0.35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5"/>
    </row>
    <row r="245" spans="1:22" ht="30.65" customHeight="1" x14ac:dyDescent="0.35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5"/>
    </row>
    <row r="246" spans="1:22" ht="30.65" customHeight="1" x14ac:dyDescent="0.35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5"/>
    </row>
    <row r="247" spans="1:22" ht="30.65" customHeight="1" x14ac:dyDescent="0.35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5"/>
    </row>
    <row r="248" spans="1:22" ht="30.65" customHeight="1" x14ac:dyDescent="0.35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5"/>
    </row>
    <row r="249" spans="1:22" ht="30.65" customHeight="1" x14ac:dyDescent="0.35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5"/>
    </row>
    <row r="250" spans="1:22" ht="30.65" customHeight="1" x14ac:dyDescent="0.35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5"/>
    </row>
    <row r="251" spans="1:22" ht="30.65" customHeight="1" x14ac:dyDescent="0.35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5"/>
    </row>
    <row r="252" spans="1:22" ht="30.65" customHeight="1" x14ac:dyDescent="0.35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5"/>
    </row>
    <row r="253" spans="1:22" ht="30.65" customHeight="1" x14ac:dyDescent="0.35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5"/>
    </row>
    <row r="254" spans="1:22" ht="30.65" customHeight="1" x14ac:dyDescent="0.35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5"/>
    </row>
    <row r="255" spans="1:22" ht="30.65" customHeight="1" x14ac:dyDescent="0.35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5"/>
    </row>
    <row r="256" spans="1:22" ht="30.65" customHeight="1" x14ac:dyDescent="0.35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5"/>
    </row>
    <row r="257" spans="1:22" ht="30.65" customHeight="1" x14ac:dyDescent="0.35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5"/>
    </row>
    <row r="258" spans="1:22" ht="30.65" customHeight="1" x14ac:dyDescent="0.35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5"/>
    </row>
    <row r="259" spans="1:22" ht="30.65" customHeight="1" x14ac:dyDescent="0.35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5"/>
    </row>
    <row r="260" spans="1:22" ht="30.65" customHeight="1" x14ac:dyDescent="0.35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5"/>
    </row>
    <row r="261" spans="1:22" ht="30.65" customHeight="1" x14ac:dyDescent="0.35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5"/>
    </row>
    <row r="262" spans="1:22" ht="30.65" customHeight="1" x14ac:dyDescent="0.35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5"/>
    </row>
    <row r="263" spans="1:22" ht="30.65" customHeight="1" x14ac:dyDescent="0.35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5"/>
    </row>
    <row r="264" spans="1:22" ht="30.65" customHeight="1" x14ac:dyDescent="0.35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5"/>
    </row>
    <row r="265" spans="1:22" ht="30.65" customHeight="1" x14ac:dyDescent="0.35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5"/>
    </row>
    <row r="266" spans="1:22" ht="30.65" customHeight="1" x14ac:dyDescent="0.35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5"/>
    </row>
    <row r="267" spans="1:22" ht="30.65" customHeight="1" x14ac:dyDescent="0.35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5"/>
    </row>
    <row r="268" spans="1:22" ht="30.65" customHeight="1" x14ac:dyDescent="0.35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5"/>
    </row>
    <row r="269" spans="1:22" ht="30.65" customHeight="1" x14ac:dyDescent="0.35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5"/>
    </row>
    <row r="270" spans="1:22" ht="30.65" customHeight="1" x14ac:dyDescent="0.35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5"/>
    </row>
    <row r="271" spans="1:22" ht="30.65" customHeight="1" x14ac:dyDescent="0.35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5"/>
    </row>
    <row r="272" spans="1:22" ht="30.65" customHeight="1" x14ac:dyDescent="0.35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5"/>
    </row>
    <row r="273" spans="1:22" ht="30.65" customHeight="1" x14ac:dyDescent="0.35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5"/>
    </row>
    <row r="274" spans="1:22" ht="30.65" customHeight="1" x14ac:dyDescent="0.35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5"/>
    </row>
    <row r="275" spans="1:22" ht="30.65" customHeight="1" x14ac:dyDescent="0.35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5"/>
    </row>
    <row r="276" spans="1:22" ht="30.65" customHeight="1" x14ac:dyDescent="0.35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5"/>
    </row>
    <row r="277" spans="1:22" ht="30.65" customHeight="1" x14ac:dyDescent="0.35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5"/>
    </row>
    <row r="278" spans="1:22" ht="30.65" customHeight="1" x14ac:dyDescent="0.35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5"/>
    </row>
    <row r="279" spans="1:22" ht="30.65" customHeight="1" x14ac:dyDescent="0.35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5"/>
    </row>
    <row r="280" spans="1:22" ht="30.65" customHeight="1" x14ac:dyDescent="0.35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5"/>
    </row>
    <row r="281" spans="1:22" ht="30.65" customHeight="1" x14ac:dyDescent="0.35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5"/>
    </row>
    <row r="282" spans="1:22" ht="30.65" customHeight="1" x14ac:dyDescent="0.35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5"/>
    </row>
    <row r="283" spans="1:22" ht="30.65" customHeight="1" x14ac:dyDescent="0.35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5"/>
    </row>
    <row r="284" spans="1:22" ht="30.65" customHeight="1" x14ac:dyDescent="0.35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5"/>
    </row>
    <row r="285" spans="1:22" ht="30.65" customHeight="1" x14ac:dyDescent="0.35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5"/>
    </row>
    <row r="286" spans="1:22" ht="30.65" customHeight="1" x14ac:dyDescent="0.35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5"/>
    </row>
    <row r="287" spans="1:22" ht="30.65" customHeight="1" x14ac:dyDescent="0.35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5"/>
    </row>
    <row r="288" spans="1:22" ht="30.65" customHeight="1" x14ac:dyDescent="0.35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5"/>
    </row>
    <row r="289" spans="1:22" ht="30.65" customHeight="1" x14ac:dyDescent="0.35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5"/>
    </row>
    <row r="290" spans="1:22" ht="30.65" customHeight="1" x14ac:dyDescent="0.35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5"/>
    </row>
    <row r="291" spans="1:22" ht="30.65" customHeight="1" x14ac:dyDescent="0.35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5"/>
    </row>
    <row r="292" spans="1:22" ht="30.65" customHeight="1" x14ac:dyDescent="0.35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5"/>
    </row>
    <row r="293" spans="1:22" ht="30.65" customHeight="1" x14ac:dyDescent="0.35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5"/>
    </row>
    <row r="294" spans="1:22" ht="30.65" customHeight="1" x14ac:dyDescent="0.35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5"/>
    </row>
    <row r="295" spans="1:22" ht="30.65" customHeight="1" x14ac:dyDescent="0.35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5"/>
    </row>
    <row r="296" spans="1:22" ht="30.65" customHeight="1" x14ac:dyDescent="0.35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5"/>
    </row>
    <row r="297" spans="1:22" ht="30.65" customHeight="1" x14ac:dyDescent="0.35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5"/>
    </row>
    <row r="298" spans="1:22" ht="30.65" customHeight="1" x14ac:dyDescent="0.35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5"/>
    </row>
    <row r="299" spans="1:22" ht="30.65" customHeight="1" x14ac:dyDescent="0.35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5"/>
    </row>
    <row r="300" spans="1:22" ht="30.65" customHeight="1" x14ac:dyDescent="0.35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5"/>
    </row>
  </sheetData>
  <sheetProtection algorithmName="SHA-512" hashValue="li98uLWf/g+GLR180TS3dOhAIWpl99H9EHkmrTLpctvx2Z+cR7vzDVbRA8ATvzI5GHBk3wP9KwMPbWXA7c+/gg==" saltValue="H5mfIFjRn4bBXCd81+VooQ==" spinCount="100000" sheet="1" formatCells="0" insertRows="0"/>
  <mergeCells count="26">
    <mergeCell ref="M12:Q13"/>
    <mergeCell ref="P14:Q17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259" priority="272">
      <formula>$C1="OPTION"</formula>
    </cfRule>
    <cfRule type="expression" dxfId="258" priority="271">
      <formula>$C1="BLOC"</formula>
    </cfRule>
    <cfRule type="expression" dxfId="257" priority="270">
      <formula>$C1="Parcours Pédagogique"</formula>
    </cfRule>
  </conditionalFormatting>
  <conditionalFormatting sqref="A16:U22 A35:U298 V16 A23:B34">
    <cfRule type="expression" dxfId="256" priority="275">
      <formula>$C16="Modification MCC"</formula>
    </cfRule>
  </conditionalFormatting>
  <conditionalFormatting sqref="A18:U22 A23:B34 A35:U300 V18 U29 U32">
    <cfRule type="expression" dxfId="255" priority="279">
      <formula>$C18="Modification"</formula>
    </cfRule>
  </conditionalFormatting>
  <conditionalFormatting sqref="B1:U9 B10:E10 J10:U11 B11:D11 B12:M12 R12 B13:L13 B14:N14 P14 R14:U17 B15:M17 B301:U999">
    <cfRule type="expression" dxfId="254" priority="278">
      <formula>$D1="Fermeture"</formula>
    </cfRule>
    <cfRule type="expression" dxfId="253" priority="277">
      <formula>$D1="Création"</formula>
    </cfRule>
  </conditionalFormatting>
  <conditionalFormatting sqref="C23:S24 C25:J25 C26:S26 C27:J28 C29:S29 C30:J31 C32:S32 C33:J34">
    <cfRule type="expression" dxfId="252" priority="259">
      <formula>$C23="Création"</formula>
    </cfRule>
    <cfRule type="expression" dxfId="251" priority="258">
      <formula>$C23="Modification"</formula>
    </cfRule>
    <cfRule type="expression" dxfId="250" priority="260">
      <formula>$C23="Fermeture"</formula>
    </cfRule>
  </conditionalFormatting>
  <conditionalFormatting sqref="C23:S26">
    <cfRule type="expression" dxfId="249" priority="121">
      <formula>$B23="Option"</formula>
    </cfRule>
  </conditionalFormatting>
  <conditionalFormatting sqref="C29:S29 C32:S32 C23:S24 C25:J25 C26:S26 C27:J28 C30:J31 C33:J34">
    <cfRule type="expression" dxfId="248" priority="257">
      <formula>$C23="Modification MCC"</formula>
    </cfRule>
  </conditionalFormatting>
  <conditionalFormatting sqref="C29:S29 C32:S32">
    <cfRule type="expression" dxfId="247" priority="247">
      <formula>$B29="Option"</formula>
    </cfRule>
  </conditionalFormatting>
  <conditionalFormatting sqref="C27:T28">
    <cfRule type="expression" dxfId="246" priority="77">
      <formula>$B27="Option"</formula>
    </cfRule>
  </conditionalFormatting>
  <conditionalFormatting sqref="C30:T31">
    <cfRule type="expression" dxfId="245" priority="39">
      <formula>$B30="Option"</formula>
    </cfRule>
  </conditionalFormatting>
  <conditionalFormatting sqref="C33:T34">
    <cfRule type="expression" dxfId="244" priority="1">
      <formula>$B33="Option"</formula>
    </cfRule>
  </conditionalFormatting>
  <conditionalFormatting sqref="C1:U11 C12:M12 R12:U13 C13:L13 C14:U22 C35:U999">
    <cfRule type="expression" dxfId="243" priority="262">
      <formula>$B1="Option"</formula>
    </cfRule>
  </conditionalFormatting>
  <conditionalFormatting sqref="J1:J22 J35:J999">
    <cfRule type="expression" dxfId="242" priority="268">
      <formula>$I1="NON"</formula>
    </cfRule>
  </conditionalFormatting>
  <conditionalFormatting sqref="J23:J34">
    <cfRule type="expression" dxfId="241" priority="253">
      <formula>$I23="NON"</formula>
    </cfRule>
  </conditionalFormatting>
  <conditionalFormatting sqref="K25:Q25">
    <cfRule type="expression" dxfId="240" priority="244">
      <formula>$C25="Fermeture"</formula>
    </cfRule>
    <cfRule type="expression" dxfId="239" priority="243">
      <formula>$C25="Création"</formula>
    </cfRule>
    <cfRule type="expression" dxfId="238" priority="242">
      <formula>$C25="Modification"</formula>
    </cfRule>
    <cfRule type="expression" dxfId="237" priority="241">
      <formula>$C25="Modification MCC"</formula>
    </cfRule>
  </conditionalFormatting>
  <conditionalFormatting sqref="K27:Q28">
    <cfRule type="expression" dxfId="236" priority="211">
      <formula>$C27="Modification MCC"</formula>
    </cfRule>
    <cfRule type="expression" dxfId="235" priority="212">
      <formula>$C27="Modification"</formula>
    </cfRule>
    <cfRule type="expression" dxfId="234" priority="213">
      <formula>$C27="Création"</formula>
    </cfRule>
    <cfRule type="expression" dxfId="233" priority="214">
      <formula>$C27="Fermeture"</formula>
    </cfRule>
  </conditionalFormatting>
  <conditionalFormatting sqref="K30:Q31">
    <cfRule type="expression" dxfId="232" priority="182">
      <formula>$C30="Modification"</formula>
    </cfRule>
    <cfRule type="expression" dxfId="231" priority="181">
      <formula>$C30="Modification MCC"</formula>
    </cfRule>
    <cfRule type="expression" dxfId="230" priority="184">
      <formula>$C30="Fermeture"</formula>
    </cfRule>
    <cfRule type="expression" dxfId="229" priority="183">
      <formula>$C30="Création"</formula>
    </cfRule>
  </conditionalFormatting>
  <conditionalFormatting sqref="K33:Q34">
    <cfRule type="expression" dxfId="228" priority="154">
      <formula>$C33="Fermeture"</formula>
    </cfRule>
    <cfRule type="expression" dxfId="227" priority="153">
      <formula>$C33="Création"</formula>
    </cfRule>
    <cfRule type="expression" dxfId="226" priority="152">
      <formula>$C33="Modification"</formula>
    </cfRule>
    <cfRule type="expression" dxfId="225" priority="151">
      <formula>$C33="Modification MCC"</formula>
    </cfRule>
  </conditionalFormatting>
  <conditionalFormatting sqref="L18:L300">
    <cfRule type="expression" dxfId="224" priority="143">
      <formula>$K18="CCI (CC Intégral)"</formula>
    </cfRule>
  </conditionalFormatting>
  <conditionalFormatting sqref="L23:L28">
    <cfRule type="expression" dxfId="223" priority="209">
      <formula>$K6="CT (Contrôle terminal)"</formula>
    </cfRule>
    <cfRule type="expression" dxfId="222" priority="210">
      <formula>$K6="CCI (CC Intégral)"</formula>
    </cfRule>
  </conditionalFormatting>
  <conditionalFormatting sqref="L23:L34">
    <cfRule type="expression" dxfId="221" priority="144">
      <formula>$K23="CT (Contrôle terminal)"</formula>
    </cfRule>
  </conditionalFormatting>
  <conditionalFormatting sqref="L29 L32">
    <cfRule type="expression" dxfId="220" priority="255">
      <formula>$K12="CT (Contrôle terminal)"</formula>
    </cfRule>
    <cfRule type="expression" dxfId="219" priority="256">
      <formula>$K12="CCI (CC Intégral)"</formula>
    </cfRule>
  </conditionalFormatting>
  <conditionalFormatting sqref="L30:L31">
    <cfRule type="expression" dxfId="218" priority="180">
      <formula>$K13="CCI (CC Intégral)"</formula>
    </cfRule>
    <cfRule type="expression" dxfId="217" priority="179">
      <formula>$K13="CT (Contrôle terminal)"</formula>
    </cfRule>
  </conditionalFormatting>
  <conditionalFormatting sqref="L33:L34">
    <cfRule type="expression" dxfId="216" priority="149">
      <formula>$K16="CT (Contrôle terminal)"</formula>
    </cfRule>
    <cfRule type="expression" dxfId="215" priority="150">
      <formula>$K16="CCI (CC Intégral)"</formula>
    </cfRule>
  </conditionalFormatting>
  <conditionalFormatting sqref="L18:M22 P18:Q22 L35:M300 P35:Q300">
    <cfRule type="expression" dxfId="214" priority="264">
      <formula>$K18="CT (Contrôle terminal)"</formula>
    </cfRule>
  </conditionalFormatting>
  <conditionalFormatting sqref="M23:M28">
    <cfRule type="expression" dxfId="213" priority="208">
      <formula>$K23="CT (Contrôle terminal)"</formula>
    </cfRule>
  </conditionalFormatting>
  <conditionalFormatting sqref="M29 M32">
    <cfRule type="expression" dxfId="212" priority="254">
      <formula>$K29="CT (Contrôle terminal)"</formula>
    </cfRule>
  </conditionalFormatting>
  <conditionalFormatting sqref="M30:M31">
    <cfRule type="expression" dxfId="211" priority="178">
      <formula>$K30="CT (Contrôle terminal)"</formula>
    </cfRule>
  </conditionalFormatting>
  <conditionalFormatting sqref="M33:M34">
    <cfRule type="expression" dxfId="210" priority="148">
      <formula>$K33="CT (Contrôle terminal)"</formula>
    </cfRule>
  </conditionalFormatting>
  <conditionalFormatting sqref="N18:O300">
    <cfRule type="expression" dxfId="209" priority="147">
      <formula>$K18="CCI (CC Intégral)"</formula>
    </cfRule>
  </conditionalFormatting>
  <conditionalFormatting sqref="P18:Q22 P35:Q300">
    <cfRule type="expression" dxfId="208" priority="261">
      <formula>$K18="CC&amp;CT"</formula>
    </cfRule>
  </conditionalFormatting>
  <conditionalFormatting sqref="Q23:R34">
    <cfRule type="expression" dxfId="207" priority="8">
      <formula>$P23="Autres"</formula>
    </cfRule>
  </conditionalFormatting>
  <conditionalFormatting sqref="R25:S25">
    <cfRule type="expression" dxfId="206" priority="124">
      <formula>$C25="Modification MCC"</formula>
    </cfRule>
    <cfRule type="expression" dxfId="205" priority="125">
      <formula>$C25="Modification"</formula>
    </cfRule>
    <cfRule type="expression" dxfId="204" priority="126">
      <formula>$C25="Création"</formula>
    </cfRule>
    <cfRule type="expression" dxfId="203" priority="127">
      <formula>$C25="Fermeture"</formula>
    </cfRule>
  </conditionalFormatting>
  <conditionalFormatting sqref="R34:S34">
    <cfRule type="expression" dxfId="202" priority="12">
      <formula>$C34="Création"</formula>
    </cfRule>
    <cfRule type="expression" dxfId="201" priority="13">
      <formula>$C34="Fermeture"</formula>
    </cfRule>
    <cfRule type="expression" dxfId="200" priority="11">
      <formula>$C34="Modification"</formula>
    </cfRule>
    <cfRule type="expression" dxfId="199" priority="10">
      <formula>$C34="Modification MCC"</formula>
    </cfRule>
  </conditionalFormatting>
  <conditionalFormatting sqref="R27:T28">
    <cfRule type="expression" dxfId="198" priority="79">
      <formula>$C27="Modification MCC"</formula>
    </cfRule>
  </conditionalFormatting>
  <conditionalFormatting sqref="R30:T31">
    <cfRule type="expression" dxfId="197" priority="41">
      <formula>$C30="Modification MCC"</formula>
    </cfRule>
  </conditionalFormatting>
  <conditionalFormatting sqref="R33:T33">
    <cfRule type="expression" dxfId="196" priority="22">
      <formula>$C33="Modification MCC"</formula>
    </cfRule>
  </conditionalFormatting>
  <conditionalFormatting sqref="R14:U17 B15:M17 B1:U9 J10:U11 B12:M12 B13:L13 B14:N14 B301:U999 B10:E10 B11:D11 R12 P14">
    <cfRule type="expression" dxfId="195" priority="276">
      <formula>$D1="Modification"</formula>
    </cfRule>
  </conditionalFormatting>
  <conditionalFormatting sqref="R27:U28">
    <cfRule type="expression" dxfId="194" priority="82">
      <formula>$C27="Fermeture"</formula>
    </cfRule>
    <cfRule type="expression" dxfId="193" priority="81">
      <formula>$C27="Création"</formula>
    </cfRule>
    <cfRule type="expression" dxfId="192" priority="80">
      <formula>$C27="Modification"</formula>
    </cfRule>
  </conditionalFormatting>
  <conditionalFormatting sqref="R30:U31">
    <cfRule type="expression" dxfId="191" priority="44">
      <formula>$C30="Fermeture"</formula>
    </cfRule>
    <cfRule type="expression" dxfId="190" priority="43">
      <formula>$C30="Création"</formula>
    </cfRule>
    <cfRule type="expression" dxfId="189" priority="42">
      <formula>$C30="Modification"</formula>
    </cfRule>
  </conditionalFormatting>
  <conditionalFormatting sqref="R33:U33">
    <cfRule type="expression" dxfId="188" priority="25">
      <formula>$C33="Fermeture"</formula>
    </cfRule>
    <cfRule type="expression" dxfId="187" priority="24">
      <formula>$C33="Création"</formula>
    </cfRule>
    <cfRule type="expression" dxfId="186" priority="23">
      <formula>$C33="Modification"</formula>
    </cfRule>
  </conditionalFormatting>
  <conditionalFormatting sqref="S23:S34">
    <cfRule type="expression" dxfId="185" priority="9">
      <formula>$P23="CT (Contrôle terminal)"</formula>
    </cfRule>
  </conditionalFormatting>
  <conditionalFormatting sqref="S1:T22 S35:T999">
    <cfRule type="expression" dxfId="184" priority="265">
      <formula>$R1="Autres"</formula>
    </cfRule>
  </conditionalFormatting>
  <conditionalFormatting sqref="T24:T25">
    <cfRule type="expression" dxfId="183" priority="116">
      <formula>$P24="Autres"</formula>
    </cfRule>
    <cfRule type="expression" dxfId="182" priority="117">
      <formula>$C24="Modification MCC"</formula>
    </cfRule>
    <cfRule type="expression" dxfId="181" priority="118">
      <formula>$C24="Modification"</formula>
    </cfRule>
    <cfRule type="expression" dxfId="180" priority="120">
      <formula>$C24="Fermeture"</formula>
    </cfRule>
    <cfRule type="expression" dxfId="179" priority="115">
      <formula>$B24="Option"</formula>
    </cfRule>
    <cfRule type="expression" dxfId="178" priority="119">
      <formula>$C24="Création"</formula>
    </cfRule>
  </conditionalFormatting>
  <conditionalFormatting sqref="T27:T28">
    <cfRule type="expression" dxfId="177" priority="78">
      <formula>$P27="Autres"</formula>
    </cfRule>
  </conditionalFormatting>
  <conditionalFormatting sqref="T30:T31">
    <cfRule type="expression" dxfId="176" priority="40">
      <formula>$P30="Autres"</formula>
    </cfRule>
  </conditionalFormatting>
  <conditionalFormatting sqref="T33:T34">
    <cfRule type="expression" dxfId="175" priority="2">
      <formula>$P33="Autres"</formula>
    </cfRule>
  </conditionalFormatting>
  <conditionalFormatting sqref="T34">
    <cfRule type="expression" dxfId="174" priority="4">
      <formula>$C34="Modification"</formula>
    </cfRule>
    <cfRule type="expression" dxfId="173" priority="3">
      <formula>$C34="Modification MCC"</formula>
    </cfRule>
    <cfRule type="expression" dxfId="172" priority="6">
      <formula>$C34="Fermeture"</formula>
    </cfRule>
    <cfRule type="expression" dxfId="171" priority="5">
      <formula>$C34="Création"</formula>
    </cfRule>
  </conditionalFormatting>
  <conditionalFormatting sqref="U1:U999">
    <cfRule type="expression" dxfId="170" priority="15">
      <formula>$R1="CT (Contrôle terminal)"</formula>
    </cfRule>
  </conditionalFormatting>
  <conditionalFormatting sqref="U23:U26">
    <cfRule type="expression" dxfId="169" priority="133">
      <formula>$C23="Fermeture"</formula>
    </cfRule>
    <cfRule type="expression" dxfId="168" priority="132">
      <formula>$C23="Création"</formula>
    </cfRule>
    <cfRule type="expression" dxfId="167" priority="131">
      <formula>$C23="Modification"</formula>
    </cfRule>
  </conditionalFormatting>
  <conditionalFormatting sqref="U23:U34">
    <cfRule type="expression" dxfId="166" priority="14">
      <formula>$B23="Option"</formula>
    </cfRule>
    <cfRule type="expression" dxfId="165" priority="16">
      <formula>$C23="Modification MCC"</formula>
    </cfRule>
  </conditionalFormatting>
  <conditionalFormatting sqref="U34">
    <cfRule type="expression" dxfId="164" priority="18">
      <formula>$C34="Création"</formula>
    </cfRule>
    <cfRule type="expression" dxfId="163" priority="19">
      <formula>$C34="Fermeture"</formula>
    </cfRule>
    <cfRule type="expression" dxfId="162" priority="17">
      <formula>$C34="Modification"</formula>
    </cfRule>
  </conditionalFormatting>
  <conditionalFormatting sqref="V18 A18:U22 A23:B34 U29 U32 A35:U300">
    <cfRule type="expression" dxfId="161" priority="280">
      <formula>$C18="Création"</formula>
    </cfRule>
    <cfRule type="expression" dxfId="160" priority="281">
      <formula>$C18="Fermeture"</formula>
    </cfRule>
  </conditionalFormatting>
  <conditionalFormatting sqref="V18">
    <cfRule type="expression" dxfId="159" priority="266">
      <formula>$R18="CT (Contrôle terminal)"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R19:R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S19:S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0"/>
  <sheetViews>
    <sheetView zoomScale="55" zoomScaleNormal="55" workbookViewId="0">
      <pane ySplit="18" topLeftCell="A34" activePane="bottomLeft" state="frozen"/>
      <selection pane="bottomLeft" activeCell="C37" sqref="C37"/>
    </sheetView>
  </sheetViews>
  <sheetFormatPr baseColWidth="10" defaultColWidth="11.453125" defaultRowHeight="14.5" x14ac:dyDescent="0.35"/>
  <cols>
    <col min="1" max="1" width="18.54296875" style="16" customWidth="1"/>
    <col min="2" max="2" width="53.54296875" style="16" customWidth="1"/>
    <col min="3" max="3" width="18" style="16" customWidth="1"/>
    <col min="4" max="4" width="15.54296875" style="16" customWidth="1"/>
    <col min="5" max="5" width="27.453125" style="16" customWidth="1"/>
    <col min="6" max="6" width="24.54296875" style="16" customWidth="1"/>
    <col min="7" max="7" width="29.1796875" style="16" customWidth="1"/>
    <col min="8" max="8" width="46" style="16" customWidth="1"/>
    <col min="9" max="9" width="17" style="16" customWidth="1"/>
    <col min="10" max="10" width="14.453125" style="16" customWidth="1"/>
    <col min="11" max="11" width="14.54296875" style="16" customWidth="1"/>
    <col min="12" max="13" width="21.54296875" style="16" customWidth="1"/>
    <col min="14" max="14" width="47.54296875" style="16" customWidth="1"/>
    <col min="15" max="15" width="54.1796875" style="16" customWidth="1"/>
  </cols>
  <sheetData>
    <row r="1" spans="1:10" x14ac:dyDescent="0.35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35">
      <c r="A2" s="122"/>
      <c r="B2" s="122"/>
      <c r="C2" s="122"/>
      <c r="D2" s="122"/>
      <c r="E2" s="122"/>
      <c r="F2" s="122"/>
      <c r="G2" s="122"/>
      <c r="H2" s="122"/>
      <c r="I2" s="122"/>
      <c r="J2" s="122"/>
    </row>
    <row r="3" spans="1:10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</row>
    <row r="4" spans="1:10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</row>
    <row r="6" spans="1:10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8" customHeight="1" x14ac:dyDescent="0.35">
      <c r="A7" s="101" t="s">
        <v>216</v>
      </c>
      <c r="B7" s="104" t="str">
        <f>'Fiche Générale'!B3</f>
        <v>Portail_ST</v>
      </c>
      <c r="C7" s="101" t="s">
        <v>217</v>
      </c>
      <c r="D7" s="101"/>
      <c r="E7" s="103" t="str">
        <f>'Fiche Générale'!B4</f>
        <v>Sciences et technologies</v>
      </c>
      <c r="F7" s="104"/>
      <c r="G7" s="101" t="s">
        <v>218</v>
      </c>
      <c r="H7" s="144" t="str">
        <f>'Fiche Générale'!B5</f>
        <v>SLSIT18</v>
      </c>
      <c r="I7" s="144"/>
      <c r="J7" s="144"/>
    </row>
    <row r="8" spans="1:10" ht="18" customHeight="1" x14ac:dyDescent="0.35">
      <c r="A8" s="101"/>
      <c r="B8" s="106"/>
      <c r="C8" s="101"/>
      <c r="D8" s="101"/>
      <c r="E8" s="105"/>
      <c r="F8" s="106"/>
      <c r="G8" s="101"/>
      <c r="H8" s="144"/>
      <c r="I8" s="144"/>
      <c r="J8" s="144"/>
    </row>
    <row r="9" spans="1:10" ht="18" customHeight="1" x14ac:dyDescent="0.35">
      <c r="A9" s="101"/>
      <c r="B9" s="106"/>
      <c r="C9" s="101"/>
      <c r="D9" s="101"/>
      <c r="E9" s="107"/>
      <c r="F9" s="108"/>
      <c r="G9" s="101"/>
      <c r="H9" s="144"/>
      <c r="I9" s="144"/>
      <c r="J9" s="144"/>
    </row>
    <row r="10" spans="1:10" ht="18" customHeight="1" x14ac:dyDescent="0.35">
      <c r="A10" s="101"/>
      <c r="B10" s="106"/>
      <c r="C10" s="102" t="s">
        <v>219</v>
      </c>
      <c r="D10" s="102"/>
      <c r="E10" s="109" t="str">
        <f>'Fiche Générale'!B9</f>
        <v>Intelligence Artificielle</v>
      </c>
      <c r="F10" s="110"/>
      <c r="G10" s="110"/>
      <c r="H10" s="110"/>
      <c r="I10" s="110"/>
      <c r="J10" s="111"/>
    </row>
    <row r="11" spans="1:10" ht="18" customHeight="1" x14ac:dyDescent="0.35">
      <c r="A11" s="101"/>
      <c r="B11" s="108"/>
      <c r="C11" s="102"/>
      <c r="D11" s="102"/>
      <c r="E11" s="112"/>
      <c r="F11" s="113"/>
      <c r="G11" s="113"/>
      <c r="H11" s="113"/>
      <c r="I11" s="113"/>
      <c r="J11" s="114"/>
    </row>
    <row r="13" spans="1:10" x14ac:dyDescent="0.35">
      <c r="A13" s="100" t="s">
        <v>220</v>
      </c>
      <c r="B13" s="141" t="str">
        <f>'S5 Maquette'!B13:B14</f>
        <v>3 ème Année de Licence</v>
      </c>
      <c r="C13" s="100" t="s">
        <v>222</v>
      </c>
      <c r="D13" s="100"/>
      <c r="E13" s="123" t="str">
        <f>'S5 Maquette'!E13:F14</f>
        <v>SLSIA3</v>
      </c>
      <c r="F13" s="123"/>
      <c r="G13" s="100" t="s">
        <v>200</v>
      </c>
      <c r="H13" s="73">
        <f>Calcul!D7</f>
        <v>253.5</v>
      </c>
      <c r="I13" s="73"/>
    </row>
    <row r="14" spans="1:10" x14ac:dyDescent="0.35">
      <c r="A14" s="100"/>
      <c r="B14" s="143"/>
      <c r="C14" s="100"/>
      <c r="D14" s="100"/>
      <c r="E14" s="123"/>
      <c r="F14" s="123"/>
      <c r="G14" s="100"/>
      <c r="H14" s="73"/>
      <c r="I14" s="73"/>
    </row>
    <row r="15" spans="1:10" x14ac:dyDescent="0.35">
      <c r="A15" s="100" t="s">
        <v>224</v>
      </c>
      <c r="B15" s="115" t="s">
        <v>186</v>
      </c>
      <c r="C15" s="117" t="s">
        <v>225</v>
      </c>
      <c r="D15" s="118"/>
      <c r="E15" s="100" t="s">
        <v>297</v>
      </c>
      <c r="F15" s="100"/>
      <c r="G15" s="100" t="s">
        <v>201</v>
      </c>
      <c r="H15" s="73">
        <f ca="1">Calcul!D20</f>
        <v>253.5</v>
      </c>
      <c r="I15" s="73"/>
    </row>
    <row r="16" spans="1:10" x14ac:dyDescent="0.35">
      <c r="A16" s="100"/>
      <c r="B16" s="116"/>
      <c r="C16" s="119"/>
      <c r="D16" s="120"/>
      <c r="E16" s="100"/>
      <c r="F16" s="100"/>
      <c r="G16" s="100"/>
      <c r="H16" s="73"/>
      <c r="I16" s="73"/>
    </row>
    <row r="17" spans="1:15" x14ac:dyDescent="0.35">
      <c r="I17" s="17"/>
      <c r="J17" s="17"/>
      <c r="K17" s="17"/>
      <c r="L17" s="17"/>
      <c r="M17" s="17"/>
      <c r="N17" s="17"/>
    </row>
    <row r="18" spans="1:15" ht="49.4" customHeight="1" x14ac:dyDescent="0.35">
      <c r="A18" s="3" t="s">
        <v>227</v>
      </c>
      <c r="B18" s="3" t="s">
        <v>228</v>
      </c>
      <c r="C18" s="3" t="s">
        <v>3</v>
      </c>
      <c r="D18" s="3" t="s">
        <v>229</v>
      </c>
      <c r="E18" s="3" t="s">
        <v>6</v>
      </c>
      <c r="F18" s="3" t="s">
        <v>5</v>
      </c>
      <c r="G18" s="3" t="s">
        <v>230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231</v>
      </c>
      <c r="M18" s="3" t="s">
        <v>4</v>
      </c>
      <c r="N18" s="3" t="s">
        <v>232</v>
      </c>
      <c r="O18" s="4" t="s">
        <v>233</v>
      </c>
    </row>
    <row r="19" spans="1:15" ht="43.4" customHeight="1" x14ac:dyDescent="0.35">
      <c r="A19" s="52">
        <v>0</v>
      </c>
      <c r="B19" s="50" t="s">
        <v>298</v>
      </c>
      <c r="C19" s="52" t="s">
        <v>13</v>
      </c>
      <c r="D19" s="52">
        <v>6</v>
      </c>
      <c r="E19" s="67"/>
      <c r="F19" s="67"/>
      <c r="G19" s="67"/>
      <c r="H19" s="68"/>
      <c r="I19" s="68"/>
      <c r="J19" s="68"/>
      <c r="K19" s="68"/>
      <c r="L19" s="68"/>
      <c r="M19" s="68"/>
      <c r="N19" s="67"/>
      <c r="O19" s="5"/>
    </row>
    <row r="20" spans="1:15" ht="43.4" customHeight="1" x14ac:dyDescent="0.35">
      <c r="A20" s="52" t="s">
        <v>235</v>
      </c>
      <c r="B20" s="50" t="s">
        <v>236</v>
      </c>
      <c r="C20" s="52" t="s">
        <v>23</v>
      </c>
      <c r="D20" s="68"/>
      <c r="E20" s="67"/>
      <c r="F20" s="67"/>
      <c r="G20" s="67"/>
      <c r="H20" s="68"/>
      <c r="I20" s="68"/>
      <c r="J20" s="68"/>
      <c r="K20" s="68"/>
      <c r="L20" s="68"/>
      <c r="M20" s="68"/>
      <c r="N20" s="67"/>
      <c r="O20" s="5"/>
    </row>
    <row r="21" spans="1:15" ht="43.4" customHeight="1" x14ac:dyDescent="0.35">
      <c r="A21" s="52" t="s">
        <v>237</v>
      </c>
      <c r="B21" s="50" t="s">
        <v>238</v>
      </c>
      <c r="C21" s="52" t="s">
        <v>23</v>
      </c>
      <c r="D21" s="68"/>
      <c r="E21" s="67"/>
      <c r="F21" s="67"/>
      <c r="G21" s="67"/>
      <c r="H21" s="68"/>
      <c r="I21" s="68"/>
      <c r="J21" s="68"/>
      <c r="K21" s="68"/>
      <c r="L21" s="68"/>
      <c r="M21" s="68"/>
      <c r="N21" s="67"/>
      <c r="O21" s="5"/>
    </row>
    <row r="22" spans="1:15" ht="43.4" customHeight="1" x14ac:dyDescent="0.35">
      <c r="A22" s="52" t="s">
        <v>239</v>
      </c>
      <c r="B22" s="51" t="s">
        <v>299</v>
      </c>
      <c r="C22" s="52" t="s">
        <v>23</v>
      </c>
      <c r="D22" s="68"/>
      <c r="E22" s="67"/>
      <c r="F22" s="67"/>
      <c r="G22" s="67"/>
      <c r="H22" s="68"/>
      <c r="I22" s="68"/>
      <c r="J22" s="68"/>
      <c r="K22" s="68"/>
      <c r="L22" s="68"/>
      <c r="M22" s="68"/>
      <c r="N22" s="67"/>
      <c r="O22" s="5"/>
    </row>
    <row r="23" spans="1:15" ht="43.4" customHeight="1" x14ac:dyDescent="0.35">
      <c r="A23" s="62">
        <v>1</v>
      </c>
      <c r="B23" s="63" t="s">
        <v>300</v>
      </c>
      <c r="C23" s="64" t="s">
        <v>13</v>
      </c>
      <c r="D23" s="64">
        <v>6</v>
      </c>
      <c r="E23" s="55"/>
      <c r="F23" s="55"/>
      <c r="G23" s="55" t="s">
        <v>301</v>
      </c>
      <c r="H23" s="64" t="s">
        <v>152</v>
      </c>
      <c r="I23" s="64"/>
      <c r="J23" s="64"/>
      <c r="K23" s="64"/>
      <c r="L23" s="64"/>
      <c r="M23" s="64"/>
      <c r="N23" s="55"/>
      <c r="O23" s="55"/>
    </row>
    <row r="24" spans="1:15" ht="43.4" customHeight="1" x14ac:dyDescent="0.35">
      <c r="A24" s="62">
        <v>1.1000000000000001</v>
      </c>
      <c r="B24" s="63" t="s">
        <v>302</v>
      </c>
      <c r="C24" s="64" t="s">
        <v>23</v>
      </c>
      <c r="D24" s="64"/>
      <c r="E24" s="55"/>
      <c r="F24" s="55" t="s">
        <v>25</v>
      </c>
      <c r="G24" s="55" t="s">
        <v>303</v>
      </c>
      <c r="H24" s="64" t="s">
        <v>152</v>
      </c>
      <c r="I24" s="64">
        <v>6</v>
      </c>
      <c r="J24" s="64">
        <v>14</v>
      </c>
      <c r="K24" s="64"/>
      <c r="L24" s="64"/>
      <c r="M24" s="64"/>
      <c r="N24" s="55"/>
      <c r="O24" s="55"/>
    </row>
    <row r="25" spans="1:15" ht="43.4" customHeight="1" x14ac:dyDescent="0.35">
      <c r="A25" s="62">
        <v>1.2</v>
      </c>
      <c r="B25" s="63" t="s">
        <v>304</v>
      </c>
      <c r="C25" s="64" t="s">
        <v>23</v>
      </c>
      <c r="D25" s="64"/>
      <c r="E25" s="55"/>
      <c r="F25" s="55"/>
      <c r="G25" s="55" t="s">
        <v>305</v>
      </c>
      <c r="H25" s="64" t="s">
        <v>152</v>
      </c>
      <c r="I25" s="64">
        <v>3</v>
      </c>
      <c r="J25" s="64">
        <v>4</v>
      </c>
      <c r="K25" s="64"/>
      <c r="L25" s="64"/>
      <c r="M25" s="64"/>
      <c r="N25" s="55"/>
      <c r="O25" s="55"/>
    </row>
    <row r="26" spans="1:15" ht="43.4" customHeight="1" x14ac:dyDescent="0.35">
      <c r="A26" s="62">
        <v>1.3</v>
      </c>
      <c r="B26" s="63" t="s">
        <v>306</v>
      </c>
      <c r="C26" s="64" t="s">
        <v>23</v>
      </c>
      <c r="D26" s="64"/>
      <c r="E26" s="55"/>
      <c r="F26" s="55"/>
      <c r="G26" s="55" t="s">
        <v>307</v>
      </c>
      <c r="H26" s="64" t="s">
        <v>152</v>
      </c>
      <c r="I26" s="64">
        <v>6</v>
      </c>
      <c r="J26" s="64">
        <v>21</v>
      </c>
      <c r="K26" s="64"/>
      <c r="L26" s="64"/>
      <c r="M26" s="64"/>
      <c r="N26" s="55"/>
      <c r="O26" s="55"/>
    </row>
    <row r="27" spans="1:15" ht="43.4" customHeight="1" x14ac:dyDescent="0.35">
      <c r="A27" s="24">
        <v>2</v>
      </c>
      <c r="B27" s="6" t="s">
        <v>308</v>
      </c>
      <c r="C27" s="64" t="s">
        <v>13</v>
      </c>
      <c r="D27" s="64">
        <v>6</v>
      </c>
      <c r="E27" s="5"/>
      <c r="F27" s="5"/>
      <c r="G27" s="5" t="s">
        <v>309</v>
      </c>
      <c r="H27" s="64" t="s">
        <v>152</v>
      </c>
      <c r="I27" s="7"/>
      <c r="J27" s="7"/>
      <c r="K27" s="7"/>
      <c r="L27" s="7"/>
      <c r="M27" s="7"/>
      <c r="N27" s="5"/>
      <c r="O27" s="5"/>
    </row>
    <row r="28" spans="1:15" ht="43.4" customHeight="1" x14ac:dyDescent="0.35">
      <c r="A28" s="24">
        <v>2.1</v>
      </c>
      <c r="B28" s="6" t="s">
        <v>310</v>
      </c>
      <c r="C28" s="64" t="s">
        <v>23</v>
      </c>
      <c r="D28" s="7"/>
      <c r="E28" s="5"/>
      <c r="F28" s="5"/>
      <c r="G28" s="5" t="s">
        <v>311</v>
      </c>
      <c r="H28" s="64" t="s">
        <v>152</v>
      </c>
      <c r="I28" s="7">
        <v>12</v>
      </c>
      <c r="J28" s="7">
        <v>15</v>
      </c>
      <c r="K28" s="7"/>
      <c r="L28" s="7"/>
      <c r="M28" s="7"/>
      <c r="N28" s="5"/>
      <c r="O28" s="5"/>
    </row>
    <row r="29" spans="1:15" ht="43.4" customHeight="1" x14ac:dyDescent="0.35">
      <c r="A29" s="24">
        <v>2.2000000000000002</v>
      </c>
      <c r="B29" s="6" t="s">
        <v>312</v>
      </c>
      <c r="C29" s="64" t="s">
        <v>23</v>
      </c>
      <c r="D29" s="7"/>
      <c r="E29" s="5"/>
      <c r="F29" s="5"/>
      <c r="G29" s="5" t="s">
        <v>313</v>
      </c>
      <c r="H29" s="64" t="s">
        <v>152</v>
      </c>
      <c r="I29" s="7">
        <v>12</v>
      </c>
      <c r="J29" s="7">
        <v>15</v>
      </c>
      <c r="K29" s="7"/>
      <c r="L29" s="7"/>
      <c r="M29" s="7"/>
      <c r="N29" s="5"/>
      <c r="O29" s="5"/>
    </row>
    <row r="30" spans="1:15" ht="43.4" customHeight="1" x14ac:dyDescent="0.35">
      <c r="A30" s="24">
        <v>3</v>
      </c>
      <c r="B30" s="6" t="s">
        <v>314</v>
      </c>
      <c r="C30" s="64" t="s">
        <v>13</v>
      </c>
      <c r="D30" s="64">
        <v>6</v>
      </c>
      <c r="E30" s="5"/>
      <c r="F30" s="5"/>
      <c r="G30" s="5" t="s">
        <v>315</v>
      </c>
      <c r="H30" s="64" t="s">
        <v>152</v>
      </c>
      <c r="I30" s="7"/>
      <c r="J30" s="7"/>
      <c r="K30" s="7"/>
      <c r="L30" s="7"/>
      <c r="M30" s="7"/>
      <c r="N30" s="5"/>
      <c r="O30" s="5"/>
    </row>
    <row r="31" spans="1:15" ht="43.4" customHeight="1" x14ac:dyDescent="0.35">
      <c r="A31" s="24">
        <v>3.1</v>
      </c>
      <c r="B31" s="6" t="s">
        <v>316</v>
      </c>
      <c r="C31" s="64" t="s">
        <v>23</v>
      </c>
      <c r="D31" s="7"/>
      <c r="E31" s="5"/>
      <c r="F31" s="5"/>
      <c r="G31" s="5" t="s">
        <v>317</v>
      </c>
      <c r="H31" s="64" t="s">
        <v>152</v>
      </c>
      <c r="I31" s="7">
        <v>6</v>
      </c>
      <c r="J31" s="7">
        <v>12</v>
      </c>
      <c r="K31" s="7"/>
      <c r="L31" s="7"/>
      <c r="M31" s="7"/>
      <c r="N31" s="5"/>
      <c r="O31" s="5"/>
    </row>
    <row r="32" spans="1:15" ht="43.4" customHeight="1" x14ac:dyDescent="0.35">
      <c r="A32" s="24">
        <v>3.2</v>
      </c>
      <c r="B32" s="6" t="s">
        <v>318</v>
      </c>
      <c r="C32" s="64" t="s">
        <v>23</v>
      </c>
      <c r="D32" s="7"/>
      <c r="E32" s="5"/>
      <c r="F32" s="5"/>
      <c r="G32" s="5" t="s">
        <v>319</v>
      </c>
      <c r="H32" s="64" t="s">
        <v>152</v>
      </c>
      <c r="I32" s="7">
        <v>6</v>
      </c>
      <c r="J32" s="7">
        <v>12</v>
      </c>
      <c r="K32" s="7"/>
      <c r="L32" s="7"/>
      <c r="M32" s="7"/>
      <c r="N32" s="5"/>
      <c r="O32" s="5"/>
    </row>
    <row r="33" spans="1:15" ht="43.4" customHeight="1" x14ac:dyDescent="0.35">
      <c r="A33" s="24">
        <v>3.3</v>
      </c>
      <c r="B33" s="6" t="s">
        <v>320</v>
      </c>
      <c r="C33" s="64" t="s">
        <v>23</v>
      </c>
      <c r="E33" s="5"/>
      <c r="F33" s="5"/>
      <c r="G33" s="5" t="s">
        <v>321</v>
      </c>
      <c r="H33" s="64" t="s">
        <v>152</v>
      </c>
      <c r="I33" s="7">
        <v>6</v>
      </c>
      <c r="J33" s="7">
        <v>12</v>
      </c>
      <c r="K33" s="7"/>
      <c r="L33" s="7"/>
      <c r="M33" s="7"/>
      <c r="N33" s="5"/>
      <c r="O33" s="5"/>
    </row>
    <row r="34" spans="1:15" ht="43.4" customHeight="1" x14ac:dyDescent="0.35">
      <c r="A34" s="24">
        <v>4</v>
      </c>
      <c r="B34" s="6" t="s">
        <v>322</v>
      </c>
      <c r="C34" s="64" t="s">
        <v>13</v>
      </c>
      <c r="D34" s="64">
        <v>6</v>
      </c>
      <c r="E34" s="5"/>
      <c r="F34" s="5"/>
      <c r="G34" s="5" t="s">
        <v>323</v>
      </c>
      <c r="H34" s="64" t="s">
        <v>152</v>
      </c>
      <c r="I34" s="7"/>
      <c r="J34" s="7"/>
      <c r="K34" s="7"/>
      <c r="L34" s="7"/>
      <c r="M34" s="7"/>
      <c r="N34" s="5"/>
      <c r="O34" s="5"/>
    </row>
    <row r="35" spans="1:15" ht="43.4" customHeight="1" x14ac:dyDescent="0.35">
      <c r="A35" s="24">
        <v>4.0999999999999996</v>
      </c>
      <c r="B35" s="6" t="s">
        <v>324</v>
      </c>
      <c r="C35" s="64" t="s">
        <v>23</v>
      </c>
      <c r="D35" s="7"/>
      <c r="E35" s="5"/>
      <c r="F35" s="5"/>
      <c r="G35" s="5" t="s">
        <v>325</v>
      </c>
      <c r="H35" s="64" t="s">
        <v>152</v>
      </c>
      <c r="I35" s="7">
        <v>8</v>
      </c>
      <c r="J35" s="7">
        <v>16</v>
      </c>
      <c r="K35" s="7"/>
      <c r="L35" s="7"/>
      <c r="M35" s="7"/>
      <c r="N35" s="5"/>
      <c r="O35" s="5"/>
    </row>
    <row r="36" spans="1:15" ht="43.4" customHeight="1" x14ac:dyDescent="0.35">
      <c r="A36" s="24">
        <v>4.2</v>
      </c>
      <c r="B36" s="6" t="s">
        <v>326</v>
      </c>
      <c r="C36" s="64" t="s">
        <v>23</v>
      </c>
      <c r="E36" s="5"/>
      <c r="F36" s="5"/>
      <c r="G36" s="5" t="s">
        <v>327</v>
      </c>
      <c r="H36" s="64" t="s">
        <v>152</v>
      </c>
      <c r="I36" s="7">
        <v>4</v>
      </c>
      <c r="J36" s="7">
        <v>4</v>
      </c>
      <c r="K36" s="7"/>
      <c r="L36" s="7"/>
      <c r="M36" s="7"/>
      <c r="N36" s="5"/>
      <c r="O36" s="5"/>
    </row>
    <row r="37" spans="1:15" ht="43.4" customHeight="1" x14ac:dyDescent="0.35">
      <c r="A37" s="24">
        <v>4.3</v>
      </c>
      <c r="B37" s="6" t="s">
        <v>332</v>
      </c>
      <c r="C37" s="64" t="s">
        <v>23</v>
      </c>
      <c r="D37" s="7"/>
      <c r="E37" s="5"/>
      <c r="F37" s="5"/>
      <c r="G37" s="5" t="s">
        <v>328</v>
      </c>
      <c r="H37" s="64" t="s">
        <v>152</v>
      </c>
      <c r="I37" s="7">
        <v>6</v>
      </c>
      <c r="J37" s="7">
        <v>16</v>
      </c>
      <c r="K37" s="7"/>
      <c r="L37" s="7"/>
      <c r="M37" s="7"/>
      <c r="N37" s="5"/>
      <c r="O37" s="5"/>
    </row>
    <row r="38" spans="1:15" ht="43.4" customHeight="1" x14ac:dyDescent="0.35">
      <c r="A38" s="24"/>
      <c r="B38" s="6"/>
      <c r="C38" s="7"/>
      <c r="D38" s="7"/>
      <c r="E38" s="5"/>
      <c r="F38" s="5"/>
      <c r="G38" s="5"/>
      <c r="H38" s="64"/>
      <c r="I38" s="7"/>
      <c r="J38" s="7"/>
      <c r="K38" s="7"/>
      <c r="L38" s="7"/>
      <c r="M38" s="7"/>
      <c r="N38" s="5"/>
      <c r="O38" s="5"/>
    </row>
    <row r="39" spans="1:15" ht="43.4" customHeight="1" x14ac:dyDescent="0.35">
      <c r="A39" s="24"/>
      <c r="B39" s="6"/>
      <c r="C39" s="7"/>
      <c r="D39" s="7"/>
      <c r="E39" s="5"/>
      <c r="F39" s="5"/>
      <c r="G39" s="5"/>
      <c r="H39" s="64"/>
      <c r="I39" s="7"/>
      <c r="J39" s="7"/>
      <c r="K39" s="7"/>
      <c r="L39" s="7"/>
      <c r="M39" s="7"/>
      <c r="N39" s="5"/>
      <c r="O39" s="5"/>
    </row>
    <row r="40" spans="1:15" ht="43.4" customHeight="1" x14ac:dyDescent="0.35">
      <c r="A40" s="24"/>
      <c r="B40" s="6"/>
      <c r="C40" s="64"/>
      <c r="D40" s="64"/>
      <c r="E40" s="5"/>
      <c r="F40" s="5"/>
      <c r="G40" s="5"/>
      <c r="H40" s="64"/>
      <c r="I40" s="7"/>
      <c r="J40" s="7"/>
      <c r="K40" s="7"/>
      <c r="L40" s="7"/>
      <c r="M40" s="7"/>
      <c r="N40" s="5"/>
      <c r="O40" s="5"/>
    </row>
    <row r="41" spans="1:15" ht="43.4" customHeight="1" x14ac:dyDescent="0.35">
      <c r="A41" s="24"/>
      <c r="B41" s="6"/>
      <c r="C41" s="7"/>
      <c r="D41" s="7"/>
      <c r="E41" s="5"/>
      <c r="F41" s="5"/>
      <c r="G41" s="5"/>
      <c r="H41" s="64"/>
      <c r="I41" s="7"/>
      <c r="J41" s="7"/>
      <c r="K41" s="7"/>
      <c r="L41" s="7"/>
      <c r="M41" s="7"/>
      <c r="N41" s="5"/>
      <c r="O41" s="5"/>
    </row>
    <row r="42" spans="1:15" ht="43.4" customHeight="1" x14ac:dyDescent="0.35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4" customHeight="1" x14ac:dyDescent="0.45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4" customHeight="1" x14ac:dyDescent="0.45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4" customHeight="1" x14ac:dyDescent="0.45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4" customHeight="1" x14ac:dyDescent="0.45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4" customHeight="1" x14ac:dyDescent="0.45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4" customHeight="1" x14ac:dyDescent="0.45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4" customHeight="1" x14ac:dyDescent="0.4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4" customHeight="1" x14ac:dyDescent="0.4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4" customHeight="1" x14ac:dyDescent="0.45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4" customHeight="1" x14ac:dyDescent="0.4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4" customHeight="1" x14ac:dyDescent="0.4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4" customHeight="1" x14ac:dyDescent="0.4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4" customHeight="1" x14ac:dyDescent="0.4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4" customHeight="1" x14ac:dyDescent="0.4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4" customHeight="1" x14ac:dyDescent="0.4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4" customHeight="1" x14ac:dyDescent="0.4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4" customHeight="1" x14ac:dyDescent="0.4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4" customHeight="1" x14ac:dyDescent="0.4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4" customHeight="1" x14ac:dyDescent="0.4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4" customHeight="1" x14ac:dyDescent="0.4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4" customHeight="1" x14ac:dyDescent="0.4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4" customHeight="1" x14ac:dyDescent="0.4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4" customHeight="1" x14ac:dyDescent="0.4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4" customHeight="1" x14ac:dyDescent="0.4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4" customHeight="1" x14ac:dyDescent="0.4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4" customHeight="1" x14ac:dyDescent="0.4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4" customHeight="1" x14ac:dyDescent="0.4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4" customHeight="1" x14ac:dyDescent="0.4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4" customHeight="1" x14ac:dyDescent="0.4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4" customHeight="1" x14ac:dyDescent="0.4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4" customHeight="1" x14ac:dyDescent="0.4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4" customHeight="1" x14ac:dyDescent="0.4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4" customHeight="1" x14ac:dyDescent="0.4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4" customHeight="1" x14ac:dyDescent="0.4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4" customHeight="1" x14ac:dyDescent="0.4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4" customHeight="1" x14ac:dyDescent="0.4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4" customHeight="1" x14ac:dyDescent="0.4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4" customHeight="1" x14ac:dyDescent="0.4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4" customHeight="1" x14ac:dyDescent="0.4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4" customHeight="1" x14ac:dyDescent="0.4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4" customHeight="1" x14ac:dyDescent="0.4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4" customHeight="1" x14ac:dyDescent="0.4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4" customHeight="1" x14ac:dyDescent="0.4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4" customHeight="1" x14ac:dyDescent="0.4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4" customHeight="1" x14ac:dyDescent="0.4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4" customHeight="1" x14ac:dyDescent="0.4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4" customHeight="1" x14ac:dyDescent="0.4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4" customHeight="1" x14ac:dyDescent="0.4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4" customHeight="1" x14ac:dyDescent="0.4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4" customHeight="1" x14ac:dyDescent="0.4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4" customHeight="1" x14ac:dyDescent="0.4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4" customHeight="1" x14ac:dyDescent="0.4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4" customHeight="1" x14ac:dyDescent="0.4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4" customHeight="1" x14ac:dyDescent="0.4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4" customHeight="1" x14ac:dyDescent="0.4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4" customHeight="1" x14ac:dyDescent="0.4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4" customHeight="1" x14ac:dyDescent="0.4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4" customHeight="1" x14ac:dyDescent="0.4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4" customHeight="1" x14ac:dyDescent="0.4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4" customHeight="1" x14ac:dyDescent="0.4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4" customHeight="1" x14ac:dyDescent="0.4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4" customHeight="1" x14ac:dyDescent="0.4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4" customHeight="1" x14ac:dyDescent="0.4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4" customHeight="1" x14ac:dyDescent="0.4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4" customHeight="1" x14ac:dyDescent="0.4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4" customHeight="1" x14ac:dyDescent="0.4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4" customHeight="1" x14ac:dyDescent="0.4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4" customHeight="1" x14ac:dyDescent="0.4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4" customHeight="1" x14ac:dyDescent="0.4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4" customHeight="1" x14ac:dyDescent="0.4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4" customHeight="1" x14ac:dyDescent="0.4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4" customHeight="1" x14ac:dyDescent="0.4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4" customHeight="1" x14ac:dyDescent="0.4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4" customHeight="1" x14ac:dyDescent="0.4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4" customHeight="1" x14ac:dyDescent="0.4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4" customHeight="1" x14ac:dyDescent="0.4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4" customHeight="1" x14ac:dyDescent="0.4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4" customHeight="1" x14ac:dyDescent="0.4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4" customHeight="1" x14ac:dyDescent="0.4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4" customHeight="1" x14ac:dyDescent="0.4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4" customHeight="1" x14ac:dyDescent="0.4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4" customHeight="1" x14ac:dyDescent="0.4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4" customHeight="1" x14ac:dyDescent="0.4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4" customHeight="1" x14ac:dyDescent="0.4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4" customHeight="1" x14ac:dyDescent="0.4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4" customHeight="1" x14ac:dyDescent="0.4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4" customHeight="1" x14ac:dyDescent="0.4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4" customHeight="1" x14ac:dyDescent="0.4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4" customHeight="1" x14ac:dyDescent="0.4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4" customHeight="1" x14ac:dyDescent="0.4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4" customHeight="1" x14ac:dyDescent="0.4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4" customHeight="1" x14ac:dyDescent="0.4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4" customHeight="1" x14ac:dyDescent="0.4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4" customHeight="1" x14ac:dyDescent="0.4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4" customHeight="1" x14ac:dyDescent="0.4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4" customHeight="1" x14ac:dyDescent="0.4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4" customHeight="1" x14ac:dyDescent="0.4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4" customHeight="1" x14ac:dyDescent="0.4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4" customHeight="1" x14ac:dyDescent="0.4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4" customHeight="1" x14ac:dyDescent="0.4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4" customHeight="1" x14ac:dyDescent="0.4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4" customHeight="1" x14ac:dyDescent="0.4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4" customHeight="1" x14ac:dyDescent="0.4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4" customHeight="1" x14ac:dyDescent="0.4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4" customHeight="1" x14ac:dyDescent="0.4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4" customHeight="1" x14ac:dyDescent="0.4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4" customHeight="1" x14ac:dyDescent="0.4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4" customHeight="1" x14ac:dyDescent="0.4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4" customHeight="1" x14ac:dyDescent="0.4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4" customHeight="1" x14ac:dyDescent="0.4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4" customHeight="1" x14ac:dyDescent="0.4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4" customHeight="1" x14ac:dyDescent="0.4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4" customHeight="1" x14ac:dyDescent="0.4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4" customHeight="1" x14ac:dyDescent="0.4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4" customHeight="1" x14ac:dyDescent="0.4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4" customHeight="1" x14ac:dyDescent="0.4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4" customHeight="1" x14ac:dyDescent="0.4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4" customHeight="1" x14ac:dyDescent="0.4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4" customHeight="1" x14ac:dyDescent="0.45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4" customHeight="1" x14ac:dyDescent="0.4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4" customHeight="1" x14ac:dyDescent="0.4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4" customHeight="1" x14ac:dyDescent="0.4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4" customHeight="1" x14ac:dyDescent="0.4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4" customHeight="1" x14ac:dyDescent="0.4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4" customHeight="1" x14ac:dyDescent="0.4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4" customHeight="1" x14ac:dyDescent="0.4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4" customHeight="1" x14ac:dyDescent="0.4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4" customHeight="1" x14ac:dyDescent="0.4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4" customHeight="1" x14ac:dyDescent="0.4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4" customHeight="1" x14ac:dyDescent="0.4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4" customHeight="1" x14ac:dyDescent="0.4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4" customHeight="1" x14ac:dyDescent="0.4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4" customHeight="1" x14ac:dyDescent="0.4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4" customHeight="1" x14ac:dyDescent="0.4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4" customHeight="1" x14ac:dyDescent="0.4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4" customHeight="1" x14ac:dyDescent="0.4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4" customHeight="1" x14ac:dyDescent="0.4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4" customHeight="1" x14ac:dyDescent="0.4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4" customHeight="1" x14ac:dyDescent="0.4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4" customHeight="1" x14ac:dyDescent="0.4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4" customHeight="1" x14ac:dyDescent="0.4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4" customHeight="1" x14ac:dyDescent="0.4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4" customHeight="1" x14ac:dyDescent="0.4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4" customHeight="1" x14ac:dyDescent="0.4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4" customHeight="1" x14ac:dyDescent="0.4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4" customHeight="1" x14ac:dyDescent="0.4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4" customHeight="1" x14ac:dyDescent="0.4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4" customHeight="1" x14ac:dyDescent="0.4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4" customHeight="1" x14ac:dyDescent="0.4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4" customHeight="1" x14ac:dyDescent="0.4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4" customHeight="1" x14ac:dyDescent="0.4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4" customHeight="1" x14ac:dyDescent="0.4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4" customHeight="1" x14ac:dyDescent="0.4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4" customHeight="1" x14ac:dyDescent="0.4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4" customHeight="1" x14ac:dyDescent="0.4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4" customHeight="1" x14ac:dyDescent="0.4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4" customHeight="1" x14ac:dyDescent="0.4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4" customHeight="1" x14ac:dyDescent="0.4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4" customHeight="1" x14ac:dyDescent="0.4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4" customHeight="1" x14ac:dyDescent="0.4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4" customHeight="1" x14ac:dyDescent="0.4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4" customHeight="1" x14ac:dyDescent="0.4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4" customHeight="1" x14ac:dyDescent="0.4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4" customHeight="1" x14ac:dyDescent="0.4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4" customHeight="1" x14ac:dyDescent="0.4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4" customHeight="1" x14ac:dyDescent="0.4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4" customHeight="1" x14ac:dyDescent="0.4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4" customHeight="1" x14ac:dyDescent="0.4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4" customHeight="1" x14ac:dyDescent="0.4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4" customHeight="1" x14ac:dyDescent="0.4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4" customHeight="1" x14ac:dyDescent="0.4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4" customHeight="1" x14ac:dyDescent="0.4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4" customHeight="1" x14ac:dyDescent="0.4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4" customHeight="1" x14ac:dyDescent="0.4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4" customHeight="1" x14ac:dyDescent="0.4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4" customHeight="1" x14ac:dyDescent="0.4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4" customHeight="1" x14ac:dyDescent="0.4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4" customHeight="1" x14ac:dyDescent="0.4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4" customHeight="1" x14ac:dyDescent="0.4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4" customHeight="1" x14ac:dyDescent="0.4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4" customHeight="1" x14ac:dyDescent="0.4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4" customHeight="1" x14ac:dyDescent="0.4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4" customHeight="1" x14ac:dyDescent="0.4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4" customHeight="1" x14ac:dyDescent="0.4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4" customHeight="1" x14ac:dyDescent="0.4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4" customHeight="1" x14ac:dyDescent="0.4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4" customHeight="1" x14ac:dyDescent="0.4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4" customHeight="1" x14ac:dyDescent="0.4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4" customHeight="1" x14ac:dyDescent="0.4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4" customHeight="1" x14ac:dyDescent="0.4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4" customHeight="1" x14ac:dyDescent="0.4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4" customHeight="1" x14ac:dyDescent="0.4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4" customHeight="1" x14ac:dyDescent="0.4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4" customHeight="1" x14ac:dyDescent="0.4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4" customHeight="1" x14ac:dyDescent="0.4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4" customHeight="1" x14ac:dyDescent="0.4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4" customHeight="1" x14ac:dyDescent="0.4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4" customHeight="1" x14ac:dyDescent="0.4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4" customHeight="1" x14ac:dyDescent="0.4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4" customHeight="1" x14ac:dyDescent="0.4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4" customHeight="1" x14ac:dyDescent="0.4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4" customHeight="1" x14ac:dyDescent="0.4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4" customHeight="1" x14ac:dyDescent="0.4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4" customHeight="1" x14ac:dyDescent="0.4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4" customHeight="1" x14ac:dyDescent="0.4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4" customHeight="1" x14ac:dyDescent="0.4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4" customHeight="1" x14ac:dyDescent="0.4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4" customHeight="1" x14ac:dyDescent="0.4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4" customHeight="1" x14ac:dyDescent="0.4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4" customHeight="1" x14ac:dyDescent="0.4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4" customHeight="1" x14ac:dyDescent="0.4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4" customHeight="1" x14ac:dyDescent="0.4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4" customHeight="1" x14ac:dyDescent="0.4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4" customHeight="1" x14ac:dyDescent="0.4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4" customHeight="1" x14ac:dyDescent="0.4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4" customHeight="1" x14ac:dyDescent="0.4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4" customHeight="1" x14ac:dyDescent="0.4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4" customHeight="1" x14ac:dyDescent="0.4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4" customHeight="1" x14ac:dyDescent="0.4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4" customHeight="1" x14ac:dyDescent="0.4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4" customHeight="1" x14ac:dyDescent="0.4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4" customHeight="1" x14ac:dyDescent="0.4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4" customHeight="1" x14ac:dyDescent="0.4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4" customHeight="1" x14ac:dyDescent="0.4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4" customHeight="1" x14ac:dyDescent="0.4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4" customHeight="1" x14ac:dyDescent="0.4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4" customHeight="1" x14ac:dyDescent="0.4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4" customHeight="1" x14ac:dyDescent="0.4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4" customHeight="1" x14ac:dyDescent="0.4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4" customHeight="1" x14ac:dyDescent="0.4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4" customHeight="1" x14ac:dyDescent="0.4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4" customHeight="1" x14ac:dyDescent="0.4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4" customHeight="1" x14ac:dyDescent="0.4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4" customHeight="1" x14ac:dyDescent="0.4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4" customHeight="1" x14ac:dyDescent="0.4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4" customHeight="1" x14ac:dyDescent="0.4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4" customHeight="1" x14ac:dyDescent="0.4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4" customHeight="1" x14ac:dyDescent="0.4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4" customHeight="1" x14ac:dyDescent="0.4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4" customHeight="1" x14ac:dyDescent="0.4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4" customHeight="1" x14ac:dyDescent="0.4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4" customHeight="1" x14ac:dyDescent="0.4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4" customHeight="1" x14ac:dyDescent="0.4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4" customHeight="1" x14ac:dyDescent="0.4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4" customHeight="1" x14ac:dyDescent="0.4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4" customHeight="1" x14ac:dyDescent="0.4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4" customHeight="1" x14ac:dyDescent="0.4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4" customHeight="1" x14ac:dyDescent="0.4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4" customHeight="1" x14ac:dyDescent="0.4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4" customHeight="1" x14ac:dyDescent="0.4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4" customHeight="1" x14ac:dyDescent="0.4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4" customHeight="1" x14ac:dyDescent="0.4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4" customHeight="1" x14ac:dyDescent="0.4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4" customHeight="1" x14ac:dyDescent="0.4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4" customHeight="1" x14ac:dyDescent="0.45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4" customHeight="1" x14ac:dyDescent="0.45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4" customHeight="1" x14ac:dyDescent="0.45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4" customHeight="1" x14ac:dyDescent="0.4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DRVH4KaONUEJ6ZA8omc59cQKp7xLuDImPV/YeL71Y20vxYFmpQSKThKYe6JS49d1Gt96vseo1I5KxzDUUIJzSw==" saltValue="QB92rCivsJiieXKQEZ54b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32">
    <cfRule type="expression" dxfId="158" priority="81">
      <formula>$C1="Option"</formula>
    </cfRule>
  </conditionalFormatting>
  <conditionalFormatting sqref="A33 E33 I33:N33">
    <cfRule type="expression" dxfId="157" priority="335">
      <formula>$C34="Option"</formula>
    </cfRule>
  </conditionalFormatting>
  <conditionalFormatting sqref="A34 E34 G34 I34:N34 A40 I40:N40 E40 G40">
    <cfRule type="expression" dxfId="156" priority="336">
      <formula>#REF!="Option"</formula>
    </cfRule>
  </conditionalFormatting>
  <conditionalFormatting sqref="A36 E36 I36:N36">
    <cfRule type="expression" dxfId="155" priority="337">
      <formula>$C40="Option"</formula>
    </cfRule>
  </conditionalFormatting>
  <conditionalFormatting sqref="A19:C26">
    <cfRule type="expression" dxfId="154" priority="83">
      <formula>$F19="Modification"</formula>
    </cfRule>
    <cfRule type="expression" dxfId="153" priority="82">
      <formula>$F19="Fermeture"</formula>
    </cfRule>
    <cfRule type="expression" dxfId="152" priority="84">
      <formula>$F19="Création"</formula>
    </cfRule>
  </conditionalFormatting>
  <conditionalFormatting sqref="A1:O9 A10:E10 K10:O11 A11:D11 A12:O12 A13:H13 J13:O16 A14:F14 A15:H15 A16:F16 A17:O18 D19:O22 D23:G26 I23:O41 E27:G27 A27:B37 D28:G29 E30:G30 D31:G31 D32:F32 G32:G33 E33:F33 E34:G34 D35:G35 E36:F36 G36:G37 D37:F37 A38:G39 A40:B40 A41:G41 A42:O999">
    <cfRule type="expression" dxfId="151" priority="100">
      <formula>$F1="Création"</formula>
    </cfRule>
    <cfRule type="expression" dxfId="150" priority="99">
      <formula>$F1="Modification"</formula>
    </cfRule>
  </conditionalFormatting>
  <conditionalFormatting sqref="A1:O9 K10:O11 A12:O12 J13:O16 A17:O18 D19:O22 I23:O41 A42:O999 A13:H13 A15:H15 D23:G26 E27:G27 A27:B37 D28:G29 E30:G30 D31:G31 G32:G33 D35:G35 G36:G37 D37:F37 A38:G39 A41:G41 A10:E10 A11:D11 A14:F14 A16:F16 D32:F32 E33:F33 E34:G34 E36:F36 A40:B40">
    <cfRule type="expression" dxfId="149" priority="98">
      <formula>$F1="Fermeture"</formula>
    </cfRule>
  </conditionalFormatting>
  <conditionalFormatting sqref="C27:C33">
    <cfRule type="expression" dxfId="148" priority="40">
      <formula>$F27="Création"</formula>
    </cfRule>
    <cfRule type="expression" dxfId="147" priority="38">
      <formula>$F27="Fermeture"</formula>
    </cfRule>
    <cfRule type="expression" dxfId="146" priority="39">
      <formula>$F27="Modification"</formula>
    </cfRule>
  </conditionalFormatting>
  <conditionalFormatting sqref="C35:C37">
    <cfRule type="expression" dxfId="145" priority="29">
      <formula>$F35="Fermeture"</formula>
    </cfRule>
    <cfRule type="expression" dxfId="144" priority="30">
      <formula>$F35="Modification"</formula>
    </cfRule>
    <cfRule type="expression" dxfId="143" priority="31">
      <formula>$F35="Création"</formula>
    </cfRule>
  </conditionalFormatting>
  <conditionalFormatting sqref="C34:D34">
    <cfRule type="expression" dxfId="142" priority="62">
      <formula>$F33="Création"</formula>
    </cfRule>
    <cfRule type="expression" dxfId="141" priority="60">
      <formula>$F33="Fermeture"</formula>
    </cfRule>
    <cfRule type="expression" dxfId="140" priority="61">
      <formula>$F33="Modification"</formula>
    </cfRule>
  </conditionalFormatting>
  <conditionalFormatting sqref="C40:D40">
    <cfRule type="expression" dxfId="139" priority="55">
      <formula>$F36="Création"</formula>
    </cfRule>
    <cfRule type="expression" dxfId="138" priority="54">
      <formula>$F36="Modification"</formula>
    </cfRule>
    <cfRule type="expression" dxfId="137" priority="53">
      <formula>$F36="Fermeture"</formula>
    </cfRule>
  </conditionalFormatting>
  <conditionalFormatting sqref="D27">
    <cfRule type="expression" dxfId="136" priority="78">
      <formula>$F27="Fermeture"</formula>
    </cfRule>
    <cfRule type="expression" dxfId="135" priority="79">
      <formula>$F27="Modification"</formula>
    </cfRule>
    <cfRule type="expression" dxfId="134" priority="80">
      <formula>$F27="Création"</formula>
    </cfRule>
  </conditionalFormatting>
  <conditionalFormatting sqref="D30">
    <cfRule type="expression" dxfId="133" priority="71">
      <formula>$F30="Fermeture"</formula>
    </cfRule>
    <cfRule type="expression" dxfId="132" priority="72">
      <formula>$F30="Modification"</formula>
    </cfRule>
    <cfRule type="expression" dxfId="131" priority="73">
      <formula>$F30="Création"</formula>
    </cfRule>
  </conditionalFormatting>
  <conditionalFormatting sqref="D34 D40 G1:N22 I23:N32 G23:G33 A35 D35:E35 I35:N35 G35:G39 A37:A39 D37:E39 I37:N39 G41 I41:N41 A41:A999 D41:E999 G42:N999">
    <cfRule type="expression" dxfId="130" priority="95">
      <formula>$C1="Option"</formula>
    </cfRule>
  </conditionalFormatting>
  <conditionalFormatting sqref="D1:E32">
    <cfRule type="expression" dxfId="129" priority="70">
      <formula>$C1="Option"</formula>
    </cfRule>
  </conditionalFormatting>
  <conditionalFormatting sqref="E40:H40">
    <cfRule type="expression" dxfId="128" priority="10">
      <formula>$F40="Fermeture"</formula>
    </cfRule>
    <cfRule type="expression" dxfId="127" priority="12">
      <formula>$F40="Création"</formula>
    </cfRule>
    <cfRule type="expression" dxfId="126" priority="11">
      <formula>$F40="Modification"</formula>
    </cfRule>
  </conditionalFormatting>
  <conditionalFormatting sqref="H23:H39">
    <cfRule type="expression" dxfId="125" priority="16">
      <formula>$F23="Création"</formula>
    </cfRule>
    <cfRule type="expression" dxfId="124" priority="15">
      <formula>$F23="Modification"</formula>
    </cfRule>
    <cfRule type="expression" dxfId="123" priority="14">
      <formula>$F23="Fermeture"</formula>
    </cfRule>
  </conditionalFormatting>
  <conditionalFormatting sqref="H23:H41">
    <cfRule type="expression" dxfId="122" priority="5">
      <formula>$C23="Option"</formula>
    </cfRule>
  </conditionalFormatting>
  <conditionalFormatting sqref="H41">
    <cfRule type="expression" dxfId="121" priority="6">
      <formula>$F41="Fermeture"</formula>
    </cfRule>
    <cfRule type="expression" dxfId="120" priority="7">
      <formula>$F41="Modification"</formula>
    </cfRule>
    <cfRule type="expression" dxfId="119" priority="8">
      <formula>$F41="Création"</formula>
    </cfRule>
  </conditionalFormatting>
  <conditionalFormatting sqref="I33:J33">
    <cfRule type="expression" dxfId="118" priority="4">
      <formula>$C33="Option"</formula>
    </cfRule>
  </conditionalFormatting>
  <conditionalFormatting sqref="N1:N999">
    <cfRule type="expression" dxfId="117" priority="97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2 C34:C35 C37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V300"/>
  <sheetViews>
    <sheetView topLeftCell="G1" zoomScale="40" zoomScaleNormal="40" workbookViewId="0">
      <pane ySplit="18" topLeftCell="A19" activePane="bottomLeft" state="frozen"/>
      <selection activeCell="D25" sqref="D25"/>
      <selection pane="bottomLeft" activeCell="G25" sqref="G25"/>
    </sheetView>
  </sheetViews>
  <sheetFormatPr baseColWidth="10" defaultColWidth="11.453125" defaultRowHeight="14.5" x14ac:dyDescent="0.35"/>
  <cols>
    <col min="1" max="1" width="39" style="16" customWidth="1"/>
    <col min="2" max="2" width="50.54296875" style="16" customWidth="1"/>
    <col min="3" max="3" width="15.54296875" style="20" customWidth="1"/>
    <col min="4" max="4" width="20.81640625" style="16" customWidth="1"/>
    <col min="5" max="6" width="15.54296875" style="16" customWidth="1"/>
    <col min="7" max="7" width="22.54296875" style="16" customWidth="1"/>
    <col min="8" max="8" width="27.1796875" style="16" customWidth="1"/>
    <col min="9" max="9" width="35.453125" style="16" customWidth="1"/>
    <col min="10" max="10" width="19.453125" style="16" customWidth="1"/>
    <col min="11" max="11" width="40.54296875" style="16" customWidth="1"/>
    <col min="12" max="12" width="31.54296875" style="16" customWidth="1"/>
    <col min="13" max="13" width="22.453125" style="16" customWidth="1"/>
    <col min="14" max="17" width="20.453125" style="16" customWidth="1"/>
    <col min="18" max="18" width="21.81640625" style="16" customWidth="1"/>
    <col min="19" max="19" width="20.54296875" style="16" customWidth="1"/>
    <col min="20" max="20" width="17.453125" style="16" customWidth="1"/>
    <col min="21" max="21" width="44" style="16" customWidth="1"/>
    <col min="22" max="22" width="46.54296875" style="16" customWidth="1"/>
  </cols>
  <sheetData>
    <row r="1" spans="1:21" x14ac:dyDescent="0.35">
      <c r="A1" s="122"/>
      <c r="B1" s="122"/>
      <c r="C1" s="122"/>
      <c r="D1" s="122"/>
      <c r="E1" s="122"/>
      <c r="F1" s="122"/>
      <c r="G1" s="122"/>
      <c r="H1" s="122"/>
      <c r="I1" s="122"/>
      <c r="J1" s="37"/>
    </row>
    <row r="2" spans="1:21" x14ac:dyDescent="0.35">
      <c r="A2" s="122"/>
      <c r="B2" s="122"/>
      <c r="C2" s="122"/>
      <c r="D2" s="122"/>
      <c r="E2" s="122"/>
      <c r="F2" s="122"/>
      <c r="G2" s="122"/>
      <c r="H2" s="122"/>
      <c r="I2" s="122"/>
      <c r="J2" s="37"/>
    </row>
    <row r="3" spans="1:21" x14ac:dyDescent="0.35">
      <c r="A3" s="122"/>
      <c r="B3" s="122"/>
      <c r="C3" s="122"/>
      <c r="D3" s="122"/>
      <c r="E3" s="122"/>
      <c r="F3" s="122"/>
      <c r="G3" s="122"/>
      <c r="H3" s="122"/>
      <c r="I3" s="122"/>
      <c r="J3" s="37"/>
    </row>
    <row r="4" spans="1:21" x14ac:dyDescent="0.35">
      <c r="A4" s="122"/>
      <c r="B4" s="122"/>
      <c r="C4" s="122"/>
      <c r="D4" s="122"/>
      <c r="E4" s="122"/>
      <c r="F4" s="122"/>
      <c r="G4" s="122"/>
      <c r="H4" s="122"/>
      <c r="I4" s="122"/>
      <c r="J4" s="37"/>
    </row>
    <row r="5" spans="1:21" x14ac:dyDescent="0.35">
      <c r="A5" s="122"/>
      <c r="B5" s="122"/>
      <c r="C5" s="122"/>
      <c r="D5" s="122"/>
      <c r="E5" s="122"/>
      <c r="F5" s="122"/>
      <c r="G5" s="122"/>
      <c r="H5" s="122"/>
      <c r="I5" s="122"/>
      <c r="J5" s="37"/>
    </row>
    <row r="6" spans="1:21" x14ac:dyDescent="0.35">
      <c r="A6" s="122"/>
      <c r="B6" s="122"/>
      <c r="C6" s="122"/>
      <c r="D6" s="122"/>
      <c r="E6" s="122"/>
      <c r="F6" s="122"/>
      <c r="G6" s="122"/>
      <c r="H6" s="122"/>
      <c r="I6" s="122"/>
      <c r="J6" s="37"/>
    </row>
    <row r="7" spans="1:21" ht="14.5" customHeight="1" x14ac:dyDescent="0.35">
      <c r="A7" s="124" t="s">
        <v>216</v>
      </c>
      <c r="B7" s="121" t="str">
        <f>'Fiche Générale'!B3</f>
        <v>Portail_ST</v>
      </c>
      <c r="C7" s="101" t="s">
        <v>265</v>
      </c>
      <c r="D7" s="101"/>
      <c r="E7" s="127" t="str">
        <f>'Fiche Générale'!B4</f>
        <v>Sciences et technologies</v>
      </c>
      <c r="F7" s="128"/>
      <c r="G7" s="101" t="s">
        <v>266</v>
      </c>
      <c r="H7" s="121" t="str">
        <f>'Fiche Générale'!B5</f>
        <v>SLSIT18</v>
      </c>
      <c r="I7" s="121"/>
      <c r="J7" s="38"/>
      <c r="K7" s="21"/>
    </row>
    <row r="8" spans="1:21" ht="14.5" customHeight="1" x14ac:dyDescent="0.35">
      <c r="A8" s="125"/>
      <c r="B8" s="121"/>
      <c r="C8" s="101"/>
      <c r="D8" s="101"/>
      <c r="E8" s="127"/>
      <c r="F8" s="128"/>
      <c r="G8" s="101"/>
      <c r="H8" s="121"/>
      <c r="I8" s="121"/>
      <c r="J8" s="38"/>
      <c r="K8" s="21"/>
    </row>
    <row r="9" spans="1:21" ht="14.5" customHeight="1" x14ac:dyDescent="0.35">
      <c r="A9" s="125"/>
      <c r="B9" s="121"/>
      <c r="C9" s="101"/>
      <c r="D9" s="101"/>
      <c r="E9" s="127"/>
      <c r="F9" s="128"/>
      <c r="G9" s="101"/>
      <c r="H9" s="121"/>
      <c r="I9" s="121"/>
      <c r="J9" s="38"/>
      <c r="K9" s="21"/>
    </row>
    <row r="10" spans="1:21" ht="14.5" customHeight="1" x14ac:dyDescent="0.35">
      <c r="A10" s="125"/>
      <c r="B10" s="121"/>
      <c r="C10" s="102" t="s">
        <v>219</v>
      </c>
      <c r="D10" s="102"/>
      <c r="E10" s="109" t="str">
        <f>'Fiche Générale'!B9</f>
        <v>Intelligence Artificielle</v>
      </c>
      <c r="F10" s="110"/>
      <c r="G10" s="110"/>
      <c r="H10" s="110"/>
      <c r="I10" s="111"/>
      <c r="J10" s="39"/>
      <c r="K10" s="21"/>
    </row>
    <row r="11" spans="1:21" ht="14.5" customHeight="1" x14ac:dyDescent="0.35">
      <c r="A11" s="126"/>
      <c r="B11" s="121"/>
      <c r="C11" s="102"/>
      <c r="D11" s="102"/>
      <c r="E11" s="112"/>
      <c r="F11" s="113"/>
      <c r="G11" s="113"/>
      <c r="H11" s="113"/>
      <c r="I11" s="114"/>
      <c r="J11" s="39"/>
      <c r="K11" s="21"/>
    </row>
    <row r="12" spans="1:21" x14ac:dyDescent="0.35">
      <c r="C12" s="16"/>
      <c r="I12" s="35"/>
      <c r="J12" s="35"/>
      <c r="M12" s="117" t="s">
        <v>267</v>
      </c>
      <c r="N12" s="118"/>
      <c r="O12" s="118"/>
      <c r="P12" s="118"/>
      <c r="Q12" s="129"/>
      <c r="R12" s="117" t="s">
        <v>268</v>
      </c>
      <c r="S12" s="118"/>
      <c r="T12" s="118"/>
      <c r="U12" s="129"/>
    </row>
    <row r="13" spans="1:21" x14ac:dyDescent="0.35">
      <c r="A13" s="133" t="s">
        <v>220</v>
      </c>
      <c r="B13" s="123" t="str">
        <f>'S6 Maquette'!B13:B14</f>
        <v>3 ème Année de Licence</v>
      </c>
      <c r="C13" s="123"/>
      <c r="D13" s="133" t="s">
        <v>269</v>
      </c>
      <c r="E13" s="123" t="str">
        <f>'S6 Maquette'!E13:F14</f>
        <v>SLSIA3</v>
      </c>
      <c r="F13" s="123"/>
      <c r="G13" s="123"/>
      <c r="I13" s="35"/>
      <c r="J13" s="35"/>
      <c r="M13" s="119"/>
      <c r="N13" s="120"/>
      <c r="O13" s="120"/>
      <c r="P13" s="120"/>
      <c r="Q13" s="130"/>
      <c r="R13" s="119"/>
      <c r="S13" s="120"/>
      <c r="T13" s="120"/>
      <c r="U13" s="130"/>
    </row>
    <row r="14" spans="1:21" x14ac:dyDescent="0.35">
      <c r="A14" s="134"/>
      <c r="B14" s="123"/>
      <c r="C14" s="123"/>
      <c r="D14" s="134"/>
      <c r="E14" s="123"/>
      <c r="F14" s="123"/>
      <c r="G14" s="123"/>
      <c r="I14" s="35"/>
      <c r="J14" s="35"/>
      <c r="M14" s="100" t="s">
        <v>270</v>
      </c>
      <c r="N14" s="117" t="s">
        <v>271</v>
      </c>
      <c r="O14" s="129"/>
      <c r="P14" s="117" t="s">
        <v>272</v>
      </c>
      <c r="Q14" s="129"/>
      <c r="R14" s="122"/>
      <c r="S14" s="135"/>
      <c r="T14" s="138"/>
      <c r="U14" s="133"/>
    </row>
    <row r="15" spans="1:21" x14ac:dyDescent="0.35">
      <c r="A15" s="133" t="s">
        <v>273</v>
      </c>
      <c r="B15" s="140" t="str">
        <f>'S6 Maquette'!B15:B16</f>
        <v>Semestre 6</v>
      </c>
      <c r="C15" s="141"/>
      <c r="D15" s="133" t="s">
        <v>274</v>
      </c>
      <c r="E15" s="123" t="str">
        <f>'S6 Maquette'!E15:F16</f>
        <v>SLS6SIA</v>
      </c>
      <c r="F15" s="123"/>
      <c r="G15" s="123"/>
      <c r="I15" s="35"/>
      <c r="J15" s="35"/>
      <c r="M15" s="100"/>
      <c r="N15" s="131"/>
      <c r="O15" s="132"/>
      <c r="P15" s="131"/>
      <c r="Q15" s="132"/>
      <c r="R15" s="122"/>
      <c r="S15" s="136"/>
      <c r="T15" s="138"/>
      <c r="U15" s="139"/>
    </row>
    <row r="16" spans="1:21" x14ac:dyDescent="0.35">
      <c r="A16" s="134"/>
      <c r="B16" s="142"/>
      <c r="C16" s="143"/>
      <c r="D16" s="134"/>
      <c r="E16" s="123"/>
      <c r="F16" s="123"/>
      <c r="G16" s="123"/>
      <c r="I16" s="35"/>
      <c r="J16" s="35"/>
      <c r="M16" s="100"/>
      <c r="N16" s="131"/>
      <c r="O16" s="132"/>
      <c r="P16" s="131"/>
      <c r="Q16" s="132"/>
      <c r="R16" s="122"/>
      <c r="S16" s="136"/>
      <c r="T16" s="138"/>
      <c r="U16" s="139"/>
    </row>
    <row r="17" spans="1:22" x14ac:dyDescent="0.35">
      <c r="L17" s="17"/>
      <c r="M17" s="100"/>
      <c r="N17" s="119"/>
      <c r="O17" s="130"/>
      <c r="P17" s="119"/>
      <c r="Q17" s="130"/>
      <c r="R17" s="122"/>
      <c r="S17" s="137"/>
      <c r="T17" s="138"/>
      <c r="U17" s="134"/>
    </row>
    <row r="18" spans="1:22" ht="59.5" customHeight="1" x14ac:dyDescent="0.35">
      <c r="A18" s="3" t="s">
        <v>275</v>
      </c>
      <c r="B18" s="36" t="s">
        <v>276</v>
      </c>
      <c r="C18" s="3" t="s">
        <v>5</v>
      </c>
      <c r="D18" s="3" t="s">
        <v>277</v>
      </c>
      <c r="E18" s="3" t="s">
        <v>278</v>
      </c>
      <c r="F18" s="3" t="s">
        <v>279</v>
      </c>
      <c r="G18" s="3" t="s">
        <v>280</v>
      </c>
      <c r="H18" s="3" t="s">
        <v>281</v>
      </c>
      <c r="I18" s="3" t="s">
        <v>282</v>
      </c>
      <c r="J18" s="3" t="s">
        <v>283</v>
      </c>
      <c r="K18" s="3" t="s">
        <v>284</v>
      </c>
      <c r="L18" s="3" t="s">
        <v>285</v>
      </c>
      <c r="M18" s="3" t="s">
        <v>286</v>
      </c>
      <c r="N18" s="3" t="s">
        <v>276</v>
      </c>
      <c r="O18" s="3" t="s">
        <v>287</v>
      </c>
      <c r="P18" s="3" t="s">
        <v>276</v>
      </c>
      <c r="Q18" s="3" t="s">
        <v>289</v>
      </c>
      <c r="R18" s="3" t="s">
        <v>290</v>
      </c>
      <c r="S18" s="3" t="s">
        <v>276</v>
      </c>
      <c r="T18" s="3" t="s">
        <v>287</v>
      </c>
      <c r="U18" s="4" t="s">
        <v>291</v>
      </c>
      <c r="V18" s="4" t="s">
        <v>292</v>
      </c>
    </row>
    <row r="19" spans="1:22" ht="30.65" customHeight="1" x14ac:dyDescent="0.35">
      <c r="A19" s="53" t="str">
        <f>'S6 Maquette'!B19</f>
        <v>UE Competences transversales 6</v>
      </c>
      <c r="B19" s="54" t="str">
        <f>'S6 Maquette'!C19</f>
        <v>UE</v>
      </c>
      <c r="C19" s="59">
        <f>'S6 Maquette'!F19</f>
        <v>0</v>
      </c>
      <c r="D19" s="60"/>
      <c r="E19" s="60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9"/>
    </row>
    <row r="20" spans="1:22" ht="30.65" customHeight="1" x14ac:dyDescent="0.35">
      <c r="A20" s="53" t="str">
        <f>'S6 Maquette'!B20</f>
        <v>Competences numeriques 3</v>
      </c>
      <c r="B20" s="54" t="str">
        <f>'S6 Maquette'!C20</f>
        <v>ECUE</v>
      </c>
      <c r="C20" s="59">
        <f>'S6 Maquette'!F20</f>
        <v>0</v>
      </c>
      <c r="D20" s="60"/>
      <c r="E20" s="60"/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9"/>
    </row>
    <row r="21" spans="1:22" ht="30.65" customHeight="1" x14ac:dyDescent="0.35">
      <c r="A21" s="53" t="str">
        <f>'S6 Maquette'!B21</f>
        <v xml:space="preserve">Competences informationnelles 3 </v>
      </c>
      <c r="B21" s="54" t="str">
        <f>'S6 Maquette'!C21</f>
        <v>ECUE</v>
      </c>
      <c r="C21" s="59">
        <f>'S6 Maquette'!F21</f>
        <v>0</v>
      </c>
      <c r="D21" s="60"/>
      <c r="E21" s="60"/>
      <c r="F21" s="60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9"/>
    </row>
    <row r="22" spans="1:22" ht="30.65" customHeight="1" x14ac:dyDescent="0.35">
      <c r="A22" s="53" t="str">
        <f>'S6 Maquette'!B22</f>
        <v>Anglais 6</v>
      </c>
      <c r="B22" s="54" t="str">
        <f>'S6 Maquette'!C22</f>
        <v>ECUE</v>
      </c>
      <c r="C22" s="59">
        <f>'S6 Maquette'!F22</f>
        <v>0</v>
      </c>
      <c r="D22" s="60"/>
      <c r="E22" s="60"/>
      <c r="F22" s="6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9"/>
    </row>
    <row r="23" spans="1:22" ht="30.65" customHeight="1" x14ac:dyDescent="0.35">
      <c r="A23" s="70" t="str">
        <f>'S6 Maquette'!B23</f>
        <v>IA et ses applications</v>
      </c>
      <c r="B23" s="71" t="str">
        <f>'S6 Maquette'!C23</f>
        <v>UE</v>
      </c>
      <c r="C23" s="65"/>
      <c r="D23" s="64">
        <v>6</v>
      </c>
      <c r="E23" s="64" t="s">
        <v>293</v>
      </c>
      <c r="F23" s="64" t="s">
        <v>293</v>
      </c>
      <c r="G23" s="66" t="s">
        <v>294</v>
      </c>
      <c r="H23" s="66" t="s">
        <v>293</v>
      </c>
      <c r="I23" s="66" t="s">
        <v>293</v>
      </c>
      <c r="J23" s="66">
        <v>7</v>
      </c>
      <c r="K23" s="66" t="s">
        <v>10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58"/>
    </row>
    <row r="24" spans="1:22" ht="30.65" customHeight="1" x14ac:dyDescent="0.35">
      <c r="A24" s="70" t="str">
        <f>'S6 Maquette'!B24</f>
        <v>IA et médecine</v>
      </c>
      <c r="B24" s="71" t="str">
        <f>'S6 Maquette'!C24</f>
        <v>ECUE</v>
      </c>
      <c r="C24" s="65"/>
      <c r="D24" s="64"/>
      <c r="E24" s="64" t="s">
        <v>293</v>
      </c>
      <c r="F24" s="64" t="s">
        <v>293</v>
      </c>
      <c r="G24" s="66" t="s">
        <v>294</v>
      </c>
      <c r="H24" s="66" t="s">
        <v>293</v>
      </c>
      <c r="I24" s="66" t="s">
        <v>293</v>
      </c>
      <c r="J24" s="66">
        <v>7</v>
      </c>
      <c r="K24" s="66" t="s">
        <v>10</v>
      </c>
      <c r="L24" s="66"/>
      <c r="M24" s="66">
        <v>2</v>
      </c>
      <c r="N24" s="66"/>
      <c r="O24" s="66"/>
      <c r="P24" s="66"/>
      <c r="Q24" s="66"/>
      <c r="R24" s="66" t="s">
        <v>20</v>
      </c>
      <c r="S24" s="66" t="s">
        <v>11</v>
      </c>
      <c r="T24" s="66" t="s">
        <v>295</v>
      </c>
      <c r="U24" s="66"/>
      <c r="V24" s="58" t="s">
        <v>296</v>
      </c>
    </row>
    <row r="25" spans="1:22" ht="30.65" customHeight="1" x14ac:dyDescent="0.35">
      <c r="A25" s="70" t="str">
        <f>'S6 Maquette'!B25</f>
        <v>IA et robotique</v>
      </c>
      <c r="B25" s="71" t="str">
        <f>'S6 Maquette'!C25</f>
        <v>ECUE</v>
      </c>
      <c r="C25" s="65"/>
      <c r="D25" s="64"/>
      <c r="E25" s="64" t="s">
        <v>293</v>
      </c>
      <c r="F25" s="64" t="s">
        <v>293</v>
      </c>
      <c r="G25" s="66" t="s">
        <v>294</v>
      </c>
      <c r="H25" s="66" t="s">
        <v>293</v>
      </c>
      <c r="I25" s="66" t="s">
        <v>293</v>
      </c>
      <c r="J25" s="66">
        <v>7</v>
      </c>
      <c r="K25" s="66" t="s">
        <v>10</v>
      </c>
      <c r="L25" s="66"/>
      <c r="M25" s="66">
        <v>2</v>
      </c>
      <c r="N25" s="66"/>
      <c r="O25" s="66"/>
      <c r="P25" s="66"/>
      <c r="Q25" s="66"/>
      <c r="R25" s="66" t="s">
        <v>20</v>
      </c>
      <c r="S25" s="66" t="s">
        <v>11</v>
      </c>
      <c r="T25" s="66" t="s">
        <v>295</v>
      </c>
      <c r="U25" s="66"/>
      <c r="V25" s="58" t="s">
        <v>296</v>
      </c>
    </row>
    <row r="26" spans="1:22" ht="30.65" customHeight="1" x14ac:dyDescent="0.35">
      <c r="A26" s="70" t="str">
        <f>'S6 Maquette'!B26</f>
        <v>IA et visualisation, objets connectés</v>
      </c>
      <c r="B26" s="71" t="str">
        <f>'S6 Maquette'!C26</f>
        <v>ECUE</v>
      </c>
      <c r="C26" s="65"/>
      <c r="D26" s="64"/>
      <c r="E26" s="64" t="s">
        <v>293</v>
      </c>
      <c r="F26" s="64" t="s">
        <v>293</v>
      </c>
      <c r="G26" s="66" t="s">
        <v>294</v>
      </c>
      <c r="H26" s="66" t="s">
        <v>293</v>
      </c>
      <c r="I26" s="66" t="s">
        <v>293</v>
      </c>
      <c r="J26" s="66">
        <v>7</v>
      </c>
      <c r="K26" s="66" t="s">
        <v>10</v>
      </c>
      <c r="L26" s="66"/>
      <c r="M26" s="66">
        <v>2</v>
      </c>
      <c r="N26" s="66"/>
      <c r="O26" s="66"/>
      <c r="P26" s="66"/>
      <c r="Q26" s="66"/>
      <c r="R26" s="66" t="s">
        <v>20</v>
      </c>
      <c r="S26" s="66" t="s">
        <v>11</v>
      </c>
      <c r="T26" s="66" t="s">
        <v>295</v>
      </c>
      <c r="U26" s="66"/>
      <c r="V26" s="58" t="s">
        <v>296</v>
      </c>
    </row>
    <row r="27" spans="1:22" ht="30.65" customHeight="1" x14ac:dyDescent="0.35">
      <c r="A27" s="72" t="str">
        <f>'S6 Maquette'!B27</f>
        <v>Informatique fondamentale</v>
      </c>
      <c r="B27" s="72" t="str">
        <f>'S6 Maquette'!C27</f>
        <v>UE</v>
      </c>
      <c r="C27" s="65"/>
      <c r="D27" s="64">
        <v>6</v>
      </c>
      <c r="E27" s="64" t="s">
        <v>293</v>
      </c>
      <c r="F27" s="64" t="s">
        <v>293</v>
      </c>
      <c r="G27" s="66" t="s">
        <v>294</v>
      </c>
      <c r="H27" s="66" t="s">
        <v>293</v>
      </c>
      <c r="I27" s="66" t="s">
        <v>293</v>
      </c>
      <c r="J27" s="66">
        <v>7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5"/>
    </row>
    <row r="28" spans="1:22" ht="30.65" customHeight="1" x14ac:dyDescent="0.35">
      <c r="A28" s="72" t="str">
        <f>'S6 Maquette'!B28</f>
        <v>Algorithmique</v>
      </c>
      <c r="B28" s="72" t="str">
        <f>'S6 Maquette'!C28</f>
        <v>ECUE</v>
      </c>
      <c r="C28" s="65"/>
      <c r="D28" s="64"/>
      <c r="E28" s="64" t="s">
        <v>293</v>
      </c>
      <c r="F28" s="64" t="s">
        <v>293</v>
      </c>
      <c r="G28" s="66" t="s">
        <v>294</v>
      </c>
      <c r="H28" s="66" t="s">
        <v>293</v>
      </c>
      <c r="I28" s="66" t="s">
        <v>293</v>
      </c>
      <c r="J28" s="66">
        <v>7</v>
      </c>
      <c r="K28" s="66" t="s">
        <v>10</v>
      </c>
      <c r="L28" s="66"/>
      <c r="M28" s="66">
        <v>2</v>
      </c>
      <c r="N28" s="66"/>
      <c r="O28" s="66"/>
      <c r="P28" s="66"/>
      <c r="Q28" s="66"/>
      <c r="R28" s="66" t="s">
        <v>20</v>
      </c>
      <c r="S28" s="66" t="s">
        <v>11</v>
      </c>
      <c r="T28" s="66" t="s">
        <v>295</v>
      </c>
      <c r="U28" s="66"/>
      <c r="V28" s="58" t="s">
        <v>296</v>
      </c>
    </row>
    <row r="29" spans="1:22" ht="30.65" customHeight="1" x14ac:dyDescent="0.35">
      <c r="A29" s="72" t="str">
        <f>'S6 Maquette'!B29</f>
        <v>Langages et compilation</v>
      </c>
      <c r="B29" s="72" t="str">
        <f>'S6 Maquette'!C29</f>
        <v>ECUE</v>
      </c>
      <c r="C29" s="65"/>
      <c r="D29" s="64"/>
      <c r="E29" s="64" t="s">
        <v>293</v>
      </c>
      <c r="F29" s="64" t="s">
        <v>293</v>
      </c>
      <c r="G29" s="66" t="s">
        <v>294</v>
      </c>
      <c r="H29" s="66" t="s">
        <v>293</v>
      </c>
      <c r="I29" s="66" t="s">
        <v>293</v>
      </c>
      <c r="J29" s="66">
        <v>7</v>
      </c>
      <c r="K29" s="66" t="s">
        <v>10</v>
      </c>
      <c r="L29" s="66"/>
      <c r="M29" s="66">
        <v>2</v>
      </c>
      <c r="N29" s="66"/>
      <c r="O29" s="66"/>
      <c r="P29" s="66"/>
      <c r="Q29" s="66"/>
      <c r="R29" s="66" t="s">
        <v>20</v>
      </c>
      <c r="S29" s="66" t="s">
        <v>11</v>
      </c>
      <c r="T29" s="66" t="s">
        <v>295</v>
      </c>
      <c r="U29" s="66"/>
      <c r="V29" s="58" t="s">
        <v>296</v>
      </c>
    </row>
    <row r="30" spans="1:22" ht="30.65" customHeight="1" x14ac:dyDescent="0.35">
      <c r="A30" s="72" t="str">
        <f>'S6 Maquette'!B30</f>
        <v>Planification et optimisation</v>
      </c>
      <c r="B30" s="72" t="str">
        <f>'S6 Maquette'!C30</f>
        <v>UE</v>
      </c>
      <c r="C30" s="65"/>
      <c r="D30" s="64">
        <v>6</v>
      </c>
      <c r="E30" s="64" t="s">
        <v>293</v>
      </c>
      <c r="F30" s="64" t="s">
        <v>293</v>
      </c>
      <c r="G30" s="66" t="s">
        <v>294</v>
      </c>
      <c r="H30" s="66" t="s">
        <v>293</v>
      </c>
      <c r="I30" s="66" t="s">
        <v>293</v>
      </c>
      <c r="J30" s="66">
        <v>7</v>
      </c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5"/>
    </row>
    <row r="31" spans="1:22" ht="30.65" customHeight="1" x14ac:dyDescent="0.35">
      <c r="A31" s="43" t="str">
        <f>'S6 Maquette'!B31</f>
        <v>Algorithmes bio-inspirés</v>
      </c>
      <c r="B31" s="43" t="str">
        <f>'S6 Maquette'!C31</f>
        <v>ECUE</v>
      </c>
      <c r="C31" s="65"/>
      <c r="D31" s="64"/>
      <c r="E31" s="64" t="s">
        <v>293</v>
      </c>
      <c r="F31" s="64" t="s">
        <v>293</v>
      </c>
      <c r="G31" s="66" t="s">
        <v>294</v>
      </c>
      <c r="H31" s="66" t="s">
        <v>293</v>
      </c>
      <c r="I31" s="66" t="s">
        <v>293</v>
      </c>
      <c r="J31" s="66">
        <v>7</v>
      </c>
      <c r="K31" s="66" t="s">
        <v>10</v>
      </c>
      <c r="L31" s="66"/>
      <c r="M31" s="66">
        <v>2</v>
      </c>
      <c r="N31" s="66"/>
      <c r="O31" s="66"/>
      <c r="P31" s="66"/>
      <c r="Q31" s="66"/>
      <c r="R31" s="66" t="s">
        <v>20</v>
      </c>
      <c r="S31" s="66" t="s">
        <v>11</v>
      </c>
      <c r="T31" s="66" t="s">
        <v>295</v>
      </c>
      <c r="U31" s="66"/>
      <c r="V31" s="58" t="s">
        <v>296</v>
      </c>
    </row>
    <row r="32" spans="1:22" ht="30.65" customHeight="1" x14ac:dyDescent="0.35">
      <c r="A32" s="43" t="str">
        <f>'S6 Maquette'!B32</f>
        <v>Planification</v>
      </c>
      <c r="B32" s="43" t="str">
        <f>'S6 Maquette'!C32</f>
        <v>ECUE</v>
      </c>
      <c r="C32" s="65"/>
      <c r="D32" s="64"/>
      <c r="E32" s="64" t="s">
        <v>293</v>
      </c>
      <c r="F32" s="64" t="s">
        <v>293</v>
      </c>
      <c r="G32" s="66" t="s">
        <v>294</v>
      </c>
      <c r="H32" s="66" t="s">
        <v>293</v>
      </c>
      <c r="I32" s="66" t="s">
        <v>293</v>
      </c>
      <c r="J32" s="66">
        <v>7</v>
      </c>
      <c r="K32" s="66" t="s">
        <v>10</v>
      </c>
      <c r="L32" s="66"/>
      <c r="M32" s="66">
        <v>2</v>
      </c>
      <c r="N32" s="66"/>
      <c r="O32" s="66"/>
      <c r="P32" s="66"/>
      <c r="Q32" s="66"/>
      <c r="R32" s="66" t="s">
        <v>20</v>
      </c>
      <c r="S32" s="66" t="s">
        <v>11</v>
      </c>
      <c r="T32" s="66" t="s">
        <v>295</v>
      </c>
      <c r="U32" s="66"/>
      <c r="V32" s="58" t="s">
        <v>296</v>
      </c>
    </row>
    <row r="33" spans="1:22" ht="30.65" customHeight="1" x14ac:dyDescent="0.35">
      <c r="A33" s="43" t="str">
        <f>'S6 Maquette'!B33</f>
        <v>Recherche heuristique</v>
      </c>
      <c r="B33" s="43" t="str">
        <f>'S6 Maquette'!C34</f>
        <v>UE</v>
      </c>
      <c r="C33" s="65"/>
      <c r="D33" s="64"/>
      <c r="E33" s="64" t="s">
        <v>293</v>
      </c>
      <c r="F33" s="64" t="s">
        <v>293</v>
      </c>
      <c r="G33" s="66" t="s">
        <v>294</v>
      </c>
      <c r="H33" s="66" t="s">
        <v>293</v>
      </c>
      <c r="I33" s="66" t="s">
        <v>293</v>
      </c>
      <c r="J33" s="66">
        <v>7</v>
      </c>
      <c r="K33" s="66" t="s">
        <v>10</v>
      </c>
      <c r="L33" s="66"/>
      <c r="M33" s="66">
        <v>2</v>
      </c>
      <c r="N33" s="66"/>
      <c r="O33" s="66"/>
      <c r="P33" s="66"/>
      <c r="Q33" s="66"/>
      <c r="R33" s="66" t="s">
        <v>20</v>
      </c>
      <c r="S33" s="66" t="s">
        <v>11</v>
      </c>
      <c r="T33" s="66" t="s">
        <v>295</v>
      </c>
      <c r="U33" s="66"/>
      <c r="V33" s="58" t="s">
        <v>296</v>
      </c>
    </row>
    <row r="34" spans="1:22" ht="30.65" customHeight="1" x14ac:dyDescent="0.35">
      <c r="A34" s="43" t="str">
        <f>'S6 Maquette'!B34</f>
        <v>Représentation des connaissances, raisonnement et langage</v>
      </c>
      <c r="B34" s="43" t="s">
        <v>331</v>
      </c>
      <c r="C34" s="65"/>
      <c r="D34" s="64">
        <v>6</v>
      </c>
      <c r="E34" s="64" t="s">
        <v>293</v>
      </c>
      <c r="F34" s="64" t="s">
        <v>293</v>
      </c>
      <c r="G34" s="66" t="s">
        <v>294</v>
      </c>
      <c r="H34" s="66" t="s">
        <v>293</v>
      </c>
      <c r="I34" s="66" t="s">
        <v>293</v>
      </c>
      <c r="J34" s="66">
        <v>7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5"/>
    </row>
    <row r="35" spans="1:22" ht="30.65" customHeight="1" x14ac:dyDescent="0.35">
      <c r="A35" s="43" t="str">
        <f>'S6 Maquette'!B35</f>
        <v>Agents intelligents</v>
      </c>
      <c r="B35" s="43" t="str">
        <f>'S6 Maquette'!C35</f>
        <v>ECUE</v>
      </c>
      <c r="C35" s="65"/>
      <c r="D35" s="64"/>
      <c r="E35" s="64" t="s">
        <v>293</v>
      </c>
      <c r="F35" s="64" t="s">
        <v>293</v>
      </c>
      <c r="G35" s="66" t="s">
        <v>294</v>
      </c>
      <c r="H35" s="66" t="s">
        <v>293</v>
      </c>
      <c r="I35" s="66" t="s">
        <v>293</v>
      </c>
      <c r="J35" s="66">
        <v>7</v>
      </c>
      <c r="K35" s="66" t="s">
        <v>10</v>
      </c>
      <c r="L35" s="66"/>
      <c r="M35" s="66">
        <v>2</v>
      </c>
      <c r="N35" s="66"/>
      <c r="O35" s="66"/>
      <c r="P35" s="66"/>
      <c r="Q35" s="66"/>
      <c r="R35" s="66" t="s">
        <v>20</v>
      </c>
      <c r="S35" s="66" t="s">
        <v>11</v>
      </c>
      <c r="T35" s="66" t="s">
        <v>295</v>
      </c>
      <c r="U35" s="66"/>
      <c r="V35" s="58" t="s">
        <v>296</v>
      </c>
    </row>
    <row r="36" spans="1:22" ht="30.65" customHeight="1" x14ac:dyDescent="0.35">
      <c r="A36" s="43" t="str">
        <f>'S6 Maquette'!B36</f>
        <v>Introduction à l'argumentation</v>
      </c>
      <c r="B36" s="43">
        <f>'S6 Maquette'!C40</f>
        <v>0</v>
      </c>
      <c r="C36" s="65"/>
      <c r="D36" s="64"/>
      <c r="E36" s="64" t="s">
        <v>293</v>
      </c>
      <c r="F36" s="64" t="s">
        <v>293</v>
      </c>
      <c r="G36" s="66" t="s">
        <v>294</v>
      </c>
      <c r="H36" s="66" t="s">
        <v>293</v>
      </c>
      <c r="I36" s="66" t="s">
        <v>293</v>
      </c>
      <c r="J36" s="66">
        <v>7</v>
      </c>
      <c r="K36" s="66" t="s">
        <v>10</v>
      </c>
      <c r="L36" s="66"/>
      <c r="M36" s="66">
        <v>2</v>
      </c>
      <c r="N36" s="66"/>
      <c r="O36" s="66"/>
      <c r="P36" s="66"/>
      <c r="Q36" s="66"/>
      <c r="R36" s="66" t="s">
        <v>20</v>
      </c>
      <c r="S36" s="66" t="s">
        <v>11</v>
      </c>
      <c r="T36" s="66" t="s">
        <v>295</v>
      </c>
      <c r="U36" s="66"/>
      <c r="V36" s="58" t="s">
        <v>296</v>
      </c>
    </row>
    <row r="37" spans="1:22" ht="30.65" customHeight="1" x14ac:dyDescent="0.35">
      <c r="A37" s="43" t="str">
        <f>'S6 Maquette'!B37</f>
        <v>Traitement du langage naturel</v>
      </c>
      <c r="B37" s="43" t="str">
        <f>'S6 Maquette'!C37</f>
        <v>ECUE</v>
      </c>
      <c r="C37" s="65"/>
      <c r="D37" s="64"/>
      <c r="E37" s="64" t="s">
        <v>293</v>
      </c>
      <c r="F37" s="64" t="s">
        <v>293</v>
      </c>
      <c r="G37" s="66" t="s">
        <v>294</v>
      </c>
      <c r="H37" s="66" t="s">
        <v>293</v>
      </c>
      <c r="I37" s="66" t="s">
        <v>293</v>
      </c>
      <c r="J37" s="66">
        <v>7</v>
      </c>
      <c r="K37" s="66" t="s">
        <v>10</v>
      </c>
      <c r="L37" s="66"/>
      <c r="M37" s="66">
        <v>2</v>
      </c>
      <c r="N37" s="66"/>
      <c r="O37" s="66"/>
      <c r="P37" s="66"/>
      <c r="Q37" s="66"/>
      <c r="R37" s="66" t="s">
        <v>20</v>
      </c>
      <c r="S37" s="66" t="s">
        <v>11</v>
      </c>
      <c r="T37" s="66" t="s">
        <v>295</v>
      </c>
      <c r="U37" s="66"/>
      <c r="V37" s="58" t="s">
        <v>296</v>
      </c>
    </row>
    <row r="38" spans="1:22" ht="30.65" customHeight="1" x14ac:dyDescent="0.35">
      <c r="A38" s="43">
        <f>'S6 Maquette'!B38</f>
        <v>0</v>
      </c>
      <c r="B38" s="43">
        <f>'S6 Maquette'!C38</f>
        <v>0</v>
      </c>
      <c r="C38" s="42">
        <f>'S6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</row>
    <row r="39" spans="1:22" ht="30.65" customHeight="1" x14ac:dyDescent="0.35">
      <c r="A39" s="43">
        <f>'S6 Maquette'!B39</f>
        <v>0</v>
      </c>
      <c r="B39" s="43">
        <f>'S6 Maquette'!C39</f>
        <v>0</v>
      </c>
      <c r="C39" s="42">
        <f>'S6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</row>
    <row r="40" spans="1:22" ht="30.65" customHeight="1" x14ac:dyDescent="0.35">
      <c r="A40" s="43">
        <f>'S6 Maquette'!B40</f>
        <v>0</v>
      </c>
      <c r="B40" s="43"/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</row>
    <row r="41" spans="1:22" ht="30.65" customHeight="1" x14ac:dyDescent="0.35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</row>
    <row r="42" spans="1:22" ht="30.65" customHeight="1" x14ac:dyDescent="0.35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</row>
    <row r="43" spans="1:22" ht="30.65" customHeight="1" x14ac:dyDescent="0.35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</row>
    <row r="44" spans="1:22" ht="30.65" customHeight="1" x14ac:dyDescent="0.35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</row>
    <row r="45" spans="1:22" ht="30.65" customHeight="1" x14ac:dyDescent="0.35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</row>
    <row r="46" spans="1:22" ht="30.65" customHeight="1" x14ac:dyDescent="0.35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</row>
    <row r="47" spans="1:22" ht="30.65" customHeight="1" x14ac:dyDescent="0.35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</row>
    <row r="48" spans="1:22" ht="30.65" customHeight="1" x14ac:dyDescent="0.35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</row>
    <row r="49" spans="1:22" ht="30.65" customHeight="1" x14ac:dyDescent="0.35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</row>
    <row r="50" spans="1:22" ht="30.65" customHeight="1" x14ac:dyDescent="0.35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</row>
    <row r="51" spans="1:22" ht="30.65" customHeight="1" x14ac:dyDescent="0.35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</row>
    <row r="52" spans="1:22" ht="30.65" customHeight="1" x14ac:dyDescent="0.35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</row>
    <row r="53" spans="1:22" ht="30.65" customHeight="1" x14ac:dyDescent="0.35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</row>
    <row r="54" spans="1:22" ht="30.65" customHeight="1" x14ac:dyDescent="0.35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</row>
    <row r="55" spans="1:22" ht="30.65" customHeight="1" x14ac:dyDescent="0.35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</row>
    <row r="56" spans="1:22" ht="30.65" customHeight="1" x14ac:dyDescent="0.35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</row>
    <row r="57" spans="1:22" ht="30.65" customHeight="1" x14ac:dyDescent="0.35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</row>
    <row r="58" spans="1:22" ht="30.65" customHeight="1" x14ac:dyDescent="0.35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</row>
    <row r="59" spans="1:22" ht="30.65" customHeight="1" x14ac:dyDescent="0.35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</row>
    <row r="60" spans="1:22" ht="30.65" customHeight="1" x14ac:dyDescent="0.35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</row>
    <row r="61" spans="1:22" ht="30.65" customHeight="1" x14ac:dyDescent="0.35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</row>
    <row r="62" spans="1:22" ht="30.65" customHeight="1" x14ac:dyDescent="0.35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</row>
    <row r="63" spans="1:22" ht="30.65" customHeight="1" x14ac:dyDescent="0.35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</row>
    <row r="64" spans="1:22" ht="30.65" customHeight="1" x14ac:dyDescent="0.35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</row>
    <row r="65" spans="1:22" ht="30.65" customHeight="1" x14ac:dyDescent="0.35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</row>
    <row r="66" spans="1:22" ht="30.65" customHeight="1" x14ac:dyDescent="0.35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</row>
    <row r="67" spans="1:22" ht="30.65" customHeight="1" x14ac:dyDescent="0.35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</row>
    <row r="68" spans="1:22" ht="30.65" customHeight="1" x14ac:dyDescent="0.35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</row>
    <row r="69" spans="1:22" ht="30.65" customHeight="1" x14ac:dyDescent="0.35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</row>
    <row r="70" spans="1:22" ht="30.65" customHeight="1" x14ac:dyDescent="0.35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</row>
    <row r="71" spans="1:22" ht="30.65" customHeight="1" x14ac:dyDescent="0.35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</row>
    <row r="72" spans="1:22" ht="30.65" customHeight="1" x14ac:dyDescent="0.35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</row>
    <row r="73" spans="1:22" ht="30.65" customHeight="1" x14ac:dyDescent="0.35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</row>
    <row r="74" spans="1:22" ht="30.65" customHeight="1" x14ac:dyDescent="0.35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</row>
    <row r="75" spans="1:22" ht="30.65" customHeight="1" x14ac:dyDescent="0.35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</row>
    <row r="76" spans="1:22" ht="30.65" customHeight="1" x14ac:dyDescent="0.35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</row>
    <row r="77" spans="1:22" ht="30.65" customHeight="1" x14ac:dyDescent="0.35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</row>
    <row r="78" spans="1:22" ht="30.65" customHeight="1" x14ac:dyDescent="0.35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</row>
    <row r="79" spans="1:22" ht="30.65" customHeight="1" x14ac:dyDescent="0.35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</row>
    <row r="80" spans="1:22" ht="30.65" customHeight="1" x14ac:dyDescent="0.35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</row>
    <row r="81" spans="1:22" ht="30.65" customHeight="1" x14ac:dyDescent="0.35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</row>
    <row r="82" spans="1:22" ht="30.65" customHeight="1" x14ac:dyDescent="0.35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</row>
    <row r="83" spans="1:22" ht="30.65" customHeight="1" x14ac:dyDescent="0.35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</row>
    <row r="84" spans="1:22" ht="30.65" customHeight="1" x14ac:dyDescent="0.35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</row>
    <row r="85" spans="1:22" ht="30.65" customHeight="1" x14ac:dyDescent="0.35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</row>
    <row r="86" spans="1:22" ht="30.65" customHeight="1" x14ac:dyDescent="0.35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</row>
    <row r="87" spans="1:22" ht="30.65" customHeight="1" x14ac:dyDescent="0.35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</row>
    <row r="88" spans="1:22" ht="30.65" customHeight="1" x14ac:dyDescent="0.35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</row>
    <row r="89" spans="1:22" ht="30.65" customHeight="1" x14ac:dyDescent="0.35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</row>
    <row r="90" spans="1:22" ht="30.65" customHeight="1" x14ac:dyDescent="0.35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</row>
    <row r="91" spans="1:22" ht="30.65" customHeight="1" x14ac:dyDescent="0.35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</row>
    <row r="92" spans="1:22" ht="30.65" customHeight="1" x14ac:dyDescent="0.35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</row>
    <row r="93" spans="1:22" ht="30.65" customHeight="1" x14ac:dyDescent="0.35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</row>
    <row r="94" spans="1:22" ht="30.65" customHeight="1" x14ac:dyDescent="0.35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</row>
    <row r="95" spans="1:22" ht="30.65" customHeight="1" x14ac:dyDescent="0.35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</row>
    <row r="96" spans="1:22" ht="30.65" customHeight="1" x14ac:dyDescent="0.35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</row>
    <row r="97" spans="1:22" ht="30.65" customHeight="1" x14ac:dyDescent="0.35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</row>
    <row r="98" spans="1:22" ht="30.65" customHeight="1" x14ac:dyDescent="0.35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</row>
    <row r="99" spans="1:22" ht="30.65" customHeight="1" x14ac:dyDescent="0.35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</row>
    <row r="100" spans="1:22" ht="30.65" customHeight="1" x14ac:dyDescent="0.35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</row>
    <row r="101" spans="1:22" ht="30.65" customHeight="1" x14ac:dyDescent="0.35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</row>
    <row r="102" spans="1:22" ht="30.65" customHeight="1" x14ac:dyDescent="0.35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</row>
    <row r="103" spans="1:22" ht="30.65" customHeight="1" x14ac:dyDescent="0.35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</row>
    <row r="104" spans="1:22" ht="30.65" customHeight="1" x14ac:dyDescent="0.35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</row>
    <row r="105" spans="1:22" ht="30.65" customHeight="1" x14ac:dyDescent="0.35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</row>
    <row r="106" spans="1:22" ht="30.65" customHeight="1" x14ac:dyDescent="0.35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</row>
    <row r="107" spans="1:22" ht="30.65" customHeight="1" x14ac:dyDescent="0.35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</row>
    <row r="108" spans="1:22" ht="30.65" customHeight="1" x14ac:dyDescent="0.35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</row>
    <row r="109" spans="1:22" ht="30.65" customHeight="1" x14ac:dyDescent="0.35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</row>
    <row r="110" spans="1:22" ht="30.65" customHeight="1" x14ac:dyDescent="0.35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</row>
    <row r="111" spans="1:22" ht="30.65" customHeight="1" x14ac:dyDescent="0.35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</row>
    <row r="112" spans="1:22" ht="30.65" customHeight="1" x14ac:dyDescent="0.35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</row>
    <row r="113" spans="1:22" ht="30.65" customHeight="1" x14ac:dyDescent="0.35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</row>
    <row r="114" spans="1:22" ht="30.65" customHeight="1" x14ac:dyDescent="0.35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</row>
    <row r="115" spans="1:22" ht="30.65" customHeight="1" x14ac:dyDescent="0.35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</row>
    <row r="116" spans="1:22" ht="30.65" customHeight="1" x14ac:dyDescent="0.35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</row>
    <row r="117" spans="1:22" ht="30.65" customHeight="1" x14ac:dyDescent="0.35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</row>
    <row r="118" spans="1:22" ht="30.65" customHeight="1" x14ac:dyDescent="0.35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</row>
    <row r="119" spans="1:22" ht="30.65" customHeight="1" x14ac:dyDescent="0.35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</row>
    <row r="120" spans="1:22" ht="30.65" customHeight="1" x14ac:dyDescent="0.35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</row>
    <row r="121" spans="1:22" ht="30.65" customHeight="1" x14ac:dyDescent="0.35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</row>
    <row r="122" spans="1:22" ht="30.65" customHeight="1" x14ac:dyDescent="0.35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</row>
    <row r="123" spans="1:22" ht="30.65" customHeight="1" x14ac:dyDescent="0.35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</row>
    <row r="124" spans="1:22" ht="30.65" customHeight="1" x14ac:dyDescent="0.35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</row>
    <row r="125" spans="1:22" ht="30.65" customHeight="1" x14ac:dyDescent="0.35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</row>
    <row r="126" spans="1:22" ht="30.65" customHeight="1" x14ac:dyDescent="0.35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</row>
    <row r="127" spans="1:22" ht="30.65" customHeight="1" x14ac:dyDescent="0.35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</row>
    <row r="128" spans="1:22" ht="30.65" customHeight="1" x14ac:dyDescent="0.35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</row>
    <row r="129" spans="1:22" ht="30.65" customHeight="1" x14ac:dyDescent="0.35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</row>
    <row r="130" spans="1:22" ht="30.65" customHeight="1" x14ac:dyDescent="0.35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</row>
    <row r="131" spans="1:22" ht="30.65" customHeight="1" x14ac:dyDescent="0.35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</row>
    <row r="132" spans="1:22" ht="30.65" customHeight="1" x14ac:dyDescent="0.35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</row>
    <row r="133" spans="1:22" ht="30.65" customHeight="1" x14ac:dyDescent="0.35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</row>
    <row r="134" spans="1:22" ht="30.65" customHeight="1" x14ac:dyDescent="0.35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</row>
    <row r="135" spans="1:22" ht="30.65" customHeight="1" x14ac:dyDescent="0.35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</row>
    <row r="136" spans="1:22" ht="30.65" customHeight="1" x14ac:dyDescent="0.35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</row>
    <row r="137" spans="1:22" ht="30.65" customHeight="1" x14ac:dyDescent="0.35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</row>
    <row r="138" spans="1:22" ht="30.65" customHeight="1" x14ac:dyDescent="0.35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</row>
    <row r="139" spans="1:22" ht="30.65" customHeight="1" x14ac:dyDescent="0.35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</row>
    <row r="140" spans="1:22" ht="30.65" customHeight="1" x14ac:dyDescent="0.35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</row>
    <row r="141" spans="1:22" ht="30.65" customHeight="1" x14ac:dyDescent="0.35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</row>
    <row r="142" spans="1:22" ht="30.65" customHeight="1" x14ac:dyDescent="0.35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</row>
    <row r="143" spans="1:22" ht="30.65" customHeight="1" x14ac:dyDescent="0.35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</row>
    <row r="144" spans="1:22" ht="30.65" customHeight="1" x14ac:dyDescent="0.35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</row>
    <row r="145" spans="1:22" ht="30.65" customHeight="1" x14ac:dyDescent="0.35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</row>
    <row r="146" spans="1:22" ht="30.65" customHeight="1" x14ac:dyDescent="0.35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</row>
    <row r="147" spans="1:22" ht="30.65" customHeight="1" x14ac:dyDescent="0.35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</row>
    <row r="148" spans="1:22" ht="30.65" customHeight="1" x14ac:dyDescent="0.35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</row>
    <row r="149" spans="1:22" ht="30.65" customHeight="1" x14ac:dyDescent="0.35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</row>
    <row r="150" spans="1:22" ht="30.65" customHeight="1" x14ac:dyDescent="0.35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</row>
    <row r="151" spans="1:22" ht="30.65" customHeight="1" x14ac:dyDescent="0.35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</row>
    <row r="152" spans="1:22" ht="30.65" customHeight="1" x14ac:dyDescent="0.35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</row>
    <row r="153" spans="1:22" ht="30.65" customHeight="1" x14ac:dyDescent="0.35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</row>
    <row r="154" spans="1:22" ht="30.65" customHeight="1" x14ac:dyDescent="0.35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</row>
    <row r="155" spans="1:22" ht="30.65" customHeight="1" x14ac:dyDescent="0.35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</row>
    <row r="156" spans="1:22" ht="30.65" customHeight="1" x14ac:dyDescent="0.35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</row>
    <row r="157" spans="1:22" ht="30.65" customHeight="1" x14ac:dyDescent="0.35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</row>
    <row r="158" spans="1:22" ht="30.65" customHeight="1" x14ac:dyDescent="0.35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</row>
    <row r="159" spans="1:22" ht="30.65" customHeight="1" x14ac:dyDescent="0.35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</row>
    <row r="160" spans="1:22" ht="30.65" customHeight="1" x14ac:dyDescent="0.35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</row>
    <row r="161" spans="1:22" ht="30.65" customHeight="1" x14ac:dyDescent="0.35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</row>
    <row r="162" spans="1:22" ht="30.65" customHeight="1" x14ac:dyDescent="0.35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</row>
    <row r="163" spans="1:22" ht="30.65" customHeight="1" x14ac:dyDescent="0.35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</row>
    <row r="164" spans="1:22" ht="30.65" customHeight="1" x14ac:dyDescent="0.35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</row>
    <row r="165" spans="1:22" ht="30.65" customHeight="1" x14ac:dyDescent="0.35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</row>
    <row r="166" spans="1:22" ht="30.65" customHeight="1" x14ac:dyDescent="0.35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</row>
    <row r="167" spans="1:22" ht="30.65" customHeight="1" x14ac:dyDescent="0.35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</row>
    <row r="168" spans="1:22" ht="30.65" customHeight="1" x14ac:dyDescent="0.35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</row>
    <row r="169" spans="1:22" ht="30.65" customHeight="1" x14ac:dyDescent="0.35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</row>
    <row r="170" spans="1:22" ht="30.65" customHeight="1" x14ac:dyDescent="0.35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</row>
    <row r="171" spans="1:22" ht="30.65" customHeight="1" x14ac:dyDescent="0.35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</row>
    <row r="172" spans="1:22" ht="30.65" customHeight="1" x14ac:dyDescent="0.35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</row>
    <row r="173" spans="1:22" ht="30.65" customHeight="1" x14ac:dyDescent="0.35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</row>
    <row r="174" spans="1:22" ht="30.65" customHeight="1" x14ac:dyDescent="0.35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</row>
    <row r="175" spans="1:22" ht="30.65" customHeight="1" x14ac:dyDescent="0.35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</row>
    <row r="176" spans="1:22" ht="30.65" customHeight="1" x14ac:dyDescent="0.35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</row>
    <row r="177" spans="1:22" ht="30.65" customHeight="1" x14ac:dyDescent="0.35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</row>
    <row r="178" spans="1:22" ht="30.65" customHeight="1" x14ac:dyDescent="0.35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</row>
    <row r="179" spans="1:22" ht="30.65" customHeight="1" x14ac:dyDescent="0.35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</row>
    <row r="180" spans="1:22" ht="30.65" customHeight="1" x14ac:dyDescent="0.35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</row>
    <row r="181" spans="1:22" ht="30.65" customHeight="1" x14ac:dyDescent="0.35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</row>
    <row r="182" spans="1:22" ht="30.65" customHeight="1" x14ac:dyDescent="0.35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</row>
    <row r="183" spans="1:22" ht="30.65" customHeight="1" x14ac:dyDescent="0.35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</row>
    <row r="184" spans="1:22" ht="30.65" customHeight="1" x14ac:dyDescent="0.35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</row>
    <row r="185" spans="1:22" ht="30.65" customHeight="1" x14ac:dyDescent="0.35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</row>
    <row r="186" spans="1:22" ht="30.65" customHeight="1" x14ac:dyDescent="0.35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</row>
    <row r="187" spans="1:22" ht="30.65" customHeight="1" x14ac:dyDescent="0.35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</row>
    <row r="188" spans="1:22" ht="30.65" customHeight="1" x14ac:dyDescent="0.35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</row>
    <row r="189" spans="1:22" ht="30.65" customHeight="1" x14ac:dyDescent="0.35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</row>
    <row r="190" spans="1:22" ht="30.65" customHeight="1" x14ac:dyDescent="0.35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</row>
    <row r="191" spans="1:22" ht="30.65" customHeight="1" x14ac:dyDescent="0.35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</row>
    <row r="192" spans="1:22" ht="30.65" customHeight="1" x14ac:dyDescent="0.35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</row>
    <row r="193" spans="1:22" ht="30.65" customHeight="1" x14ac:dyDescent="0.35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</row>
    <row r="194" spans="1:22" ht="30.65" customHeight="1" x14ac:dyDescent="0.35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</row>
    <row r="195" spans="1:22" ht="30.65" customHeight="1" x14ac:dyDescent="0.35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</row>
    <row r="196" spans="1:22" ht="30.65" customHeight="1" x14ac:dyDescent="0.35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</row>
    <row r="197" spans="1:22" ht="30.65" customHeight="1" x14ac:dyDescent="0.35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</row>
    <row r="198" spans="1:22" ht="30.65" customHeight="1" x14ac:dyDescent="0.35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</row>
    <row r="199" spans="1:22" ht="30.65" customHeight="1" x14ac:dyDescent="0.35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</row>
    <row r="200" spans="1:22" ht="30.65" customHeight="1" x14ac:dyDescent="0.35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</row>
    <row r="201" spans="1:22" ht="30.65" customHeight="1" x14ac:dyDescent="0.35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</row>
    <row r="202" spans="1:22" ht="30.65" customHeight="1" x14ac:dyDescent="0.35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</row>
    <row r="203" spans="1:22" ht="30.65" customHeight="1" x14ac:dyDescent="0.35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</row>
    <row r="204" spans="1:22" ht="30.65" customHeight="1" x14ac:dyDescent="0.35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</row>
    <row r="205" spans="1:22" ht="30.65" customHeight="1" x14ac:dyDescent="0.35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</row>
    <row r="206" spans="1:22" ht="30.65" customHeight="1" x14ac:dyDescent="0.35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</row>
    <row r="207" spans="1:22" ht="30.65" customHeight="1" x14ac:dyDescent="0.35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</row>
    <row r="208" spans="1:22" ht="30.65" customHeight="1" x14ac:dyDescent="0.35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</row>
    <row r="209" spans="1:22" ht="30.65" customHeight="1" x14ac:dyDescent="0.35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</row>
    <row r="210" spans="1:22" ht="30.65" customHeight="1" x14ac:dyDescent="0.35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</row>
    <row r="211" spans="1:22" ht="30.65" customHeight="1" x14ac:dyDescent="0.35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</row>
    <row r="212" spans="1:22" ht="30.65" customHeight="1" x14ac:dyDescent="0.35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</row>
    <row r="213" spans="1:22" ht="30.65" customHeight="1" x14ac:dyDescent="0.35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5"/>
    </row>
    <row r="214" spans="1:22" ht="30.65" customHeight="1" x14ac:dyDescent="0.35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5"/>
    </row>
    <row r="215" spans="1:22" ht="30.65" customHeight="1" x14ac:dyDescent="0.35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5"/>
    </row>
    <row r="216" spans="1:22" ht="30.65" customHeight="1" x14ac:dyDescent="0.35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5"/>
    </row>
    <row r="217" spans="1:22" ht="30.65" customHeight="1" x14ac:dyDescent="0.35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5"/>
    </row>
    <row r="218" spans="1:22" ht="30.65" customHeight="1" x14ac:dyDescent="0.35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5"/>
    </row>
    <row r="219" spans="1:22" ht="30.65" customHeight="1" x14ac:dyDescent="0.35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5"/>
    </row>
    <row r="220" spans="1:22" ht="30.65" customHeight="1" x14ac:dyDescent="0.35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5"/>
    </row>
    <row r="221" spans="1:22" ht="30.65" customHeight="1" x14ac:dyDescent="0.35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5"/>
    </row>
    <row r="222" spans="1:22" ht="30.65" customHeight="1" x14ac:dyDescent="0.35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5"/>
    </row>
    <row r="223" spans="1:22" ht="30.65" customHeight="1" x14ac:dyDescent="0.35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5"/>
    </row>
    <row r="224" spans="1:22" ht="30.65" customHeight="1" x14ac:dyDescent="0.35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5"/>
    </row>
    <row r="225" spans="1:22" ht="30.65" customHeight="1" x14ac:dyDescent="0.35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5"/>
    </row>
    <row r="226" spans="1:22" ht="30.65" customHeight="1" x14ac:dyDescent="0.35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5"/>
    </row>
    <row r="227" spans="1:22" ht="30.65" customHeight="1" x14ac:dyDescent="0.35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5"/>
    </row>
    <row r="228" spans="1:22" ht="30.65" customHeight="1" x14ac:dyDescent="0.35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5"/>
    </row>
    <row r="229" spans="1:22" ht="30.65" customHeight="1" x14ac:dyDescent="0.35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5"/>
    </row>
    <row r="230" spans="1:22" ht="30.65" customHeight="1" x14ac:dyDescent="0.35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5"/>
    </row>
    <row r="231" spans="1:22" ht="30.65" customHeight="1" x14ac:dyDescent="0.35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5"/>
    </row>
    <row r="232" spans="1:22" ht="30.65" customHeight="1" x14ac:dyDescent="0.35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5"/>
    </row>
    <row r="233" spans="1:22" ht="30.65" customHeight="1" x14ac:dyDescent="0.35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5"/>
    </row>
    <row r="234" spans="1:22" ht="30.65" customHeight="1" x14ac:dyDescent="0.35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5"/>
    </row>
    <row r="235" spans="1:22" ht="30.65" customHeight="1" x14ac:dyDescent="0.35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5"/>
    </row>
    <row r="236" spans="1:22" ht="30.65" customHeight="1" x14ac:dyDescent="0.35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5"/>
    </row>
    <row r="237" spans="1:22" ht="30.65" customHeight="1" x14ac:dyDescent="0.35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5"/>
    </row>
    <row r="238" spans="1:22" ht="30.65" customHeight="1" x14ac:dyDescent="0.35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5"/>
    </row>
    <row r="239" spans="1:22" ht="30.65" customHeight="1" x14ac:dyDescent="0.35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5"/>
    </row>
    <row r="240" spans="1:22" ht="30.65" customHeight="1" x14ac:dyDescent="0.35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5"/>
    </row>
    <row r="241" spans="1:22" ht="30.65" customHeight="1" x14ac:dyDescent="0.35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5"/>
    </row>
    <row r="242" spans="1:22" ht="30.65" customHeight="1" x14ac:dyDescent="0.35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5"/>
    </row>
    <row r="243" spans="1:22" ht="30.65" customHeight="1" x14ac:dyDescent="0.35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5"/>
    </row>
    <row r="244" spans="1:22" ht="30.65" customHeight="1" x14ac:dyDescent="0.35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5"/>
    </row>
    <row r="245" spans="1:22" ht="30.65" customHeight="1" x14ac:dyDescent="0.35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5"/>
    </row>
    <row r="246" spans="1:22" ht="30.65" customHeight="1" x14ac:dyDescent="0.35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5"/>
    </row>
    <row r="247" spans="1:22" ht="30.65" customHeight="1" x14ac:dyDescent="0.35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5"/>
    </row>
    <row r="248" spans="1:22" ht="30.65" customHeight="1" x14ac:dyDescent="0.35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5"/>
    </row>
    <row r="249" spans="1:22" ht="30.65" customHeight="1" x14ac:dyDescent="0.35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5"/>
    </row>
    <row r="250" spans="1:22" ht="30.65" customHeight="1" x14ac:dyDescent="0.35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5"/>
    </row>
    <row r="251" spans="1:22" ht="30.65" customHeight="1" x14ac:dyDescent="0.35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5"/>
    </row>
    <row r="252" spans="1:22" ht="30.65" customHeight="1" x14ac:dyDescent="0.35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5"/>
    </row>
    <row r="253" spans="1:22" ht="30.65" customHeight="1" x14ac:dyDescent="0.35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5"/>
    </row>
    <row r="254" spans="1:22" ht="30.65" customHeight="1" x14ac:dyDescent="0.35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5"/>
    </row>
    <row r="255" spans="1:22" ht="30.65" customHeight="1" x14ac:dyDescent="0.35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5"/>
    </row>
    <row r="256" spans="1:22" ht="30.65" customHeight="1" x14ac:dyDescent="0.35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5"/>
    </row>
    <row r="257" spans="1:22" ht="30.65" customHeight="1" x14ac:dyDescent="0.35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5"/>
    </row>
    <row r="258" spans="1:22" ht="30.65" customHeight="1" x14ac:dyDescent="0.35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5"/>
    </row>
    <row r="259" spans="1:22" ht="30.65" customHeight="1" x14ac:dyDescent="0.35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5"/>
    </row>
    <row r="260" spans="1:22" ht="30.65" customHeight="1" x14ac:dyDescent="0.35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5"/>
    </row>
    <row r="261" spans="1:22" ht="30.65" customHeight="1" x14ac:dyDescent="0.35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5"/>
    </row>
    <row r="262" spans="1:22" ht="30.65" customHeight="1" x14ac:dyDescent="0.35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5"/>
    </row>
    <row r="263" spans="1:22" ht="30.65" customHeight="1" x14ac:dyDescent="0.35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5"/>
    </row>
    <row r="264" spans="1:22" ht="30.65" customHeight="1" x14ac:dyDescent="0.35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5"/>
    </row>
    <row r="265" spans="1:22" ht="30.65" customHeight="1" x14ac:dyDescent="0.35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5"/>
    </row>
    <row r="266" spans="1:22" ht="30.65" customHeight="1" x14ac:dyDescent="0.35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5"/>
    </row>
    <row r="267" spans="1:22" ht="30.65" customHeight="1" x14ac:dyDescent="0.35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5"/>
    </row>
    <row r="268" spans="1:22" ht="30.65" customHeight="1" x14ac:dyDescent="0.35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5"/>
    </row>
    <row r="269" spans="1:22" ht="30.65" customHeight="1" x14ac:dyDescent="0.35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5"/>
    </row>
    <row r="270" spans="1:22" ht="30.65" customHeight="1" x14ac:dyDescent="0.35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5"/>
    </row>
    <row r="271" spans="1:22" ht="30.65" customHeight="1" x14ac:dyDescent="0.35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5"/>
    </row>
    <row r="272" spans="1:22" ht="30.65" customHeight="1" x14ac:dyDescent="0.35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5"/>
    </row>
    <row r="273" spans="1:22" ht="30.65" customHeight="1" x14ac:dyDescent="0.35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5"/>
    </row>
    <row r="274" spans="1:22" ht="30.65" customHeight="1" x14ac:dyDescent="0.35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5"/>
    </row>
    <row r="275" spans="1:22" ht="30.65" customHeight="1" x14ac:dyDescent="0.35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5"/>
    </row>
    <row r="276" spans="1:22" ht="30.65" customHeight="1" x14ac:dyDescent="0.35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5"/>
    </row>
    <row r="277" spans="1:22" ht="30.65" customHeight="1" x14ac:dyDescent="0.35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5"/>
    </row>
    <row r="278" spans="1:22" ht="30.65" customHeight="1" x14ac:dyDescent="0.35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5"/>
    </row>
    <row r="279" spans="1:22" ht="30.65" customHeight="1" x14ac:dyDescent="0.35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5"/>
    </row>
    <row r="280" spans="1:22" ht="30.65" customHeight="1" x14ac:dyDescent="0.35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5"/>
    </row>
    <row r="281" spans="1:22" ht="30.65" customHeight="1" x14ac:dyDescent="0.35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5"/>
    </row>
    <row r="282" spans="1:22" ht="30.65" customHeight="1" x14ac:dyDescent="0.35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5"/>
    </row>
    <row r="283" spans="1:22" ht="30.65" customHeight="1" x14ac:dyDescent="0.35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5"/>
    </row>
    <row r="284" spans="1:22" ht="30.65" customHeight="1" x14ac:dyDescent="0.35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5"/>
    </row>
    <row r="285" spans="1:22" ht="30.65" customHeight="1" x14ac:dyDescent="0.35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5"/>
    </row>
    <row r="286" spans="1:22" ht="30.65" customHeight="1" x14ac:dyDescent="0.35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5"/>
    </row>
    <row r="287" spans="1:22" ht="30.65" customHeight="1" x14ac:dyDescent="0.35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5"/>
    </row>
    <row r="288" spans="1:22" ht="30.65" customHeight="1" x14ac:dyDescent="0.35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5"/>
    </row>
    <row r="289" spans="1:22" ht="30.65" customHeight="1" x14ac:dyDescent="0.35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5"/>
    </row>
    <row r="290" spans="1:22" ht="30.65" customHeight="1" x14ac:dyDescent="0.35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5"/>
    </row>
    <row r="291" spans="1:22" ht="30.65" customHeight="1" x14ac:dyDescent="0.35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5"/>
    </row>
    <row r="292" spans="1:22" ht="30.65" customHeight="1" x14ac:dyDescent="0.35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5"/>
    </row>
    <row r="293" spans="1:22" ht="30.65" customHeight="1" x14ac:dyDescent="0.35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5"/>
    </row>
    <row r="294" spans="1:22" ht="30.65" customHeight="1" x14ac:dyDescent="0.35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5"/>
    </row>
    <row r="295" spans="1:22" ht="30.65" customHeight="1" x14ac:dyDescent="0.35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5"/>
    </row>
    <row r="296" spans="1:22" ht="30.65" customHeight="1" x14ac:dyDescent="0.35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5"/>
    </row>
    <row r="297" spans="1:22" ht="30.65" customHeight="1" x14ac:dyDescent="0.35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5"/>
    </row>
    <row r="298" spans="1:22" ht="30.65" customHeight="1" x14ac:dyDescent="0.35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5"/>
    </row>
    <row r="299" spans="1:22" ht="30.65" customHeight="1" x14ac:dyDescent="0.35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5"/>
    </row>
    <row r="300" spans="1:22" ht="30.65" customHeight="1" x14ac:dyDescent="0.35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5"/>
    </row>
  </sheetData>
  <sheetProtection formatCells="0" insertRows="0"/>
  <mergeCells count="26">
    <mergeCell ref="M12:Q13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P14:Q17"/>
  </mergeCells>
  <conditionalFormatting sqref="A1:A17 A301:A999">
    <cfRule type="expression" dxfId="116" priority="321">
      <formula>$C1="BLOC"</formula>
    </cfRule>
    <cfRule type="expression" dxfId="115" priority="322">
      <formula>$C1="OPTION"</formula>
    </cfRule>
    <cfRule type="expression" dxfId="114" priority="320">
      <formula>$C1="Parcours Pédagogique"</formula>
    </cfRule>
  </conditionalFormatting>
  <conditionalFormatting sqref="A16:U22 K23:U23 K27:U27 K30:U30 K34:U34 A38:U298 V16 A23:B37">
    <cfRule type="expression" dxfId="113" priority="325">
      <formula>$C16="Modification MCC"</formula>
    </cfRule>
  </conditionalFormatting>
  <conditionalFormatting sqref="A18:U22 K23:U23 A23:B37 K27:U27 K30:U30 K34:U34 A38:U300 V18">
    <cfRule type="expression" dxfId="112" priority="330">
      <formula>$C18="Modification"</formula>
    </cfRule>
  </conditionalFormatting>
  <conditionalFormatting sqref="B1:U9 B10:E10 J10:U11 B11:D11 B12:M12 R12 B13:L13 B14:N14 P14 R14:U17 B15:M17 B301:U999">
    <cfRule type="expression" dxfId="111" priority="328">
      <formula>$D1="Fermeture"</formula>
    </cfRule>
    <cfRule type="expression" dxfId="110" priority="327">
      <formula>$D1="Création"</formula>
    </cfRule>
  </conditionalFormatting>
  <conditionalFormatting sqref="C23:J23">
    <cfRule type="expression" dxfId="109" priority="310">
      <formula>$C23="Fermeture"</formula>
    </cfRule>
    <cfRule type="expression" dxfId="108" priority="309">
      <formula>$C23="Création"</formula>
    </cfRule>
    <cfRule type="expression" dxfId="107" priority="308">
      <formula>$C23="Modification"</formula>
    </cfRule>
    <cfRule type="expression" dxfId="106" priority="307">
      <formula>$C23="Modification MCC"</formula>
    </cfRule>
  </conditionalFormatting>
  <conditionalFormatting sqref="C27:J27">
    <cfRule type="expression" dxfId="105" priority="301">
      <formula>$C27="Modification MCC"</formula>
    </cfRule>
    <cfRule type="expression" dxfId="104" priority="302">
      <formula>$C27="Modification"</formula>
    </cfRule>
    <cfRule type="expression" dxfId="103" priority="303">
      <formula>$C27="Création"</formula>
    </cfRule>
    <cfRule type="expression" dxfId="102" priority="304">
      <formula>$C27="Fermeture"</formula>
    </cfRule>
  </conditionalFormatting>
  <conditionalFormatting sqref="C30:J30">
    <cfRule type="expression" dxfId="101" priority="295">
      <formula>$C30="Modification MCC"</formula>
    </cfRule>
    <cfRule type="expression" dxfId="100" priority="296">
      <formula>$C30="Modification"</formula>
    </cfRule>
    <cfRule type="expression" dxfId="99" priority="297">
      <formula>$C30="Création"</formula>
    </cfRule>
    <cfRule type="expression" dxfId="98" priority="298">
      <formula>$C30="Fermeture"</formula>
    </cfRule>
  </conditionalFormatting>
  <conditionalFormatting sqref="C34:J34">
    <cfRule type="expression" dxfId="97" priority="290">
      <formula>$C34="Modification"</formula>
    </cfRule>
    <cfRule type="expression" dxfId="96" priority="291">
      <formula>$C34="Création"</formula>
    </cfRule>
    <cfRule type="expression" dxfId="95" priority="292">
      <formula>$C34="Fermeture"</formula>
    </cfRule>
    <cfRule type="expression" dxfId="94" priority="289">
      <formula>$C34="Modification MCC"</formula>
    </cfRule>
  </conditionalFormatting>
  <conditionalFormatting sqref="C26:S26">
    <cfRule type="expression" dxfId="93" priority="226">
      <formula>$C26="Modification"</formula>
    </cfRule>
    <cfRule type="expression" dxfId="92" priority="225">
      <formula>$C26="Modification MCC"</formula>
    </cfRule>
    <cfRule type="expression" dxfId="91" priority="227">
      <formula>$C26="Création"</formula>
    </cfRule>
    <cfRule type="expression" dxfId="90" priority="228">
      <formula>$C26="Fermeture"</formula>
    </cfRule>
  </conditionalFormatting>
  <conditionalFormatting sqref="C29:S29">
    <cfRule type="expression" dxfId="89" priority="176">
      <formula>$C29="Fermeture"</formula>
    </cfRule>
    <cfRule type="expression" dxfId="88" priority="173">
      <formula>$C29="Modification MCC"</formula>
    </cfRule>
    <cfRule type="expression" dxfId="87" priority="175">
      <formula>$C29="Création"</formula>
    </cfRule>
    <cfRule type="expression" dxfId="86" priority="174">
      <formula>$C29="Modification"</formula>
    </cfRule>
  </conditionalFormatting>
  <conditionalFormatting sqref="C33:S33">
    <cfRule type="expression" dxfId="85" priority="95">
      <formula>$C33="Modification MCC"</formula>
    </cfRule>
    <cfRule type="expression" dxfId="84" priority="96">
      <formula>$C33="Modification"</formula>
    </cfRule>
    <cfRule type="expression" dxfId="83" priority="97">
      <formula>$C33="Création"</formula>
    </cfRule>
    <cfRule type="expression" dxfId="82" priority="98">
      <formula>$C33="Fermeture"</formula>
    </cfRule>
  </conditionalFormatting>
  <conditionalFormatting sqref="C37:S37">
    <cfRule type="expression" dxfId="81" priority="18">
      <formula>$C37="Modification"</formula>
    </cfRule>
    <cfRule type="expression" dxfId="80" priority="17">
      <formula>$C37="Modification MCC"</formula>
    </cfRule>
    <cfRule type="expression" dxfId="79" priority="20">
      <formula>$C37="Fermeture"</formula>
    </cfRule>
    <cfRule type="expression" dxfId="78" priority="19">
      <formula>$C37="Création"</formula>
    </cfRule>
  </conditionalFormatting>
  <conditionalFormatting sqref="C1:U11 C12:M12 R12:U13 C13:L13">
    <cfRule type="expression" dxfId="77" priority="312">
      <formula>$B1="Option"</formula>
    </cfRule>
  </conditionalFormatting>
  <conditionalFormatting sqref="C14:U999">
    <cfRule type="expression" dxfId="76" priority="1">
      <formula>$B14="Option"</formula>
    </cfRule>
  </conditionalFormatting>
  <conditionalFormatting sqref="C24:U25">
    <cfRule type="expression" dxfId="75" priority="240">
      <formula>$C24="Fermeture"</formula>
    </cfRule>
    <cfRule type="expression" dxfId="74" priority="238">
      <formula>$C24="Modification"</formula>
    </cfRule>
    <cfRule type="expression" dxfId="73" priority="237">
      <formula>$C24="Modification MCC"</formula>
    </cfRule>
    <cfRule type="expression" dxfId="72" priority="239">
      <formula>$C24="Création"</formula>
    </cfRule>
  </conditionalFormatting>
  <conditionalFormatting sqref="C28:U28">
    <cfRule type="expression" dxfId="71" priority="185">
      <formula>$C28="Modification MCC"</formula>
    </cfRule>
    <cfRule type="expression" dxfId="70" priority="186">
      <formula>$C28="Modification"</formula>
    </cfRule>
    <cfRule type="expression" dxfId="69" priority="187">
      <formula>$C28="Création"</formula>
    </cfRule>
    <cfRule type="expression" dxfId="68" priority="188">
      <formula>$C28="Fermeture"</formula>
    </cfRule>
  </conditionalFormatting>
  <conditionalFormatting sqref="C31:U32">
    <cfRule type="expression" dxfId="67" priority="110">
      <formula>$C31="Fermeture"</formula>
    </cfRule>
    <cfRule type="expression" dxfId="66" priority="108">
      <formula>$C31="Modification"</formula>
    </cfRule>
    <cfRule type="expression" dxfId="65" priority="107">
      <formula>$C31="Modification MCC"</formula>
    </cfRule>
    <cfRule type="expression" dxfId="64" priority="109">
      <formula>$C31="Création"</formula>
    </cfRule>
  </conditionalFormatting>
  <conditionalFormatting sqref="C35:U36">
    <cfRule type="expression" dxfId="63" priority="31">
      <formula>$C35="Création"</formula>
    </cfRule>
    <cfRule type="expression" dxfId="62" priority="29">
      <formula>$C35="Modification MCC"</formula>
    </cfRule>
    <cfRule type="expression" dxfId="61" priority="30">
      <formula>$C35="Modification"</formula>
    </cfRule>
    <cfRule type="expression" dxfId="60" priority="32">
      <formula>$C35="Fermeture"</formula>
    </cfRule>
  </conditionalFormatting>
  <conditionalFormatting sqref="J1:J22">
    <cfRule type="expression" dxfId="59" priority="318">
      <formula>$I1="NON"</formula>
    </cfRule>
  </conditionalFormatting>
  <conditionalFormatting sqref="J23:J999">
    <cfRule type="expression" dxfId="58" priority="13">
      <formula>$I23="NON"</formula>
    </cfRule>
  </conditionalFormatting>
  <conditionalFormatting sqref="L18:L300">
    <cfRule type="expression" dxfId="57" priority="8">
      <formula>$K18="CCI (CC Intégral)"</formula>
    </cfRule>
  </conditionalFormatting>
  <conditionalFormatting sqref="L24:L26">
    <cfRule type="expression" dxfId="56" priority="224">
      <formula>$K7="CCI (CC Intégral)"</formula>
    </cfRule>
    <cfRule type="expression" dxfId="55" priority="223">
      <formula>$K7="CT (Contrôle terminal)"</formula>
    </cfRule>
    <cfRule type="expression" dxfId="54" priority="217">
      <formula>$K24="CT (Contrôle terminal)"</formula>
    </cfRule>
  </conditionalFormatting>
  <conditionalFormatting sqref="L28:L29">
    <cfRule type="expression" dxfId="53" priority="172">
      <formula>$K11="CCI (CC Intégral)"</formula>
    </cfRule>
    <cfRule type="expression" dxfId="52" priority="171">
      <formula>$K11="CT (Contrôle terminal)"</formula>
    </cfRule>
    <cfRule type="expression" dxfId="51" priority="165">
      <formula>$K28="CT (Contrôle terminal)"</formula>
    </cfRule>
  </conditionalFormatting>
  <conditionalFormatting sqref="L31:L33">
    <cfRule type="expression" dxfId="50" priority="93">
      <formula>$K14="CT (Contrôle terminal)"</formula>
    </cfRule>
    <cfRule type="expression" dxfId="49" priority="94">
      <formula>$K14="CCI (CC Intégral)"</formula>
    </cfRule>
    <cfRule type="expression" dxfId="48" priority="87">
      <formula>$K31="CT (Contrôle terminal)"</formula>
    </cfRule>
  </conditionalFormatting>
  <conditionalFormatting sqref="L35:L37">
    <cfRule type="expression" dxfId="47" priority="9">
      <formula>$K35="CT (Contrôle terminal)"</formula>
    </cfRule>
    <cfRule type="expression" dxfId="46" priority="16">
      <formula>$K18="CCI (CC Intégral)"</formula>
    </cfRule>
    <cfRule type="expression" dxfId="45" priority="15">
      <formula>$K18="CT (Contrôle terminal)"</formula>
    </cfRule>
  </conditionalFormatting>
  <conditionalFormatting sqref="L18:M23 P18:Q23 L27:M27 P27:Q27 L30:M30 P30:Q30 L34:M34 P34:Q34 L38:M300 P38:Q300">
    <cfRule type="expression" dxfId="44" priority="314">
      <formula>$K18="CT (Contrôle terminal)"</formula>
    </cfRule>
  </conditionalFormatting>
  <conditionalFormatting sqref="M24:M26">
    <cfRule type="expression" dxfId="43" priority="222">
      <formula>$K24="CT (Contrôle terminal)"</formula>
    </cfRule>
  </conditionalFormatting>
  <conditionalFormatting sqref="M28:M29">
    <cfRule type="expression" dxfId="42" priority="170">
      <formula>$K28="CT (Contrôle terminal)"</formula>
    </cfRule>
  </conditionalFormatting>
  <conditionalFormatting sqref="M31:M33">
    <cfRule type="expression" dxfId="41" priority="92">
      <formula>$K31="CT (Contrôle terminal)"</formula>
    </cfRule>
  </conditionalFormatting>
  <conditionalFormatting sqref="M35:M37">
    <cfRule type="expression" dxfId="40" priority="14">
      <formula>$K35="CT (Contrôle terminal)"</formula>
    </cfRule>
  </conditionalFormatting>
  <conditionalFormatting sqref="N18:O300">
    <cfRule type="expression" dxfId="39" priority="12">
      <formula>$K18="CCI (CC Intégral)"</formula>
    </cfRule>
  </conditionalFormatting>
  <conditionalFormatting sqref="P18:Q23 P27:Q27 P30:Q30 P34:Q34 P38:Q300">
    <cfRule type="expression" dxfId="38" priority="311">
      <formula>$K18="CC&amp;CT"</formula>
    </cfRule>
  </conditionalFormatting>
  <conditionalFormatting sqref="Q24:R26">
    <cfRule type="expression" dxfId="37" priority="218">
      <formula>$P24="Autres"</formula>
    </cfRule>
  </conditionalFormatting>
  <conditionalFormatting sqref="Q28:R29">
    <cfRule type="expression" dxfId="36" priority="166">
      <formula>$P28="Autres"</formula>
    </cfRule>
  </conditionalFormatting>
  <conditionalFormatting sqref="Q31:R33">
    <cfRule type="expression" dxfId="35" priority="88">
      <formula>$P31="Autres"</formula>
    </cfRule>
  </conditionalFormatting>
  <conditionalFormatting sqref="Q35:R37">
    <cfRule type="expression" dxfId="34" priority="10">
      <formula>$P35="Autres"</formula>
    </cfRule>
  </conditionalFormatting>
  <conditionalFormatting sqref="R14:U17 B15:M17 B1:U9 J10:U11 B12:M12 B13:L13 B14:N14 B301:U999 B10:E10 B11:D11 R12 P14">
    <cfRule type="expression" dxfId="33" priority="326">
      <formula>$D1="Modification"</formula>
    </cfRule>
  </conditionalFormatting>
  <conditionalFormatting sqref="S24:S26">
    <cfRule type="expression" dxfId="32" priority="219">
      <formula>$P24="CT (Contrôle terminal)"</formula>
    </cfRule>
  </conditionalFormatting>
  <conditionalFormatting sqref="S28:S29">
    <cfRule type="expression" dxfId="31" priority="167">
      <formula>$P28="CT (Contrôle terminal)"</formula>
    </cfRule>
  </conditionalFormatting>
  <conditionalFormatting sqref="S31:S33">
    <cfRule type="expression" dxfId="30" priority="89">
      <formula>$P31="CT (Contrôle terminal)"</formula>
    </cfRule>
  </conditionalFormatting>
  <conditionalFormatting sqref="S35:S37">
    <cfRule type="expression" dxfId="29" priority="11">
      <formula>$P35="CT (Contrôle terminal)"</formula>
    </cfRule>
  </conditionalFormatting>
  <conditionalFormatting sqref="S1:T23 S27:T27 S30:T30 S34:T34 S38:T999">
    <cfRule type="expression" dxfId="28" priority="315">
      <formula>$R1="Autres"</formula>
    </cfRule>
  </conditionalFormatting>
  <conditionalFormatting sqref="T24:T26">
    <cfRule type="expression" dxfId="27" priority="210">
      <formula>$P24="Autres"</formula>
    </cfRule>
  </conditionalFormatting>
  <conditionalFormatting sqref="T28:T29">
    <cfRule type="expression" dxfId="26" priority="158">
      <formula>$P28="Autres"</formula>
    </cfRule>
  </conditionalFormatting>
  <conditionalFormatting sqref="T31:T33">
    <cfRule type="expression" dxfId="25" priority="80">
      <formula>$P31="Autres"</formula>
    </cfRule>
  </conditionalFormatting>
  <conditionalFormatting sqref="T35:T37">
    <cfRule type="expression" dxfId="24" priority="2">
      <formula>$P35="Autres"</formula>
    </cfRule>
  </conditionalFormatting>
  <conditionalFormatting sqref="T37">
    <cfRule type="expression" dxfId="23" priority="6">
      <formula>$C37="Fermeture"</formula>
    </cfRule>
    <cfRule type="expression" dxfId="22" priority="5">
      <formula>$C37="Création"</formula>
    </cfRule>
    <cfRule type="expression" dxfId="21" priority="4">
      <formula>$C37="Modification"</formula>
    </cfRule>
    <cfRule type="expression" dxfId="20" priority="3">
      <formula>$C37="Modification MCC"</formula>
    </cfRule>
  </conditionalFormatting>
  <conditionalFormatting sqref="T26:U26">
    <cfRule type="expression" dxfId="19" priority="213">
      <formula>$C26="Création"</formula>
    </cfRule>
    <cfRule type="expression" dxfId="18" priority="212">
      <formula>$C26="Modification"</formula>
    </cfRule>
    <cfRule type="expression" dxfId="17" priority="211">
      <formula>$C26="Modification MCC"</formula>
    </cfRule>
    <cfRule type="expression" dxfId="16" priority="214">
      <formula>$C26="Fermeture"</formula>
    </cfRule>
  </conditionalFormatting>
  <conditionalFormatting sqref="T29:U29">
    <cfRule type="expression" dxfId="15" priority="161">
      <formula>$C29="Création"</formula>
    </cfRule>
    <cfRule type="expression" dxfId="14" priority="162">
      <formula>$C29="Fermeture"</formula>
    </cfRule>
    <cfRule type="expression" dxfId="13" priority="159">
      <formula>$C29="Modification MCC"</formula>
    </cfRule>
    <cfRule type="expression" dxfId="12" priority="160">
      <formula>$C29="Modification"</formula>
    </cfRule>
  </conditionalFormatting>
  <conditionalFormatting sqref="T33:U33">
    <cfRule type="expression" dxfId="11" priority="84">
      <formula>$C33="Fermeture"</formula>
    </cfRule>
    <cfRule type="expression" dxfId="10" priority="83">
      <formula>$C33="Création"</formula>
    </cfRule>
    <cfRule type="expression" dxfId="9" priority="82">
      <formula>$C33="Modification"</formula>
    </cfRule>
    <cfRule type="expression" dxfId="8" priority="81">
      <formula>$C33="Modification MCC"</formula>
    </cfRule>
  </conditionalFormatting>
  <conditionalFormatting sqref="U1:U999">
    <cfRule type="expression" dxfId="7" priority="22">
      <formula>$R1="CT (Contrôle terminal)"</formula>
    </cfRule>
  </conditionalFormatting>
  <conditionalFormatting sqref="U37">
    <cfRule type="expression" dxfId="6" priority="26">
      <formula>$C37="Fermeture"</formula>
    </cfRule>
    <cfRule type="expression" dxfId="5" priority="25">
      <formula>$C37="Création"</formula>
    </cfRule>
    <cfRule type="expression" dxfId="4" priority="24">
      <formula>$C37="Modification"</formula>
    </cfRule>
    <cfRule type="expression" dxfId="3" priority="23">
      <formula>$C37="Modification MCC"</formula>
    </cfRule>
  </conditionalFormatting>
  <conditionalFormatting sqref="V18 A18:U22 K23:U23 A23:B37 K27:U27 K30:U30 K34:U34 A38:U300">
    <cfRule type="expression" dxfId="2" priority="331">
      <formula>$C18="Création"</formula>
    </cfRule>
    <cfRule type="expression" dxfId="1" priority="332">
      <formula>$C18="Fermeture"</formula>
    </cfRule>
  </conditionalFormatting>
  <conditionalFormatting sqref="V18">
    <cfRule type="expression" dxfId="0" priority="316">
      <formula>$R18="CT (Contrôle terminal)"</formula>
    </cfRule>
  </conditionalFormatting>
  <dataValidations count="6">
    <dataValidation type="list" allowBlank="1" showInputMessage="1" showErrorMessage="1" sqref="S19:S300 N19:N300 P19:P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R19:R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D31481-8EF5-461D-AD7C-963874A2C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/>
  <dcterms:created xsi:type="dcterms:W3CDTF">2022-09-27T13:03:25Z</dcterms:created>
  <dcterms:modified xsi:type="dcterms:W3CDTF">2025-11-18T15:31:40Z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