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MCC 2025-2026/Licences/Maths/"/>
    </mc:Choice>
  </mc:AlternateContent>
  <xr:revisionPtr revIDLastSave="23" documentId="13_ncr:1_{C32A1909-A8C5-6F4E-809D-EECF87E7FF26}" xr6:coauthVersionLast="47" xr6:coauthVersionMax="47" xr10:uidLastSave="{89575F18-E62D-4A96-A92E-C7E88EE860A9}"/>
  <bookViews>
    <workbookView xWindow="-110" yWindow="-110" windowWidth="19420" windowHeight="10300" firstSheet="2" activeTab="6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state="hidden" r:id="rId4"/>
    <sheet name="S5 MCC" sheetId="19" r:id="rId5"/>
    <sheet name="S6 Maquette" sheetId="12" state="hidden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18" l="1"/>
  <c r="C19" i="18"/>
  <c r="B19" i="18"/>
  <c r="A20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19" i="18"/>
  <c r="A24" i="19" l="1"/>
  <c r="A23" i="19"/>
  <c r="B23" i="19"/>
  <c r="B25" i="19"/>
  <c r="B24" i="19"/>
  <c r="A25" i="19"/>
  <c r="K18" i="17" l="1"/>
  <c r="H18" i="17"/>
  <c r="C289" i="18" l="1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B26" i="18"/>
  <c r="C25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<sst xmlns="http://schemas.openxmlformats.org/spreadsheetml/2006/main" count="1448" uniqueCount="418">
  <si>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</si>
  <si>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</si>
  <si>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</si>
  <si>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</si>
  <si>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</si>
  <si>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</si>
  <si>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</si>
  <si>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</si>
  <si>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</si>
  <si>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</si>
  <si>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</si>
  <si>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</si>
  <si>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</si>
  <si>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</si>
  <si>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</si>
  <si>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</si>
  <si>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</si>
  <si>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</si>
  <si>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</si>
  <si>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</si>
  <si>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</si>
  <si>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</si>
  <si>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</si>
  <si>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</si>
  <si>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</si>
  <si>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</si>
  <si>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</si>
  <si>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</si>
  <si>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</si>
  <si>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</si>
  <si>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</si>
  <si>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</si>
  <si>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</si>
  <si>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</si>
  <si>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</si>
  <si>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</si>
  <si>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</si>
  <si>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</si>
  <si>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</si>
  <si>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</si>
  <si>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</si>
  <si>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</si>
  <si>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</si>
  <si>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</si>
  <si>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</si>
  <si>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</si>
  <si>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</si>
  <si>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</si>
  <si>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</si>
  <si>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</si>
  <si>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</si>
  <si>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</si>
  <si>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</si>
  <si>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</si>
  <si>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</si>
  <si>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</si>
  <si>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</si>
  <si>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</si>
  <si>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</si>
  <si>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</si>
  <si>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</si>
  <si>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</si>
  <si>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</si>
  <si>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</si>
  <si>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</si>
  <si>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</si>
  <si>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</si>
  <si>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</si>
  <si>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</si>
  <si>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</si>
  <si>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</si>
  <si>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</si>
  <si>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</si>
  <si>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</si>
  <si>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</si>
  <si>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</si>
  <si>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</si>
  <si>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</si>
  <si>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</si>
  <si>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</si>
  <si>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</si>
  <si>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</si>
  <si>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</si>
  <si>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</si>
  <si>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</si>
  <si>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</si>
  <si>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</si>
  <si>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</si>
  <si>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</si>
  <si>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</si>
  <si>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</si>
  <si>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</si>
  <si>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</si>
  <si>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</si>
  <si>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</si>
  <si>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</si>
  <si>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</si>
  <si>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</si>
  <si>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</si>
  <si>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</si>
  <si>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</si>
  <si>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</si>
  <si>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</si>
  <si>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</si>
  <si>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</si>
  <si>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</si>
  <si>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</si>
  <si>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</si>
  <si>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</si>
  <si>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</si>
  <si>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</si>
  <si>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</si>
  <si>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</si>
  <si>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</si>
  <si>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</si>
  <si>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</si>
  <si>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</si>
  <si>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</si>
  <si>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</si>
  <si>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</si>
  <si>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</si>
  <si>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</si>
  <si>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</si>
  <si>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</si>
  <si>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</si>
  <si>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</si>
  <si>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</si>
  <si>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</si>
  <si>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</si>
  <si>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</si>
  <si>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</si>
  <si>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</si>
  <si>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</si>
  <si>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</si>
  <si>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</si>
  <si>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</si>
  <si>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</si>
  <si>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</si>
  <si>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</si>
  <si>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</si>
  <si>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</si>
  <si>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</si>
  <si>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</si>
  <si>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</si>
  <si>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</si>
  <si>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</si>
  <si>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</si>
  <si>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</si>
  <si>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</si>
  <si>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</si>
  <si>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</si>
  <si>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</si>
  <si>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</si>
  <si>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</si>
  <si>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</si>
  <si>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</si>
  <si>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</si>
  <si>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</si>
  <si>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</si>
  <si>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</si>
  <si>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</si>
  <si>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</si>
  <si>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</si>
  <si>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</si>
  <si>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</si>
  <si>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</si>
  <si>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</si>
  <si>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</si>
  <si>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</si>
  <si>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</si>
  <si>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</si>
  <si>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</si>
  <si>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</si>
  <si>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</si>
  <si>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</si>
  <si>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</si>
  <si>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</si>
  <si>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</si>
  <si>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</si>
  <si>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</si>
  <si>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</si>
  <si>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</si>
  <si>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</si>
  <si>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</si>
  <si>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</si>
  <si>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</si>
  <si>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</si>
  <si>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</si>
  <si>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</si>
  <si>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</si>
  <si>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</si>
  <si>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</si>
  <si>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</si>
  <si>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</si>
  <si>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</si>
  <si>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</si>
  <si>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</si>
  <si>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</si>
  <si>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</si>
  <si>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</si>
  <si>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</si>
  <si>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</si>
  <si>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</si>
  <si>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</si>
  <si>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Les unités d’enseignement sont acquises dès lors que l’étudiant y a obtenu au moins 10/20, sauf si l'UE est composée d'ECUE non compensables. Dans ce cas, l'UE est acquise si chaque ECUE est acquise.</t>
  </si>
  <si>
    <t>Obtention du Semestre</t>
  </si>
  <si>
    <r>
      <t xml:space="preserve">Pour la validation du semestre les conditions suivantes doivent être satisfaites :                                                                                                                                                                                                                                                                       (i) la moyenne des UE du semestre (UE CT comprise) doit être &gt;=10 (ii) la moyenne des UE disciplinaires du semestre (sans CT) doit être &gt;=10
(iii) 2 UE de mathématiques de niveau L3 doivent être validées </t>
    </r>
    <r>
      <rPr>
        <strike/>
        <sz val="11"/>
        <color rgb="FFFF0000"/>
        <rFont val="Calibri (Corps)"/>
      </rPr>
      <t>(iv) Pour le semestre 6 : l'ECUE Projet mathématique doit être validée.</t>
    </r>
    <r>
      <rPr>
        <sz val="11"/>
        <color theme="1"/>
        <rFont val="Calibri"/>
        <family val="2"/>
        <scheme val="minor"/>
      </rPr>
      <t xml:space="preserve">
</t>
    </r>
  </si>
  <si>
    <t>Obtention de l'Année</t>
  </si>
  <si>
    <t xml:space="preserve">*Pas de compensation entre les semestres à la session 1. 
*Pour la validation de l'année en seconde chance les deux conditions suivantes doivent être satisfaites :
(i) la moyenne des UE de l'année (y comprise les deux UE CT) doit être&gt;=10 (ii) la moyenne des UE disciplinaires de l'année (sans UE CT) doit être &gt;=10
(iii )avoir validé 4 UE mathématiques de niveau L3 de l'année à la seconde chance. </t>
  </si>
  <si>
    <t>Note éliminatoire/ Note seuil</t>
  </si>
  <si>
    <t>REDOUBLEMENT</t>
  </si>
  <si>
    <t xml:space="preserve">Un premier redoublement est autorisé. Pour les redoublements suivants, l'accord du coordonnateur est nécessaire.			
			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</si>
  <si>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</si>
  <si>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</si>
  <si>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</si>
  <si>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</si>
  <si>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</si>
  <si>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</si>
  <si>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</si>
  <si>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</si>
  <si>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</si>
  <si>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</si>
  <si>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</si>
  <si>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</si>
  <si>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</si>
  <si>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</si>
  <si>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</si>
  <si>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</si>
  <si>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</si>
  <si>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</si>
  <si>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</si>
  <si>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</si>
  <si>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</si>
  <si>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</si>
  <si>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</si>
  <si>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</si>
  <si>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</si>
  <si>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</si>
  <si>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1 Parcours pédagogique au choix (1/4)</t>
  </si>
  <si>
    <t xml:space="preserve">Min 1 Max 1 </t>
  </si>
  <si>
    <t>1.1</t>
  </si>
  <si>
    <t xml:space="preserve">Option 1 : MFA (mathématiques fondamentales et appliquées) </t>
  </si>
  <si>
    <t>1.1.1</t>
  </si>
  <si>
    <t>Equations différentielles</t>
  </si>
  <si>
    <t>ex SLUMA503</t>
  </si>
  <si>
    <t>Baisse du nombre d'heures de TD.</t>
  </si>
  <si>
    <t>1.1.2</t>
  </si>
  <si>
    <t>Théorie de la mesure et intégration</t>
  </si>
  <si>
    <t>ex SLUMA504</t>
  </si>
  <si>
    <t>1.1.3</t>
  </si>
  <si>
    <t>Algèbre multilinéaire</t>
  </si>
  <si>
    <t>ex SLUMA501</t>
  </si>
  <si>
    <t>1.1.4</t>
  </si>
  <si>
    <t>Analyse et topologie</t>
  </si>
  <si>
    <t>ex SLUMA604</t>
  </si>
  <si>
    <t>1.1.4.1</t>
  </si>
  <si>
    <t>Compléments d'Analyse et Séries de Fourier</t>
  </si>
  <si>
    <t>1.1.4.2</t>
  </si>
  <si>
    <t>Topologie</t>
  </si>
  <si>
    <t>1.2</t>
  </si>
  <si>
    <t>Option 2 : IM (Ingénierie mathématique)</t>
  </si>
  <si>
    <t>1.2.1</t>
  </si>
  <si>
    <t>L3 math, parcours pédagogique MFA</t>
  </si>
  <si>
    <t>1.2.2</t>
  </si>
  <si>
    <t>1.2.3</t>
  </si>
  <si>
    <t>1.2.3.1</t>
  </si>
  <si>
    <t>1.2.3.2</t>
  </si>
  <si>
    <t>1.2.4</t>
  </si>
  <si>
    <t>1 UE obligatoire au choix</t>
  </si>
  <si>
    <t>1.2.4.1</t>
  </si>
  <si>
    <t>1.2.4.2</t>
  </si>
  <si>
    <t>Analyse économétrique</t>
  </si>
  <si>
    <t>ex SLUAA501</t>
  </si>
  <si>
    <t>Licence MIASHS parcours MASS</t>
  </si>
  <si>
    <t>1.2.4.2.1</t>
  </si>
  <si>
    <t>Econométrie appliquée</t>
  </si>
  <si>
    <t>ex SLEAA501</t>
  </si>
  <si>
    <t>Capacité d'accueil, avec L3 MASS inclus, restreint à 2 groupes TD</t>
  </si>
  <si>
    <t>1.2.4.2.2</t>
  </si>
  <si>
    <t>Introduction aux séries temporelles</t>
  </si>
  <si>
    <t>ex SLEAA502</t>
  </si>
  <si>
    <t>1.4</t>
  </si>
  <si>
    <t>Option 3 : Majeure math avec mineure informatique</t>
  </si>
  <si>
    <t>1.4.1</t>
  </si>
  <si>
    <t>1.4.2</t>
  </si>
  <si>
    <t>1.4.3</t>
  </si>
  <si>
    <t xml:space="preserve">Algèbre multilinéaire	</t>
  </si>
  <si>
    <t>1.4.4</t>
  </si>
  <si>
    <t>1 UE d'informatique au choix</t>
  </si>
  <si>
    <t>1.4.4.1</t>
  </si>
  <si>
    <t>Codes, cryptographie et calcul symbolique</t>
  </si>
  <si>
    <t>Licence Informatique</t>
  </si>
  <si>
    <t>Seulement sous accord du coordonnateur</t>
  </si>
  <si>
    <t>1.4.4.2</t>
  </si>
  <si>
    <t>Algorithmique 2</t>
  </si>
  <si>
    <t>1.5</t>
  </si>
  <si>
    <t>Option 4 : Majeure math mineure physique</t>
  </si>
  <si>
    <t>1.5.1</t>
  </si>
  <si>
    <t>1.5.2</t>
  </si>
  <si>
    <t>1.5.3</t>
  </si>
  <si>
    <t>1.5.3.1</t>
  </si>
  <si>
    <t>1.5.3.2</t>
  </si>
  <si>
    <t>1.5.4</t>
  </si>
  <si>
    <t>1 UE physique au choix</t>
  </si>
  <si>
    <t>1.5.4.1</t>
  </si>
  <si>
    <t>Physique quantique 1</t>
  </si>
  <si>
    <t>Licence physique</t>
  </si>
  <si>
    <t>1.5.4.2</t>
  </si>
  <si>
    <t>Thermodynamique statistique et transfert thermique</t>
  </si>
  <si>
    <t>Remédiation L3 maths</t>
  </si>
  <si>
    <t xml:space="preserve">Correspond au code SLUMARMD de l'ancienne maquette. </t>
  </si>
  <si>
    <t>C'est un dispositif en L3 d'un volume de 400 heures que le département de mathématiques peut utiliser, sous réserve de soutenabilité, pour faire des mesures pédagogiques (colles, soutien, mise à niveau, pédagogie innovante). Le volume est principalement prévu pour aider les etudiants inscrits aux UE du L3 Mathematiques.</t>
  </si>
  <si>
    <t>UE à visée professionnalisante</t>
  </si>
  <si>
    <t>UE conditionnée à la validation par le coordonnateur.</t>
  </si>
  <si>
    <t>UE Initiation à la recherche en mathématiques</t>
  </si>
  <si>
    <t>4h/étudiant</t>
  </si>
  <si>
    <t xml:space="preserve">(Elément annualisé, à rattacher directement à la VET) Uniquement IP manuelle avec l'accord du responsable de la formation. Il est prévu 1 enseignant /par binôme.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</si>
  <si>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</si>
  <si>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</si>
  <si>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</si>
  <si>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</si>
  <si>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</si>
  <si>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</si>
  <si>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</si>
  <si>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</si>
  <si>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</si>
  <si>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</si>
  <si>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</si>
  <si>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</si>
  <si>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</si>
  <si>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</si>
  <si>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</si>
  <si>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</si>
  <si>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</si>
  <si>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</si>
  <si>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</si>
  <si>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</si>
  <si>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</si>
  <si>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</si>
  <si>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</si>
  <si>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</si>
  <si>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</si>
  <si>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</si>
  <si>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</si>
  <si>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</si>
  <si>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OUI</t>
  </si>
  <si>
    <t>Ecrit</t>
  </si>
  <si>
    <t>3h</t>
  </si>
  <si>
    <t>NON</t>
  </si>
  <si>
    <t>2h</t>
  </si>
  <si>
    <t>voir licence MIASHS parcours MASS</t>
  </si>
  <si>
    <t>voir licence informatique</t>
  </si>
  <si>
    <t>voir licence physique</t>
  </si>
  <si>
    <t xml:space="preserve">30 min. </t>
  </si>
  <si>
    <t>pas de seconde chance</t>
  </si>
  <si>
    <t>UE Competences transversales 6</t>
  </si>
  <si>
    <t>Projet mathématique</t>
  </si>
  <si>
    <r>
      <rPr>
        <sz val="11"/>
        <color rgb="FFFF0000"/>
        <rFont val="Calibri (Corps)"/>
      </rPr>
      <t>Competences écrites 3</t>
    </r>
    <r>
      <rPr>
        <sz val="11"/>
        <color theme="1"/>
        <rFont val="Calibri"/>
        <family val="2"/>
        <scheme val="minor"/>
      </rPr>
      <t xml:space="preserve"> </t>
    </r>
  </si>
  <si>
    <t>Anglais 6</t>
  </si>
  <si>
    <t>1 Parcours pédagogique au choix (1/5)</t>
  </si>
  <si>
    <t>Min 1 Max 1</t>
  </si>
  <si>
    <t>Option 1 : MFA (Mathématiques fondamentales et appliquées)</t>
  </si>
  <si>
    <t>Théorie de probabilités</t>
  </si>
  <si>
    <t>ex SLUMA605</t>
  </si>
  <si>
    <t xml:space="preserve">Baisse du nombre d'heures de TD. </t>
  </si>
  <si>
    <t>Algèbre et arithmétique</t>
  </si>
  <si>
    <t>Analyse complexe</t>
  </si>
  <si>
    <t>ex SLUMA602</t>
  </si>
  <si>
    <t>1 UE au choix</t>
  </si>
  <si>
    <t>min 1 max 1</t>
  </si>
  <si>
    <t>Modélisation statistique</t>
  </si>
  <si>
    <t>ex SLUMA505</t>
  </si>
  <si>
    <t xml:space="preserve">Baisse du nombre d'heures de TD et de TP. </t>
  </si>
  <si>
    <t>Analyse numérique 2</t>
  </si>
  <si>
    <t>Correspond à SPUM43 dans l'ancienne maquette.</t>
  </si>
  <si>
    <t>1.1.5</t>
  </si>
  <si>
    <t>Projet mathématique (partie des CT)</t>
  </si>
  <si>
    <t xml:space="preserve">18 étudiants max. par groupe TP. </t>
  </si>
  <si>
    <t>parcours MFA de la L3 mathématiques</t>
  </si>
  <si>
    <t>1 UE optionnelle au choix</t>
  </si>
  <si>
    <t>1.2.4.3</t>
  </si>
  <si>
    <t>Mathématiques appliquées à visée professionnalisante</t>
  </si>
  <si>
    <t>1.2.4.3.1</t>
  </si>
  <si>
    <t>ECUE découverte du métier</t>
  </si>
  <si>
    <t xml:space="preserve">ECUE </t>
  </si>
  <si>
    <t>L3 MIASHS parcours MASS</t>
  </si>
  <si>
    <t>1.2.4.3.2</t>
  </si>
  <si>
    <t>ECUE Création d'entreprise</t>
  </si>
  <si>
    <t>ex SLEAA604</t>
  </si>
  <si>
    <t>1.2.4.4</t>
  </si>
  <si>
    <t>Compléments Bases de données</t>
  </si>
  <si>
    <t>ex SLUAA604</t>
  </si>
  <si>
    <t>1.2.4.4.1</t>
  </si>
  <si>
    <t>Data mining</t>
  </si>
  <si>
    <t>ex SLEAA606</t>
  </si>
  <si>
    <t>1.2.4.4.2</t>
  </si>
  <si>
    <t>Recherche opérationnelle</t>
  </si>
  <si>
    <t>ex SLEAA607</t>
  </si>
  <si>
    <t>1.2.5</t>
  </si>
  <si>
    <t>Option 3 : Majeure math mineure informatique</t>
  </si>
  <si>
    <t>1.4.3.1</t>
  </si>
  <si>
    <t>1.4.3.2</t>
  </si>
  <si>
    <t>Analyse Numérique 2</t>
  </si>
  <si>
    <t xml:space="preserve">1 UE optionnelle au choix </t>
  </si>
  <si>
    <t>Apprentissage automatique</t>
  </si>
  <si>
    <t>L3 informatique</t>
  </si>
  <si>
    <t>Grands concepts de l'informatique fondamentale</t>
  </si>
  <si>
    <t>1.4.5</t>
  </si>
  <si>
    <t>Sous accord du coordonnateur</t>
  </si>
  <si>
    <t>Physique quantique 2</t>
  </si>
  <si>
    <t xml:space="preserve">Prérequis : </t>
  </si>
  <si>
    <t>Mécanique des milieux continus</t>
  </si>
  <si>
    <t>1.5.5</t>
  </si>
  <si>
    <t>L'UE Paradigmes et interprétation, dispensée par le département d'informatique, n'existe plus et est remplacée par l'UE Apprentissage automatique</t>
  </si>
  <si>
    <t>Voir licence MIASHS parcours MASS</t>
  </si>
  <si>
    <t>Pas de seconde session</t>
  </si>
  <si>
    <t>voir licence info</t>
  </si>
  <si>
    <t>pas de seconde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</si>
</sst>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trike/>
      <sz val="11"/>
      <color rgb="FFFF0000"/>
      <name val="Calibri (Corps)"/>
    </font>
    <font>
      <sz val="11"/>
      <color rgb="FFFF0000"/>
      <name val="Calibri"/>
      <family val="2"/>
      <scheme val="minor"/>
    </font>
    <font>
      <sz val="11"/>
      <color rgb="FFFF0000"/>
      <name val="Calibri (Corps)"/>
    </font>
    <font>
      <sz val="12"/>
      <color rgb="FF000000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8" fillId="0" borderId="1" xfId="0" applyFont="1" applyBorder="1" applyProtection="1">
      <protection locked="0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 applyProtection="1">
      <alignment horizontal="left" wrapText="1"/>
      <protection locked="0"/>
    </xf>
    <xf numFmtId="0" fontId="10" fillId="10" borderId="0" xfId="0" applyFont="1" applyFill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164" fontId="3" fillId="3" borderId="6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374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F1" zoomScale="85" zoomScaleNormal="85" workbookViewId="0">
      <selection activeCell="E11" sqref="E11:E27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7265625" bestFit="1" customWidth="1"/>
    <col min="4" max="4" width="85.453125" bestFit="1" customWidth="1"/>
    <col min="5" max="5" width="82.81640625" bestFit="1" customWidth="1"/>
    <col min="6" max="8" width="36" customWidth="1"/>
    <col min="10" max="10" width="78.26953125" bestFit="1" customWidth="1"/>
    <col min="11" max="11" width="16.81640625" bestFit="1" customWidth="1"/>
    <col min="12" max="12" width="21.7265625" bestFit="1" customWidth="1"/>
  </cols>
  <sheetData>
    <row r="1" spans="1:12">
      <c r="A1" s="1" t="s">
        <v>0</v>
      </c>
      <c r="B1" s="38" t="s">
        <v>1</v>
      </c>
      <c r="C1" s="18" t="s">
        <v>2</v>
      </c>
      <c r="D1" s="1" t="s">
        <v>3</v>
      </c>
      <c r="E1" s="24" t="s">
        <v>4</v>
      </c>
      <c r="F1" s="18" t="s">
        <v>5</v>
      </c>
      <c r="G1" s="18" t="s">
        <v>6</v>
      </c>
      <c r="H1" s="19"/>
      <c r="J1" s="1" t="s">
        <v>7</v>
      </c>
      <c r="K1" s="1" t="s">
        <v>8</v>
      </c>
      <c r="L1" s="42" t="s">
        <v>9</v>
      </c>
    </row>
    <row r="2" spans="1:12">
      <c r="A2" s="14" t="s">
        <v>10</v>
      </c>
      <c r="B2" s="1" t="s">
        <v>11</v>
      </c>
      <c r="C2" s="1" t="s">
        <v>12</v>
      </c>
      <c r="D2" s="1" t="s">
        <v>13</v>
      </c>
      <c r="E2" s="25" t="s">
        <v>14</v>
      </c>
      <c r="F2" s="1" t="s">
        <v>15</v>
      </c>
      <c r="G2" s="14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4" t="s">
        <v>20</v>
      </c>
      <c r="B3" s="1" t="s">
        <v>21</v>
      </c>
      <c r="C3" s="1" t="s">
        <v>22</v>
      </c>
      <c r="D3" s="1" t="s">
        <v>23</v>
      </c>
      <c r="E3" s="25" t="s">
        <v>24</v>
      </c>
      <c r="F3" s="1" t="s">
        <v>25</v>
      </c>
      <c r="G3" s="14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4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4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4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4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>
      <c r="E23" s="1" t="s">
        <v>110</v>
      </c>
      <c r="J23" s="1" t="s">
        <v>88</v>
      </c>
      <c r="K23" s="1" t="s">
        <v>111</v>
      </c>
      <c r="L23" s="1"/>
    </row>
    <row r="24" spans="1:12">
      <c r="E24" s="1" t="s">
        <v>112</v>
      </c>
      <c r="J24" s="1" t="s">
        <v>91</v>
      </c>
      <c r="K24" s="1" t="s">
        <v>113</v>
      </c>
      <c r="L24" s="1"/>
    </row>
    <row r="25" spans="1:12">
      <c r="E25" s="1" t="s">
        <v>114</v>
      </c>
      <c r="J25" s="1" t="s">
        <v>95</v>
      </c>
      <c r="K25" s="1" t="s">
        <v>115</v>
      </c>
      <c r="L25" s="1"/>
    </row>
    <row r="26" spans="1:12">
      <c r="A26" s="22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>
      <c r="A27" s="35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>
      <c r="A28" s="35" t="s">
        <v>122</v>
      </c>
      <c r="J28" s="1" t="s">
        <v>70</v>
      </c>
      <c r="K28" s="1" t="s">
        <v>123</v>
      </c>
      <c r="L28" s="1"/>
    </row>
    <row r="29" spans="1:12">
      <c r="A29" s="35" t="s">
        <v>124</v>
      </c>
      <c r="J29" s="1" t="s">
        <v>76</v>
      </c>
      <c r="K29" s="1" t="s">
        <v>125</v>
      </c>
      <c r="L29" s="1"/>
    </row>
    <row r="30" spans="1:12">
      <c r="A30" s="35" t="s">
        <v>126</v>
      </c>
      <c r="J30" s="1" t="s">
        <v>81</v>
      </c>
      <c r="K30" s="1" t="s">
        <v>127</v>
      </c>
      <c r="L30" s="1"/>
    </row>
    <row r="31" spans="1:12">
      <c r="A31" s="35" t="s">
        <v>128</v>
      </c>
      <c r="J31" s="1" t="s">
        <v>87</v>
      </c>
      <c r="K31" s="1" t="s">
        <v>129</v>
      </c>
      <c r="L31" s="1"/>
    </row>
    <row r="32" spans="1:12">
      <c r="A32" s="35" t="s">
        <v>130</v>
      </c>
      <c r="J32" s="1" t="s">
        <v>69</v>
      </c>
      <c r="K32" s="1" t="s">
        <v>19</v>
      </c>
      <c r="L32" s="1" t="s">
        <v>103</v>
      </c>
    </row>
    <row r="33" spans="1:12">
      <c r="A33" s="35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>
      <c r="A34" s="35" t="s">
        <v>133</v>
      </c>
      <c r="J34" s="1" t="s">
        <v>80</v>
      </c>
      <c r="K34" s="1" t="s">
        <v>19</v>
      </c>
      <c r="L34" s="1" t="s">
        <v>96</v>
      </c>
    </row>
    <row r="35" spans="1:12">
      <c r="A35" s="35" t="s">
        <v>134</v>
      </c>
      <c r="J35" s="1" t="s">
        <v>99</v>
      </c>
      <c r="K35" s="1" t="s">
        <v>96</v>
      </c>
      <c r="L35" s="1" t="s">
        <v>19</v>
      </c>
    </row>
    <row r="36" spans="1:12">
      <c r="A36" s="35" t="s">
        <v>135</v>
      </c>
      <c r="J36" s="1" t="s">
        <v>102</v>
      </c>
      <c r="K36" s="1" t="s">
        <v>106</v>
      </c>
      <c r="L36" s="1" t="s">
        <v>106</v>
      </c>
    </row>
    <row r="37" spans="1:12">
      <c r="A37" s="35" t="s">
        <v>136</v>
      </c>
      <c r="J37" s="1" t="s">
        <v>105</v>
      </c>
      <c r="K37" s="1" t="s">
        <v>109</v>
      </c>
      <c r="L37" s="1" t="s">
        <v>109</v>
      </c>
    </row>
    <row r="38" spans="1:12">
      <c r="A38" s="35" t="s">
        <v>137</v>
      </c>
      <c r="J38" s="1" t="s">
        <v>108</v>
      </c>
      <c r="K38" s="1" t="s">
        <v>115</v>
      </c>
      <c r="L38" s="1" t="s">
        <v>109</v>
      </c>
    </row>
    <row r="39" spans="1:12">
      <c r="A39" s="35" t="s">
        <v>138</v>
      </c>
      <c r="J39" s="1" t="s">
        <v>110</v>
      </c>
      <c r="K39" s="1" t="s">
        <v>109</v>
      </c>
      <c r="L39" s="1" t="s">
        <v>115</v>
      </c>
    </row>
    <row r="40" spans="1:12" ht="14.5" customHeight="1">
      <c r="A40" s="35" t="s">
        <v>139</v>
      </c>
      <c r="J40" s="1" t="s">
        <v>112</v>
      </c>
      <c r="K40" s="1" t="s">
        <v>103</v>
      </c>
      <c r="L40" s="1" t="s">
        <v>19</v>
      </c>
    </row>
    <row r="41" spans="1:12" ht="15.65" customHeight="1">
      <c r="A41" s="35" t="s">
        <v>140</v>
      </c>
      <c r="J41" s="1" t="s">
        <v>94</v>
      </c>
      <c r="K41" s="1" t="s">
        <v>49</v>
      </c>
      <c r="L41" s="1" t="s">
        <v>86</v>
      </c>
    </row>
    <row r="42" spans="1:12">
      <c r="A42" s="35" t="s">
        <v>141</v>
      </c>
      <c r="J42" s="1" t="s">
        <v>98</v>
      </c>
      <c r="K42" s="1" t="s">
        <v>71</v>
      </c>
      <c r="L42" s="1"/>
    </row>
    <row r="43" spans="1:12">
      <c r="A43" s="35" t="s">
        <v>142</v>
      </c>
      <c r="J43" s="1" t="s">
        <v>93</v>
      </c>
      <c r="K43" s="1" t="s">
        <v>89</v>
      </c>
      <c r="L43" s="1" t="s">
        <v>29</v>
      </c>
    </row>
    <row r="44" spans="1:12" ht="17.149999999999999" customHeight="1">
      <c r="A44" s="35" t="s">
        <v>143</v>
      </c>
      <c r="J44" s="1" t="s">
        <v>97</v>
      </c>
      <c r="K44" s="1" t="s">
        <v>77</v>
      </c>
      <c r="L44" s="1" t="s">
        <v>89</v>
      </c>
    </row>
    <row r="45" spans="1:12">
      <c r="A45" s="35" t="s">
        <v>144</v>
      </c>
      <c r="J45" s="1" t="s">
        <v>101</v>
      </c>
      <c r="K45" s="1" t="s">
        <v>89</v>
      </c>
      <c r="L45" s="1" t="s">
        <v>77</v>
      </c>
    </row>
    <row r="46" spans="1:12">
      <c r="A46" s="35" t="s">
        <v>145</v>
      </c>
      <c r="J46" s="1" t="s">
        <v>104</v>
      </c>
      <c r="K46" s="1" t="s">
        <v>86</v>
      </c>
      <c r="L46" s="1" t="s">
        <v>49</v>
      </c>
    </row>
    <row r="47" spans="1:12">
      <c r="A47" s="35" t="s">
        <v>146</v>
      </c>
      <c r="J47" s="1" t="s">
        <v>107</v>
      </c>
      <c r="K47" s="1" t="s">
        <v>92</v>
      </c>
      <c r="L47" s="1" t="s">
        <v>36</v>
      </c>
    </row>
    <row r="48" spans="1:12" ht="12.65" customHeight="1">
      <c r="A48" s="35" t="s">
        <v>147</v>
      </c>
      <c r="J48" s="1" t="s">
        <v>66</v>
      </c>
      <c r="K48" s="1" t="s">
        <v>36</v>
      </c>
      <c r="L48" s="1" t="s">
        <v>92</v>
      </c>
    </row>
    <row r="49" spans="1:12">
      <c r="A49" s="35" t="s">
        <v>148</v>
      </c>
      <c r="J49" s="1" t="s">
        <v>65</v>
      </c>
      <c r="K49" s="1" t="s">
        <v>29</v>
      </c>
      <c r="L49" s="1" t="s">
        <v>89</v>
      </c>
    </row>
    <row r="50" spans="1:12">
      <c r="A50" s="35" t="s">
        <v>149</v>
      </c>
      <c r="J50" s="1" t="s">
        <v>114</v>
      </c>
      <c r="K50" s="1" t="s">
        <v>96</v>
      </c>
      <c r="L50" s="1" t="s">
        <v>106</v>
      </c>
    </row>
    <row r="51" spans="1:12">
      <c r="A51" s="35" t="s">
        <v>150</v>
      </c>
      <c r="J51" s="1" t="s">
        <v>117</v>
      </c>
      <c r="K51" s="1" t="s">
        <v>106</v>
      </c>
      <c r="L51" s="1" t="s">
        <v>96</v>
      </c>
    </row>
    <row r="52" spans="1:12">
      <c r="A52" s="35" t="s">
        <v>151</v>
      </c>
      <c r="J52" s="1" t="s">
        <v>120</v>
      </c>
      <c r="K52" s="1" t="s">
        <v>109</v>
      </c>
      <c r="L52" s="1" t="s">
        <v>19</v>
      </c>
    </row>
    <row r="53" spans="1:12">
      <c r="A53" s="35" t="s">
        <v>152</v>
      </c>
    </row>
    <row r="54" spans="1:12">
      <c r="A54" s="35" t="s">
        <v>153</v>
      </c>
    </row>
    <row r="55" spans="1:12">
      <c r="A55" s="35" t="s">
        <v>154</v>
      </c>
    </row>
    <row r="56" spans="1:12">
      <c r="A56" s="35" t="s">
        <v>155</v>
      </c>
    </row>
    <row r="57" spans="1:12">
      <c r="A57" s="35" t="s">
        <v>156</v>
      </c>
    </row>
    <row r="58" spans="1:12">
      <c r="A58" s="35" t="s">
        <v>157</v>
      </c>
    </row>
    <row r="59" spans="1:12">
      <c r="A59" s="35" t="s">
        <v>158</v>
      </c>
    </row>
    <row r="60" spans="1:12">
      <c r="A60" s="35" t="s">
        <v>159</v>
      </c>
    </row>
    <row r="61" spans="1:12">
      <c r="A61" s="35" t="s">
        <v>160</v>
      </c>
    </row>
    <row r="62" spans="1:12">
      <c r="A62" s="35" t="s">
        <v>161</v>
      </c>
    </row>
    <row r="63" spans="1:12">
      <c r="A63" s="35" t="s">
        <v>162</v>
      </c>
    </row>
    <row r="64" spans="1:12">
      <c r="A64" s="35" t="s">
        <v>163</v>
      </c>
    </row>
    <row r="65" spans="1:1">
      <c r="A65" s="35" t="s">
        <v>164</v>
      </c>
    </row>
    <row r="66" spans="1:1">
      <c r="A66" s="35" t="s">
        <v>165</v>
      </c>
    </row>
    <row r="67" spans="1:1">
      <c r="A67" s="35" t="s">
        <v>166</v>
      </c>
    </row>
    <row r="68" spans="1:1">
      <c r="A68" s="35" t="s">
        <v>167</v>
      </c>
    </row>
    <row r="69" spans="1:1">
      <c r="A69" s="35" t="s">
        <v>168</v>
      </c>
    </row>
    <row r="70" spans="1:1">
      <c r="A70" s="35" t="s">
        <v>169</v>
      </c>
    </row>
    <row r="71" spans="1:1">
      <c r="A71" s="35" t="s">
        <v>170</v>
      </c>
    </row>
    <row r="72" spans="1:1">
      <c r="A72" s="35" t="s">
        <v>171</v>
      </c>
    </row>
    <row r="73" spans="1:1">
      <c r="A73" s="35" t="s">
        <v>172</v>
      </c>
    </row>
    <row r="74" spans="1:1">
      <c r="A74" s="35" t="s">
        <v>173</v>
      </c>
    </row>
    <row r="75" spans="1:1">
      <c r="A75" s="35" t="s">
        <v>174</v>
      </c>
    </row>
    <row r="76" spans="1:1">
      <c r="A76" s="35" t="s">
        <v>175</v>
      </c>
    </row>
    <row r="77" spans="1:1">
      <c r="A77" s="35" t="s">
        <v>176</v>
      </c>
    </row>
    <row r="78" spans="1:1">
      <c r="A78" s="35" t="s">
        <v>177</v>
      </c>
    </row>
    <row r="79" spans="1:1">
      <c r="A79" s="35" t="s">
        <v>178</v>
      </c>
    </row>
    <row r="80" spans="1:1">
      <c r="A80" s="35" t="s">
        <v>179</v>
      </c>
    </row>
    <row r="81" spans="1:1">
      <c r="A81" s="35" t="s">
        <v>180</v>
      </c>
    </row>
    <row r="82" spans="1:1">
      <c r="A82" s="35" t="s">
        <v>181</v>
      </c>
    </row>
    <row r="83" spans="1:1">
      <c r="A83" s="35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88" t="s">
        <v>183</v>
      </c>
      <c r="B1" s="88"/>
      <c r="C1" s="88"/>
      <c r="D1" s="88"/>
      <c r="E1" s="88"/>
      <c r="F1" s="88"/>
      <c r="O1" s="87" t="s">
        <v>184</v>
      </c>
      <c r="P1" s="87"/>
    </row>
    <row r="2" spans="1:16">
      <c r="A2" s="88"/>
      <c r="B2" s="88"/>
      <c r="C2" s="88"/>
      <c r="D2" s="88"/>
      <c r="E2" s="88"/>
      <c r="F2" s="88"/>
      <c r="O2" s="87"/>
      <c r="P2" s="87"/>
    </row>
    <row r="3" spans="1:16">
      <c r="A3" s="87" t="s">
        <v>185</v>
      </c>
      <c r="B3" s="87"/>
      <c r="C3" s="87"/>
      <c r="D3" s="87" t="s">
        <v>186</v>
      </c>
      <c r="E3" s="87"/>
      <c r="F3" s="87"/>
      <c r="O3" s="9" t="s">
        <v>185</v>
      </c>
      <c r="P3" s="9" t="s">
        <v>186</v>
      </c>
    </row>
    <row r="4" spans="1:16">
      <c r="A4" s="9" t="s">
        <v>184</v>
      </c>
      <c r="B4" s="9" t="s">
        <v>187</v>
      </c>
      <c r="C4" s="9" t="s">
        <v>188</v>
      </c>
      <c r="D4" s="26" t="s">
        <v>184</v>
      </c>
      <c r="E4" s="26" t="s">
        <v>187</v>
      </c>
      <c r="F4" s="26" t="s">
        <v>188</v>
      </c>
      <c r="O4" s="9">
        <f>'S5 Maquette'!I19*1.5</f>
        <v>0</v>
      </c>
      <c r="P4" s="9">
        <f>'S6 Maquette'!I19*1.5</f>
        <v>0</v>
      </c>
    </row>
    <row r="5" spans="1:16">
      <c r="A5" s="9" t="e">
        <f>SUM(O4:O291)</f>
        <v>#REF!</v>
      </c>
      <c r="B5" s="9">
        <f>SUM('S5 Maquette'!J19:J292)</f>
        <v>722</v>
      </c>
      <c r="C5" s="9">
        <f>SUM('S5 Maquette'!K19:K292)</f>
        <v>76</v>
      </c>
      <c r="D5" s="9" t="e">
        <f>SUM(P4:P291)</f>
        <v>#REF!</v>
      </c>
      <c r="E5" s="9">
        <f>SUM('S6 Maquette'!J19:J289)</f>
        <v>412</v>
      </c>
      <c r="F5" s="9">
        <f>SUM('S6 Maquette'!K19:K289)</f>
        <v>250</v>
      </c>
      <c r="O5" s="9">
        <f>'S5 Maquette'!I20*1.5</f>
        <v>0</v>
      </c>
      <c r="P5" s="9">
        <f>'S6 Maquette'!I20*1.5</f>
        <v>0</v>
      </c>
    </row>
    <row r="6" spans="1:16">
      <c r="A6" s="87" t="s">
        <v>189</v>
      </c>
      <c r="B6" s="87"/>
      <c r="C6" s="87"/>
      <c r="D6" s="87" t="s">
        <v>189</v>
      </c>
      <c r="E6" s="87"/>
      <c r="F6" s="87"/>
      <c r="O6" s="9">
        <f>'S5 Maquette'!I21*1.5</f>
        <v>0</v>
      </c>
      <c r="P6" s="9">
        <f>'S6 Maquette'!I21*1.5</f>
        <v>0</v>
      </c>
    </row>
    <row r="7" spans="1:16">
      <c r="A7" s="87" t="e">
        <f>SUM(A5,B5,C5)</f>
        <v>#REF!</v>
      </c>
      <c r="B7" s="87"/>
      <c r="C7" s="87"/>
      <c r="D7" s="87" t="e">
        <f>SUM(D5,E5,F5)</f>
        <v>#REF!</v>
      </c>
      <c r="E7" s="87"/>
      <c r="F7" s="87"/>
      <c r="O7" s="9">
        <f>'S5 Maquette'!I22*1.5</f>
        <v>0</v>
      </c>
      <c r="P7" s="9">
        <f>'S6 Maquette'!I22*1.5</f>
        <v>0</v>
      </c>
    </row>
    <row r="8" spans="1:16">
      <c r="A8" s="87" t="s">
        <v>189</v>
      </c>
      <c r="B8" s="87"/>
      <c r="C8" s="87"/>
      <c r="D8" s="87"/>
      <c r="E8" s="87"/>
      <c r="F8" s="87"/>
      <c r="O8" s="9">
        <f>'S5 Maquette'!I23*1.5</f>
        <v>0</v>
      </c>
      <c r="P8" s="9">
        <f>'S6 Maquette'!I23*1.5</f>
        <v>0</v>
      </c>
    </row>
    <row r="9" spans="1:16">
      <c r="A9" s="87"/>
      <c r="B9" s="87"/>
      <c r="C9" s="87"/>
      <c r="D9" s="87"/>
      <c r="E9" s="87"/>
      <c r="F9" s="87"/>
      <c r="O9" s="9">
        <f>'S5 Maquette'!I24*1.5</f>
        <v>0</v>
      </c>
      <c r="P9" s="9">
        <f>'S6 Maquette'!I24*1.5</f>
        <v>0</v>
      </c>
    </row>
    <row r="10" spans="1:16">
      <c r="A10" s="87" t="e">
        <f>SUM(A7,D7)</f>
        <v>#REF!</v>
      </c>
      <c r="B10" s="87"/>
      <c r="C10" s="87"/>
      <c r="D10" s="87"/>
      <c r="E10" s="87"/>
      <c r="F10" s="87"/>
      <c r="O10" s="9">
        <f>'S5 Maquette'!I25*1.5</f>
        <v>0</v>
      </c>
      <c r="P10" s="9">
        <f>'S6 Maquette'!I25*1.5</f>
        <v>0</v>
      </c>
    </row>
    <row r="11" spans="1:16">
      <c r="A11" s="87"/>
      <c r="B11" s="87"/>
      <c r="C11" s="87"/>
      <c r="D11" s="87"/>
      <c r="E11" s="87"/>
      <c r="F11" s="87"/>
      <c r="O11" s="9">
        <f>'S5 Maquette'!I26*1.5</f>
        <v>36</v>
      </c>
      <c r="P11" s="9">
        <f>'S6 Maquette'!I26*1.5</f>
        <v>36</v>
      </c>
    </row>
    <row r="12" spans="1:16">
      <c r="O12" s="9">
        <f>'S5 Maquette'!I27*1.5</f>
        <v>36</v>
      </c>
      <c r="P12" s="9">
        <f>'S6 Maquette'!I27*1.5</f>
        <v>36</v>
      </c>
    </row>
    <row r="13" spans="1:16">
      <c r="O13" s="9">
        <f>'S5 Maquette'!I28*1.5</f>
        <v>36</v>
      </c>
      <c r="P13" s="9">
        <f>'S6 Maquette'!I28*1.5</f>
        <v>36</v>
      </c>
    </row>
    <row r="14" spans="1:16">
      <c r="A14" s="89" t="s">
        <v>190</v>
      </c>
      <c r="B14" s="89"/>
      <c r="C14" s="89"/>
      <c r="D14" s="89"/>
      <c r="E14" s="89"/>
      <c r="F14" s="89"/>
      <c r="H14" s="90" t="s">
        <v>191</v>
      </c>
      <c r="I14" s="90"/>
      <c r="J14" s="90"/>
      <c r="K14" s="90"/>
      <c r="L14" s="90"/>
      <c r="M14" s="90"/>
      <c r="O14" s="9">
        <f>'S5 Maquette'!I29*1.5</f>
        <v>36</v>
      </c>
      <c r="P14" s="9">
        <f>'S6 Maquette'!I29*1.5</f>
        <v>0</v>
      </c>
    </row>
    <row r="15" spans="1:16">
      <c r="A15" s="89"/>
      <c r="B15" s="89"/>
      <c r="C15" s="89"/>
      <c r="D15" s="89"/>
      <c r="E15" s="89"/>
      <c r="F15" s="89"/>
      <c r="H15" s="90"/>
      <c r="I15" s="90"/>
      <c r="J15" s="90"/>
      <c r="K15" s="90"/>
      <c r="L15" s="90"/>
      <c r="M15" s="90"/>
      <c r="O15" s="9">
        <f>'S5 Maquette'!I30*1.5</f>
        <v>18</v>
      </c>
      <c r="P15" s="9">
        <f>'S6 Maquette'!I30*1.5</f>
        <v>0</v>
      </c>
    </row>
    <row r="16" spans="1:16">
      <c r="A16" s="87" t="s">
        <v>185</v>
      </c>
      <c r="B16" s="87"/>
      <c r="C16" s="87"/>
      <c r="D16" s="91" t="s">
        <v>186</v>
      </c>
      <c r="E16" s="92"/>
      <c r="F16" s="93"/>
      <c r="H16" s="87" t="s">
        <v>185</v>
      </c>
      <c r="I16" s="87"/>
      <c r="J16" s="87"/>
      <c r="K16" s="87" t="s">
        <v>186</v>
      </c>
      <c r="L16" s="87"/>
      <c r="M16" s="87"/>
      <c r="O16" s="9">
        <f>'S5 Maquette'!I31*1.5</f>
        <v>18</v>
      </c>
      <c r="P16" s="9">
        <f>'S6 Maquette'!I31*1.5</f>
        <v>36</v>
      </c>
    </row>
    <row r="17" spans="1:16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>
        <f>'S5 Maquette'!I32*1.5</f>
        <v>0</v>
      </c>
      <c r="P17" s="9">
        <f>'S6 Maquette'!I32*1.5</f>
        <v>36</v>
      </c>
    </row>
    <row r="18" spans="1:16">
      <c r="A18" s="9" t="e">
        <f t="shared" ref="A18:F18" si="0">A5-H18</f>
        <v>#REF!</v>
      </c>
      <c r="B18" s="9">
        <f t="shared" si="0"/>
        <v>211.5</v>
      </c>
      <c r="C18" s="9">
        <f t="shared" si="0"/>
        <v>4.5</v>
      </c>
      <c r="D18" s="9" t="e">
        <f t="shared" si="0"/>
        <v>#REF!</v>
      </c>
      <c r="E18" s="9">
        <f t="shared" si="0"/>
        <v>198</v>
      </c>
      <c r="F18" s="9">
        <f t="shared" ca="1" si="0"/>
        <v>204</v>
      </c>
      <c r="H18" s="9">
        <f>SUMIF('S5 Maquette'!M19:M292,"Portée",'S5 Maquette'!I19:I292)*1.5</f>
        <v>537</v>
      </c>
      <c r="I18" s="9">
        <f>SUMIF('S5 Maquette'!M19:M292,"Portée",'S5 Maquette'!J19:J292)</f>
        <v>510.5</v>
      </c>
      <c r="J18" s="9">
        <f>SUMIF('S5 Maquette'!M19:M292,"Portée",'S5 Maquette'!K19:K292)</f>
        <v>71.5</v>
      </c>
      <c r="K18" s="9">
        <f>SUMIF('S6 Maquette'!M19:M289,"Portée",'S6 Maquette'!I19:I289)*1.5</f>
        <v>402</v>
      </c>
      <c r="L18" s="9">
        <f>SUMIF('S6 Maquette'!M19:M289,"Portée",'S6 Maquette'!J19:J289)</f>
        <v>214</v>
      </c>
      <c r="M18" s="9">
        <f ca="1">SUMIF('S6 Maquette'!M9:M289,"Portée",'S6 Maquette'!K19:K289)</f>
        <v>46</v>
      </c>
      <c r="O18" s="9">
        <f>'S5 Maquette'!I33*1.5</f>
        <v>0</v>
      </c>
      <c r="P18" s="9">
        <f>'S6 Maquette'!I33*1.5</f>
        <v>0</v>
      </c>
    </row>
    <row r="19" spans="1:16">
      <c r="A19" s="87" t="s">
        <v>189</v>
      </c>
      <c r="B19" s="87"/>
      <c r="C19" s="87"/>
      <c r="D19" s="87" t="s">
        <v>189</v>
      </c>
      <c r="E19" s="87"/>
      <c r="F19" s="87"/>
      <c r="O19" s="9">
        <f>'S5 Maquette'!I34*1.5</f>
        <v>36</v>
      </c>
      <c r="P19" s="9">
        <f>'S6 Maquette'!I34*1.5</f>
        <v>0</v>
      </c>
    </row>
    <row r="20" spans="1:16">
      <c r="A20" s="87" t="e">
        <f>SUM(A18,B18,C18)</f>
        <v>#REF!</v>
      </c>
      <c r="B20" s="87"/>
      <c r="C20" s="87"/>
      <c r="D20" s="87" t="e">
        <f>SUM(D18,E18,F18)</f>
        <v>#REF!</v>
      </c>
      <c r="E20" s="87"/>
      <c r="F20" s="87"/>
      <c r="O20" s="9">
        <f>'S5 Maquette'!I35*1.5</f>
        <v>36</v>
      </c>
      <c r="P20" s="9">
        <f>'S6 Maquette'!I35*1.5</f>
        <v>0</v>
      </c>
    </row>
    <row r="21" spans="1:16">
      <c r="A21" s="87" t="s">
        <v>189</v>
      </c>
      <c r="B21" s="87"/>
      <c r="C21" s="87"/>
      <c r="D21" s="87"/>
      <c r="E21" s="87"/>
      <c r="F21" s="87"/>
      <c r="O21" s="9">
        <f>'S5 Maquette'!I36*1.5</f>
        <v>36</v>
      </c>
      <c r="P21" s="9">
        <f>'S6 Maquette'!I36*1.5</f>
        <v>36</v>
      </c>
    </row>
    <row r="22" spans="1:16" ht="30" customHeight="1">
      <c r="A22" s="87" t="e">
        <f>SUM(A20,D20)</f>
        <v>#REF!</v>
      </c>
      <c r="B22" s="87"/>
      <c r="C22" s="87"/>
      <c r="D22" s="87"/>
      <c r="E22" s="87"/>
      <c r="F22" s="87"/>
      <c r="O22" s="9">
        <f>'S5 Maquette'!I37*1.5</f>
        <v>18</v>
      </c>
      <c r="P22" s="9">
        <f>'S6 Maquette'!I37*1.5</f>
        <v>36</v>
      </c>
    </row>
    <row r="23" spans="1:16">
      <c r="O23" s="9">
        <f>'S5 Maquette'!I38*1.5</f>
        <v>18</v>
      </c>
      <c r="P23" s="9">
        <f>'S6 Maquette'!I38*1.5</f>
        <v>36</v>
      </c>
    </row>
    <row r="24" spans="1:16">
      <c r="O24" s="9">
        <f>'S5 Maquette'!I39*1.5</f>
        <v>0</v>
      </c>
      <c r="P24" s="9">
        <f>'S6 Maquette'!I39*1.5</f>
        <v>0</v>
      </c>
    </row>
    <row r="25" spans="1:16">
      <c r="O25" s="9">
        <f>'S5 Maquette'!I40*1.5</f>
        <v>0</v>
      </c>
      <c r="P25" s="9">
        <f>'S6 Maquette'!I40*1.5</f>
        <v>0</v>
      </c>
    </row>
    <row r="26" spans="1:16">
      <c r="O26" s="9">
        <f>'S5 Maquette'!I41*1.5</f>
        <v>36</v>
      </c>
      <c r="P26" s="9">
        <f>'S6 Maquette'!I41*1.5</f>
        <v>36</v>
      </c>
    </row>
    <row r="27" spans="1:16">
      <c r="O27" s="9">
        <f>'S5 Maquette'!I42*1.5</f>
        <v>0</v>
      </c>
      <c r="P27" s="9">
        <f>'S6 Maquette'!I42*1.5</f>
        <v>36</v>
      </c>
    </row>
    <row r="28" spans="1:16">
      <c r="O28" s="9">
        <f>'S5 Maquette'!I43*1.5</f>
        <v>27</v>
      </c>
      <c r="P28" s="9">
        <f>'S6 Maquette'!I43*1.5</f>
        <v>0</v>
      </c>
    </row>
    <row r="29" spans="1:16">
      <c r="O29" s="9">
        <f>'S5 Maquette'!I44*1.5</f>
        <v>15</v>
      </c>
      <c r="P29" s="9">
        <f>'S6 Maquette'!I44*1.5</f>
        <v>36</v>
      </c>
    </row>
    <row r="30" spans="1:16">
      <c r="O30" s="9">
        <f>'S5 Maquette'!I45*1.5</f>
        <v>0</v>
      </c>
      <c r="P30" s="9">
        <f>'S6 Maquette'!I45*1.5</f>
        <v>30</v>
      </c>
    </row>
    <row r="31" spans="1:16">
      <c r="O31" s="9" t="e">
        <f>'S5 Maquette'!#REF!*1.5</f>
        <v>#REF!</v>
      </c>
      <c r="P31" s="9">
        <f>'S6 Maquette'!I46*1.5</f>
        <v>0</v>
      </c>
    </row>
    <row r="32" spans="1:16">
      <c r="O32" s="9" t="e">
        <f>'S5 Maquette'!#REF!*1.5</f>
        <v>#REF!</v>
      </c>
      <c r="P32" s="9">
        <f>'S6 Maquette'!I47*1.5</f>
        <v>15</v>
      </c>
    </row>
    <row r="33" spans="15:16">
      <c r="O33" s="9" t="e">
        <f>'S5 Maquette'!#REF!*1.5</f>
        <v>#REF!</v>
      </c>
      <c r="P33" s="9">
        <f>'S6 Maquette'!I48*1.5</f>
        <v>30</v>
      </c>
    </row>
    <row r="34" spans="15:16">
      <c r="O34" s="9" t="e">
        <f>'S5 Maquette'!#REF!*1.5</f>
        <v>#REF!</v>
      </c>
      <c r="P34" s="9">
        <f>'S6 Maquette'!I49*1.5</f>
        <v>0</v>
      </c>
    </row>
    <row r="35" spans="15:16">
      <c r="O35" s="9" t="e">
        <f>'S5 Maquette'!#REF!*1.5</f>
        <v>#REF!</v>
      </c>
      <c r="P35" s="9">
        <f>'S6 Maquette'!I50*1.5</f>
        <v>0</v>
      </c>
    </row>
    <row r="36" spans="15:16">
      <c r="O36" s="9" t="e">
        <f>'S5 Maquette'!#REF!*1.5</f>
        <v>#REF!</v>
      </c>
      <c r="P36" s="9" t="e">
        <f>'S6 Maquette'!#REF!*1.5</f>
        <v>#REF!</v>
      </c>
    </row>
    <row r="37" spans="15:16">
      <c r="O37" s="9" t="e">
        <f>'S5 Maquette'!#REF!*1.5</f>
        <v>#REF!</v>
      </c>
      <c r="P37" s="9" t="e">
        <f>'S6 Maquette'!#REF!*1.5</f>
        <v>#REF!</v>
      </c>
    </row>
    <row r="38" spans="15:16">
      <c r="O38" s="9" t="e">
        <f>'S5 Maquette'!#REF!*1.5</f>
        <v>#REF!</v>
      </c>
      <c r="P38" s="9" t="e">
        <f>'S6 Maquette'!#REF!*1.5</f>
        <v>#REF!</v>
      </c>
    </row>
    <row r="39" spans="15:16">
      <c r="O39" s="9">
        <f>'S5 Maquette'!I46*1.5</f>
        <v>0</v>
      </c>
      <c r="P39" s="9" t="e">
        <f>'S6 Maquette'!#REF!*1.5</f>
        <v>#REF!</v>
      </c>
    </row>
    <row r="40" spans="15:16">
      <c r="O40" s="9">
        <f>'S5 Maquette'!I47*1.5</f>
        <v>36</v>
      </c>
      <c r="P40" s="9" t="e">
        <f>'S6 Maquette'!#REF!*1.5</f>
        <v>#REF!</v>
      </c>
    </row>
    <row r="41" spans="15:16">
      <c r="O41" s="9">
        <f>'S5 Maquette'!I48*1.5</f>
        <v>36</v>
      </c>
      <c r="P41" s="9" t="e">
        <f>'S6 Maquette'!#REF!*1.5</f>
        <v>#REF!</v>
      </c>
    </row>
    <row r="42" spans="15:16">
      <c r="O42" s="9">
        <f>'S5 Maquette'!I49*1.5</f>
        <v>36</v>
      </c>
      <c r="P42" s="9" t="e">
        <f>'S6 Maquette'!#REF!*1.5</f>
        <v>#REF!</v>
      </c>
    </row>
    <row r="43" spans="15:16">
      <c r="O43" s="9">
        <f>'S5 Maquette'!I50*1.5</f>
        <v>0</v>
      </c>
      <c r="P43" s="9" t="e">
        <f>'S6 Maquette'!#REF!*1.5</f>
        <v>#REF!</v>
      </c>
    </row>
    <row r="44" spans="15:16">
      <c r="O44" s="9">
        <f>'S5 Maquette'!I51*1.5</f>
        <v>0</v>
      </c>
      <c r="P44" s="9" t="e">
        <f>'S6 Maquette'!#REF!*1.5</f>
        <v>#REF!</v>
      </c>
    </row>
    <row r="45" spans="15:16">
      <c r="O45" s="9">
        <f>'S5 Maquette'!I52*1.5</f>
        <v>27</v>
      </c>
      <c r="P45" s="9" t="e">
        <f>'S6 Maquette'!#REF!*1.5</f>
        <v>#REF!</v>
      </c>
    </row>
    <row r="46" spans="15:16">
      <c r="O46" s="9">
        <f>'S5 Maquette'!I53*1.5</f>
        <v>36</v>
      </c>
      <c r="P46" s="9" t="e">
        <f>'S6 Maquette'!#REF!*1.5</f>
        <v>#REF!</v>
      </c>
    </row>
    <row r="47" spans="15:16">
      <c r="O47" s="9">
        <f>'S5 Maquette'!I54*1.5</f>
        <v>0</v>
      </c>
      <c r="P47" s="9" t="e">
        <f>'S6 Maquette'!#REF!*1.5</f>
        <v>#REF!</v>
      </c>
    </row>
    <row r="48" spans="15:16">
      <c r="O48" s="9">
        <f>'S5 Maquette'!I55*1.5</f>
        <v>0</v>
      </c>
      <c r="P48" s="9">
        <f>'S6 Maquette'!I51*1.5</f>
        <v>0</v>
      </c>
    </row>
    <row r="49" spans="15:16">
      <c r="O49" s="9">
        <f>'S5 Maquette'!I56*1.5</f>
        <v>36</v>
      </c>
      <c r="P49" s="9">
        <f>'S6 Maquette'!I52*1.5</f>
        <v>0</v>
      </c>
    </row>
    <row r="50" spans="15:16">
      <c r="O50" s="9">
        <f>'S5 Maquette'!I57*1.5</f>
        <v>36</v>
      </c>
      <c r="P50" s="9">
        <f>'S6 Maquette'!I53*1.5</f>
        <v>0</v>
      </c>
    </row>
    <row r="51" spans="15:16">
      <c r="O51" s="9">
        <f>'S5 Maquette'!I58*1.5</f>
        <v>0</v>
      </c>
      <c r="P51" s="9">
        <f>'S6 Maquette'!I54*1.5</f>
        <v>0</v>
      </c>
    </row>
    <row r="52" spans="15:16">
      <c r="O52" s="9">
        <f>'S5 Maquette'!I59*1.5</f>
        <v>18</v>
      </c>
      <c r="P52" s="9">
        <f>'S6 Maquette'!I55*1.5</f>
        <v>0</v>
      </c>
    </row>
    <row r="53" spans="15:16">
      <c r="O53" s="9">
        <f>'S5 Maquette'!I60*1.5</f>
        <v>18</v>
      </c>
      <c r="P53" s="9">
        <f>'S6 Maquette'!I56*1.5</f>
        <v>0</v>
      </c>
    </row>
    <row r="54" spans="15:16">
      <c r="O54" s="9">
        <f>'S5 Maquette'!I61*1.5</f>
        <v>0</v>
      </c>
      <c r="P54" s="9">
        <f>'S6 Maquette'!I57*1.5</f>
        <v>0</v>
      </c>
    </row>
    <row r="55" spans="15:16">
      <c r="O55" s="9">
        <f>'S5 Maquette'!I62*1.5</f>
        <v>0</v>
      </c>
      <c r="P55" s="9">
        <f>'S6 Maquette'!I58*1.5</f>
        <v>0</v>
      </c>
    </row>
    <row r="56" spans="15:16">
      <c r="O56" s="9">
        <f>'S5 Maquette'!I63*1.5</f>
        <v>36</v>
      </c>
      <c r="P56" s="9">
        <f>'S6 Maquette'!I59*1.5</f>
        <v>0</v>
      </c>
    </row>
    <row r="57" spans="15:16">
      <c r="O57" s="9">
        <f>'S5 Maquette'!I64*1.5</f>
        <v>36</v>
      </c>
      <c r="P57" s="9">
        <f>'S6 Maquette'!I60*1.5</f>
        <v>39</v>
      </c>
    </row>
    <row r="58" spans="15:16">
      <c r="O58" s="9">
        <f>'S5 Maquette'!I65*1.5</f>
        <v>0</v>
      </c>
      <c r="P58" s="9">
        <f>'S6 Maquette'!I61*1.5</f>
        <v>36</v>
      </c>
    </row>
    <row r="59" spans="15:16">
      <c r="O59" s="9">
        <f>'S5 Maquette'!I66*1.5</f>
        <v>0</v>
      </c>
      <c r="P59" s="9">
        <f>'S6 Maquette'!I62*1.5</f>
        <v>0</v>
      </c>
    </row>
    <row r="60" spans="15:16">
      <c r="O60" s="9">
        <f>'S5 Maquette'!I67*1.5</f>
        <v>0</v>
      </c>
      <c r="P60" s="9">
        <f>'S6 Maquette'!I64*1.5</f>
        <v>0</v>
      </c>
    </row>
    <row r="61" spans="15:16">
      <c r="O61" s="9">
        <f>'S5 Maquette'!I68*1.5</f>
        <v>0</v>
      </c>
      <c r="P61" s="9">
        <f>'S6 Maquette'!I65*1.5</f>
        <v>0</v>
      </c>
    </row>
    <row r="62" spans="15:16">
      <c r="O62" s="9">
        <f>'S5 Maquette'!I69*1.5</f>
        <v>0</v>
      </c>
      <c r="P62" s="9">
        <f>'S6 Maquette'!I66*1.5</f>
        <v>0</v>
      </c>
    </row>
    <row r="63" spans="15:16">
      <c r="O63" s="9">
        <f>'S5 Maquette'!I70*1.5</f>
        <v>0</v>
      </c>
      <c r="P63" s="9">
        <f>'S6 Maquette'!I67*1.5</f>
        <v>0</v>
      </c>
    </row>
    <row r="64" spans="15:16">
      <c r="O64" s="9">
        <f>'S5 Maquette'!I71*1.5</f>
        <v>0</v>
      </c>
      <c r="P64" s="9">
        <f>'S6 Maquette'!I68*1.5</f>
        <v>0</v>
      </c>
    </row>
    <row r="65" spans="15:16">
      <c r="O65" s="9">
        <f>'S5 Maquette'!I72*1.5</f>
        <v>0</v>
      </c>
      <c r="P65" s="9">
        <f>'S6 Maquette'!I69*1.5</f>
        <v>0</v>
      </c>
    </row>
    <row r="66" spans="15:16">
      <c r="O66" s="9">
        <f>'S5 Maquette'!I73*1.5</f>
        <v>0</v>
      </c>
      <c r="P66" s="9">
        <f>'S6 Maquette'!I70*1.5</f>
        <v>36</v>
      </c>
    </row>
    <row r="67" spans="15:16">
      <c r="O67" s="9">
        <f>'S5 Maquette'!I74*1.5</f>
        <v>0</v>
      </c>
      <c r="P67" s="9">
        <f>'S6 Maquette'!I71*1.5</f>
        <v>36</v>
      </c>
    </row>
    <row r="68" spans="15:16">
      <c r="O68" s="9">
        <f>'S5 Maquette'!I75*1.5</f>
        <v>0</v>
      </c>
      <c r="P68" s="9">
        <f>'S6 Maquette'!I72*1.5</f>
        <v>0</v>
      </c>
    </row>
    <row r="69" spans="15:16">
      <c r="O69" s="9">
        <f>'S5 Maquette'!I76*1.5</f>
        <v>0</v>
      </c>
      <c r="P69" s="9">
        <f>'S6 Maquette'!I73*1.5</f>
        <v>0</v>
      </c>
    </row>
    <row r="70" spans="15:16">
      <c r="O70" s="9">
        <f>'S5 Maquette'!I77*1.5</f>
        <v>0</v>
      </c>
      <c r="P70" s="9">
        <f>'S6 Maquette'!I74*1.5</f>
        <v>0</v>
      </c>
    </row>
    <row r="71" spans="15:16">
      <c r="O71" s="9">
        <f>'S5 Maquette'!I78*1.5</f>
        <v>0</v>
      </c>
      <c r="P71" s="9">
        <f>'S6 Maquette'!I75*1.5</f>
        <v>0</v>
      </c>
    </row>
    <row r="72" spans="15:16">
      <c r="O72" s="9">
        <f>'S5 Maquette'!I79*1.5</f>
        <v>0</v>
      </c>
      <c r="P72" s="9">
        <f>'S6 Maquette'!I76*1.5</f>
        <v>0</v>
      </c>
    </row>
    <row r="73" spans="15:16">
      <c r="O73" s="9">
        <f>'S5 Maquette'!I80*1.5</f>
        <v>0</v>
      </c>
      <c r="P73" s="9">
        <f>'S6 Maquette'!I77*1.5</f>
        <v>0</v>
      </c>
    </row>
    <row r="74" spans="15:16">
      <c r="O74" s="9">
        <f>'S5 Maquette'!I81*1.5</f>
        <v>0</v>
      </c>
      <c r="P74" s="9">
        <f>'S6 Maquette'!I78*1.5</f>
        <v>0</v>
      </c>
    </row>
    <row r="75" spans="15:16">
      <c r="O75" s="9">
        <f>'S5 Maquette'!I82*1.5</f>
        <v>0</v>
      </c>
      <c r="P75" s="9">
        <f>'S6 Maquette'!I79*1.5</f>
        <v>0</v>
      </c>
    </row>
    <row r="76" spans="15:16">
      <c r="O76" s="9">
        <f>'S5 Maquette'!I83*1.5</f>
        <v>0</v>
      </c>
      <c r="P76" s="9">
        <f>'S6 Maquette'!I80*1.5</f>
        <v>0</v>
      </c>
    </row>
    <row r="77" spans="15:16">
      <c r="O77" s="9">
        <f>'S5 Maquette'!I84*1.5</f>
        <v>0</v>
      </c>
      <c r="P77" s="9">
        <f>'S6 Maquette'!I81*1.5</f>
        <v>0</v>
      </c>
    </row>
    <row r="78" spans="15:16">
      <c r="O78" s="9">
        <f>'S5 Maquette'!I85*1.5</f>
        <v>0</v>
      </c>
      <c r="P78" s="9">
        <f>'S6 Maquette'!I82*1.5</f>
        <v>0</v>
      </c>
    </row>
    <row r="79" spans="15:16">
      <c r="O79" s="9">
        <f>'S5 Maquette'!I86*1.5</f>
        <v>0</v>
      </c>
      <c r="P79" s="9">
        <f>'S6 Maquette'!I83*1.5</f>
        <v>0</v>
      </c>
    </row>
    <row r="80" spans="15:16">
      <c r="O80" s="9">
        <f>'S5 Maquette'!I87*1.5</f>
        <v>0</v>
      </c>
      <c r="P80" s="9">
        <f>'S6 Maquette'!I84*1.5</f>
        <v>0</v>
      </c>
    </row>
    <row r="81" spans="15:16">
      <c r="O81" s="9">
        <f>'S5 Maquette'!I88*1.5</f>
        <v>0</v>
      </c>
      <c r="P81" s="9">
        <f>'S6 Maquette'!I85*1.5</f>
        <v>0</v>
      </c>
    </row>
    <row r="82" spans="15:16">
      <c r="O82" s="9">
        <f>'S5 Maquette'!I89*1.5</f>
        <v>0</v>
      </c>
      <c r="P82" s="9">
        <f>'S6 Maquette'!I86*1.5</f>
        <v>0</v>
      </c>
    </row>
    <row r="83" spans="15:16">
      <c r="O83" s="9">
        <f>'S5 Maquette'!I90*1.5</f>
        <v>0</v>
      </c>
      <c r="P83" s="9">
        <f>'S6 Maquette'!I87*1.5</f>
        <v>0</v>
      </c>
    </row>
    <row r="84" spans="15:16">
      <c r="O84" s="9">
        <f>'S5 Maquette'!I91*1.5</f>
        <v>0</v>
      </c>
      <c r="P84" s="9">
        <f>'S6 Maquette'!I88*1.5</f>
        <v>0</v>
      </c>
    </row>
    <row r="85" spans="15:16">
      <c r="O85" s="9">
        <f>'S5 Maquette'!I92*1.5</f>
        <v>0</v>
      </c>
      <c r="P85" s="9">
        <f>'S6 Maquette'!I89*1.5</f>
        <v>0</v>
      </c>
    </row>
    <row r="86" spans="15:16">
      <c r="O86" s="9">
        <f>'S5 Maquette'!I93*1.5</f>
        <v>0</v>
      </c>
      <c r="P86" s="9">
        <f>'S6 Maquette'!I90*1.5</f>
        <v>0</v>
      </c>
    </row>
    <row r="87" spans="15:16">
      <c r="O87" s="9">
        <f>'S5 Maquette'!I94*1.5</f>
        <v>0</v>
      </c>
      <c r="P87" s="9">
        <f>'S6 Maquette'!I91*1.5</f>
        <v>0</v>
      </c>
    </row>
    <row r="88" spans="15:16">
      <c r="O88" s="9">
        <f>'S5 Maquette'!I95*1.5</f>
        <v>0</v>
      </c>
      <c r="P88" s="9">
        <f>'S6 Maquette'!I92*1.5</f>
        <v>0</v>
      </c>
    </row>
    <row r="89" spans="15:16">
      <c r="O89" s="9">
        <f>'S5 Maquette'!I96*1.5</f>
        <v>0</v>
      </c>
      <c r="P89" s="9">
        <f>'S6 Maquette'!I93*1.5</f>
        <v>0</v>
      </c>
    </row>
    <row r="90" spans="15:16">
      <c r="O90" s="9">
        <f>'S5 Maquette'!I97*1.5</f>
        <v>0</v>
      </c>
      <c r="P90" s="9">
        <f>'S6 Maquette'!I94*1.5</f>
        <v>0</v>
      </c>
    </row>
    <row r="91" spans="15:16">
      <c r="O91" s="9">
        <f>'S5 Maquette'!I98*1.5</f>
        <v>0</v>
      </c>
      <c r="P91" s="9">
        <f>'S6 Maquette'!I95*1.5</f>
        <v>0</v>
      </c>
    </row>
    <row r="92" spans="15:16">
      <c r="O92" s="9">
        <f>'S5 Maquette'!I99*1.5</f>
        <v>0</v>
      </c>
      <c r="P92" s="9">
        <f>'S6 Maquette'!I96*1.5</f>
        <v>0</v>
      </c>
    </row>
    <row r="93" spans="15:16">
      <c r="O93" s="9">
        <f>'S5 Maquette'!I100*1.5</f>
        <v>0</v>
      </c>
      <c r="P93" s="9">
        <f>'S6 Maquette'!I97*1.5</f>
        <v>0</v>
      </c>
    </row>
    <row r="94" spans="15:16">
      <c r="O94" s="9">
        <f>'S5 Maquette'!I101*1.5</f>
        <v>0</v>
      </c>
      <c r="P94" s="9">
        <f>'S6 Maquette'!I98*1.5</f>
        <v>0</v>
      </c>
    </row>
    <row r="95" spans="15:16">
      <c r="O95" s="9">
        <f>'S5 Maquette'!I102*1.5</f>
        <v>0</v>
      </c>
      <c r="P95" s="9">
        <f>'S6 Maquette'!I99*1.5</f>
        <v>0</v>
      </c>
    </row>
    <row r="96" spans="15:16">
      <c r="O96" s="9">
        <f>'S5 Maquette'!I103*1.5</f>
        <v>0</v>
      </c>
      <c r="P96" s="9">
        <f>'S6 Maquette'!I100*1.5</f>
        <v>0</v>
      </c>
    </row>
    <row r="97" spans="15:16">
      <c r="O97" s="9">
        <f>'S5 Maquette'!I104*1.5</f>
        <v>0</v>
      </c>
      <c r="P97" s="9">
        <f>'S6 Maquette'!I101*1.5</f>
        <v>0</v>
      </c>
    </row>
    <row r="98" spans="15:16">
      <c r="O98" s="9">
        <f>'S5 Maquette'!I105*1.5</f>
        <v>0</v>
      </c>
      <c r="P98" s="9">
        <f>'S6 Maquette'!I102*1.5</f>
        <v>0</v>
      </c>
    </row>
    <row r="99" spans="15:16">
      <c r="O99" s="9">
        <f>'S5 Maquette'!I106*1.5</f>
        <v>0</v>
      </c>
      <c r="P99" s="9">
        <f>'S6 Maquette'!I103*1.5</f>
        <v>0</v>
      </c>
    </row>
    <row r="100" spans="15:16">
      <c r="O100" s="9">
        <f>'S5 Maquette'!I107*1.5</f>
        <v>0</v>
      </c>
      <c r="P100" s="9">
        <f>'S6 Maquette'!I104*1.5</f>
        <v>0</v>
      </c>
    </row>
    <row r="101" spans="15:16">
      <c r="O101" s="9">
        <f>'S5 Maquette'!I108*1.5</f>
        <v>0</v>
      </c>
      <c r="P101" s="9">
        <f>'S6 Maquette'!I105*1.5</f>
        <v>0</v>
      </c>
    </row>
    <row r="102" spans="15:16">
      <c r="O102" s="9">
        <f>'S5 Maquette'!I109*1.5</f>
        <v>0</v>
      </c>
      <c r="P102" s="9">
        <f>'S6 Maquette'!I106*1.5</f>
        <v>0</v>
      </c>
    </row>
    <row r="103" spans="15:16">
      <c r="O103" s="9">
        <f>'S5 Maquette'!I110*1.5</f>
        <v>0</v>
      </c>
      <c r="P103" s="9">
        <f>'S6 Maquette'!I107*1.5</f>
        <v>0</v>
      </c>
    </row>
    <row r="104" spans="15:16">
      <c r="O104" s="9">
        <f>'S5 Maquette'!I111*1.5</f>
        <v>0</v>
      </c>
      <c r="P104" s="9">
        <f>'S6 Maquette'!I108*1.5</f>
        <v>0</v>
      </c>
    </row>
    <row r="105" spans="15:16">
      <c r="O105" s="9">
        <f>'S5 Maquette'!I112*1.5</f>
        <v>0</v>
      </c>
      <c r="P105" s="9">
        <f>'S6 Maquette'!I109*1.5</f>
        <v>0</v>
      </c>
    </row>
    <row r="106" spans="15:16">
      <c r="O106" s="9">
        <f>'S5 Maquette'!I113*1.5</f>
        <v>0</v>
      </c>
      <c r="P106" s="9">
        <f>'S6 Maquette'!I110*1.5</f>
        <v>0</v>
      </c>
    </row>
    <row r="107" spans="15:16">
      <c r="O107" s="9">
        <f>'S5 Maquette'!I114*1.5</f>
        <v>0</v>
      </c>
      <c r="P107" s="9">
        <f>'S6 Maquette'!I111*1.5</f>
        <v>0</v>
      </c>
    </row>
    <row r="108" spans="15:16">
      <c r="O108" s="9">
        <f>'S5 Maquette'!I115*1.5</f>
        <v>0</v>
      </c>
      <c r="P108" s="9">
        <f>'S6 Maquette'!I112*1.5</f>
        <v>0</v>
      </c>
    </row>
    <row r="109" spans="15:16">
      <c r="O109" s="9">
        <f>'S5 Maquette'!I116*1.5</f>
        <v>0</v>
      </c>
      <c r="P109" s="9">
        <f>'S6 Maquette'!I113*1.5</f>
        <v>0</v>
      </c>
    </row>
    <row r="110" spans="15:16">
      <c r="O110" s="9">
        <f>'S5 Maquette'!I117*1.5</f>
        <v>0</v>
      </c>
      <c r="P110" s="9">
        <f>'S6 Maquette'!I114*1.5</f>
        <v>0</v>
      </c>
    </row>
    <row r="111" spans="15:16">
      <c r="O111" s="9">
        <f>'S5 Maquette'!I118*1.5</f>
        <v>0</v>
      </c>
      <c r="P111" s="9">
        <f>'S6 Maquette'!I115*1.5</f>
        <v>0</v>
      </c>
    </row>
    <row r="112" spans="15:16">
      <c r="O112" s="9">
        <f>'S5 Maquette'!I119*1.5</f>
        <v>0</v>
      </c>
      <c r="P112" s="9">
        <f>'S6 Maquette'!I116*1.5</f>
        <v>0</v>
      </c>
    </row>
    <row r="113" spans="15:16">
      <c r="O113" s="9">
        <f>'S5 Maquette'!I120*1.5</f>
        <v>0</v>
      </c>
      <c r="P113" s="9">
        <f>'S6 Maquette'!I117*1.5</f>
        <v>0</v>
      </c>
    </row>
    <row r="114" spans="15:16">
      <c r="O114" s="9">
        <f>'S5 Maquette'!I121*1.5</f>
        <v>0</v>
      </c>
      <c r="P114" s="9">
        <f>'S6 Maquette'!I118*1.5</f>
        <v>0</v>
      </c>
    </row>
    <row r="115" spans="15:16">
      <c r="O115" s="9">
        <f>'S5 Maquette'!I122*1.5</f>
        <v>0</v>
      </c>
      <c r="P115" s="9">
        <f>'S6 Maquette'!I119*1.5</f>
        <v>0</v>
      </c>
    </row>
    <row r="116" spans="15:16">
      <c r="O116" s="9">
        <f>'S5 Maquette'!I123*1.5</f>
        <v>0</v>
      </c>
      <c r="P116" s="9">
        <f>'S6 Maquette'!I120*1.5</f>
        <v>0</v>
      </c>
    </row>
    <row r="117" spans="15:16">
      <c r="O117" s="9">
        <f>'S5 Maquette'!I124*1.5</f>
        <v>0</v>
      </c>
      <c r="P117" s="9">
        <f>'S6 Maquette'!I121*1.5</f>
        <v>0</v>
      </c>
    </row>
    <row r="118" spans="15:16">
      <c r="O118" s="9">
        <f>'S5 Maquette'!I125*1.5</f>
        <v>0</v>
      </c>
      <c r="P118" s="9">
        <f>'S6 Maquette'!I122*1.5</f>
        <v>0</v>
      </c>
    </row>
    <row r="119" spans="15:16">
      <c r="O119" s="9">
        <f>'S5 Maquette'!I126*1.5</f>
        <v>0</v>
      </c>
      <c r="P119" s="9">
        <f>'S6 Maquette'!I123*1.5</f>
        <v>0</v>
      </c>
    </row>
    <row r="120" spans="15:16">
      <c r="O120" s="9">
        <f>'S5 Maquette'!I127*1.5</f>
        <v>0</v>
      </c>
      <c r="P120" s="9">
        <f>'S6 Maquette'!I124*1.5</f>
        <v>0</v>
      </c>
    </row>
    <row r="121" spans="15:16">
      <c r="O121" s="9">
        <f>'S5 Maquette'!I128*1.5</f>
        <v>0</v>
      </c>
      <c r="P121" s="9">
        <f>'S6 Maquette'!I125*1.5</f>
        <v>0</v>
      </c>
    </row>
    <row r="122" spans="15:16">
      <c r="O122" s="9">
        <f>'S5 Maquette'!I129*1.5</f>
        <v>0</v>
      </c>
      <c r="P122" s="9">
        <f>'S6 Maquette'!I126*1.5</f>
        <v>0</v>
      </c>
    </row>
    <row r="123" spans="15:16">
      <c r="O123" s="9">
        <f>'S5 Maquette'!I130*1.5</f>
        <v>0</v>
      </c>
      <c r="P123" s="9">
        <f>'S6 Maquette'!I127*1.5</f>
        <v>0</v>
      </c>
    </row>
    <row r="124" spans="15:16">
      <c r="O124" s="9">
        <f>'S5 Maquette'!I131*1.5</f>
        <v>0</v>
      </c>
      <c r="P124" s="9">
        <f>'S6 Maquette'!I128*1.5</f>
        <v>0</v>
      </c>
    </row>
    <row r="125" spans="15:16">
      <c r="O125" s="9">
        <f>'S5 Maquette'!I132*1.5</f>
        <v>0</v>
      </c>
      <c r="P125" s="9">
        <f>'S6 Maquette'!I129*1.5</f>
        <v>0</v>
      </c>
    </row>
    <row r="126" spans="15:16">
      <c r="O126" s="9">
        <f>'S5 Maquette'!I133*1.5</f>
        <v>0</v>
      </c>
      <c r="P126" s="9">
        <f>'S6 Maquette'!I130*1.5</f>
        <v>0</v>
      </c>
    </row>
    <row r="127" spans="15:16">
      <c r="O127" s="9">
        <f>'S5 Maquette'!I134*1.5</f>
        <v>0</v>
      </c>
      <c r="P127" s="9">
        <f>'S6 Maquette'!I131*1.5</f>
        <v>0</v>
      </c>
    </row>
    <row r="128" spans="15:16">
      <c r="O128" s="9">
        <f>'S5 Maquette'!I135*1.5</f>
        <v>0</v>
      </c>
      <c r="P128" s="9">
        <f>'S6 Maquette'!I132*1.5</f>
        <v>0</v>
      </c>
    </row>
    <row r="129" spans="15:16">
      <c r="O129" s="9">
        <f>'S5 Maquette'!I136*1.5</f>
        <v>0</v>
      </c>
      <c r="P129" s="9">
        <f>'S6 Maquette'!I133*1.5</f>
        <v>0</v>
      </c>
    </row>
    <row r="130" spans="15:16">
      <c r="O130" s="9">
        <f>'S5 Maquette'!I137*1.5</f>
        <v>0</v>
      </c>
      <c r="P130" s="9">
        <f>'S6 Maquette'!I134*1.5</f>
        <v>0</v>
      </c>
    </row>
    <row r="131" spans="15:16">
      <c r="O131" s="9">
        <f>'S5 Maquette'!I138*1.5</f>
        <v>0</v>
      </c>
      <c r="P131" s="9">
        <f>'S6 Maquette'!I135*1.5</f>
        <v>0</v>
      </c>
    </row>
    <row r="132" spans="15:16">
      <c r="O132" s="9">
        <f>'S5 Maquette'!I139*1.5</f>
        <v>0</v>
      </c>
      <c r="P132" s="9">
        <f>'S6 Maquette'!I136*1.5</f>
        <v>0</v>
      </c>
    </row>
    <row r="133" spans="15:16">
      <c r="O133" s="9">
        <f>'S5 Maquette'!I140*1.5</f>
        <v>0</v>
      </c>
      <c r="P133" s="9">
        <f>'S6 Maquette'!I137*1.5</f>
        <v>0</v>
      </c>
    </row>
    <row r="134" spans="15:16">
      <c r="O134" s="9">
        <f>'S5 Maquette'!I141*1.5</f>
        <v>0</v>
      </c>
      <c r="P134" s="9">
        <f>'S6 Maquette'!I138*1.5</f>
        <v>0</v>
      </c>
    </row>
    <row r="135" spans="15:16">
      <c r="O135" s="9">
        <f>'S5 Maquette'!I142*1.5</f>
        <v>0</v>
      </c>
      <c r="P135" s="9">
        <f>'S6 Maquette'!I139*1.5</f>
        <v>0</v>
      </c>
    </row>
    <row r="136" spans="15:16">
      <c r="O136" s="9">
        <f>'S5 Maquette'!I143*1.5</f>
        <v>0</v>
      </c>
      <c r="P136" s="9">
        <f>'S6 Maquette'!I140*1.5</f>
        <v>0</v>
      </c>
    </row>
    <row r="137" spans="15:16">
      <c r="O137" s="9">
        <f>'S5 Maquette'!I144*1.5</f>
        <v>0</v>
      </c>
      <c r="P137" s="9">
        <f>'S6 Maquette'!I141*1.5</f>
        <v>0</v>
      </c>
    </row>
    <row r="138" spans="15:16">
      <c r="O138" s="9">
        <f>'S5 Maquette'!I145*1.5</f>
        <v>0</v>
      </c>
      <c r="P138" s="9">
        <f>'S6 Maquette'!I142*1.5</f>
        <v>0</v>
      </c>
    </row>
    <row r="139" spans="15:16">
      <c r="O139" s="9">
        <f>'S5 Maquette'!I146*1.5</f>
        <v>0</v>
      </c>
      <c r="P139" s="9">
        <f>'S6 Maquette'!I143*1.5</f>
        <v>0</v>
      </c>
    </row>
    <row r="140" spans="15:16">
      <c r="O140" s="9">
        <f>'S5 Maquette'!I147*1.5</f>
        <v>0</v>
      </c>
      <c r="P140" s="9">
        <f>'S6 Maquette'!I144*1.5</f>
        <v>0</v>
      </c>
    </row>
    <row r="141" spans="15:16">
      <c r="O141" s="9">
        <f>'S5 Maquette'!I148*1.5</f>
        <v>0</v>
      </c>
      <c r="P141" s="9">
        <f>'S6 Maquette'!I145*1.5</f>
        <v>0</v>
      </c>
    </row>
    <row r="142" spans="15:16">
      <c r="O142" s="9">
        <f>'S5 Maquette'!I149*1.5</f>
        <v>0</v>
      </c>
      <c r="P142" s="9">
        <f>'S6 Maquette'!I146*1.5</f>
        <v>0</v>
      </c>
    </row>
    <row r="143" spans="15:16">
      <c r="O143" s="9">
        <f>'S5 Maquette'!I150*1.5</f>
        <v>0</v>
      </c>
      <c r="P143" s="9">
        <f>'S6 Maquette'!I147*1.5</f>
        <v>0</v>
      </c>
    </row>
    <row r="144" spans="15:16">
      <c r="O144" s="9">
        <f>'S5 Maquette'!I151*1.5</f>
        <v>0</v>
      </c>
      <c r="P144" s="9">
        <f>'S6 Maquette'!I148*1.5</f>
        <v>0</v>
      </c>
    </row>
    <row r="145" spans="15:16">
      <c r="O145" s="9">
        <f>'S5 Maquette'!I152*1.5</f>
        <v>0</v>
      </c>
      <c r="P145" s="9">
        <f>'S6 Maquette'!I149*1.5</f>
        <v>0</v>
      </c>
    </row>
    <row r="146" spans="15:16">
      <c r="O146" s="9">
        <f>'S5 Maquette'!I153*1.5</f>
        <v>0</v>
      </c>
      <c r="P146" s="9">
        <f>'S6 Maquette'!I150*1.5</f>
        <v>0</v>
      </c>
    </row>
    <row r="147" spans="15:16">
      <c r="O147" s="9">
        <f>'S5 Maquette'!I154*1.5</f>
        <v>0</v>
      </c>
      <c r="P147" s="9">
        <f>'S6 Maquette'!I151*1.5</f>
        <v>0</v>
      </c>
    </row>
    <row r="148" spans="15:16">
      <c r="O148" s="9">
        <f>'S5 Maquette'!I155*1.5</f>
        <v>0</v>
      </c>
      <c r="P148" s="9">
        <f>'S6 Maquette'!I152*1.5</f>
        <v>0</v>
      </c>
    </row>
    <row r="149" spans="15:16">
      <c r="O149" s="9">
        <f>'S5 Maquette'!I156*1.5</f>
        <v>0</v>
      </c>
      <c r="P149" s="9">
        <f>'S6 Maquette'!I153*1.5</f>
        <v>0</v>
      </c>
    </row>
    <row r="150" spans="15:16">
      <c r="O150" s="9">
        <f>'S5 Maquette'!I157*1.5</f>
        <v>0</v>
      </c>
      <c r="P150" s="9">
        <f>'S6 Maquette'!I154*1.5</f>
        <v>0</v>
      </c>
    </row>
    <row r="151" spans="15:16">
      <c r="O151" s="9">
        <f>'S5 Maquette'!I158*1.5</f>
        <v>0</v>
      </c>
      <c r="P151" s="9">
        <f>'S6 Maquette'!I155*1.5</f>
        <v>0</v>
      </c>
    </row>
    <row r="152" spans="15:16">
      <c r="O152" s="9">
        <f>'S5 Maquette'!I159*1.5</f>
        <v>0</v>
      </c>
      <c r="P152" s="9">
        <f>'S6 Maquette'!I156*1.5</f>
        <v>0</v>
      </c>
    </row>
    <row r="153" spans="15:16">
      <c r="O153" s="9">
        <f>'S5 Maquette'!I160*1.5</f>
        <v>0</v>
      </c>
      <c r="P153" s="9">
        <f>'S6 Maquette'!I157*1.5</f>
        <v>0</v>
      </c>
    </row>
    <row r="154" spans="15:16">
      <c r="O154" s="9">
        <f>'S5 Maquette'!I161*1.5</f>
        <v>0</v>
      </c>
      <c r="P154" s="9">
        <f>'S6 Maquette'!I158*1.5</f>
        <v>0</v>
      </c>
    </row>
    <row r="155" spans="15:16">
      <c r="O155" s="9">
        <f>'S5 Maquette'!I162*1.5</f>
        <v>0</v>
      </c>
      <c r="P155" s="9">
        <f>'S6 Maquette'!I159*1.5</f>
        <v>0</v>
      </c>
    </row>
    <row r="156" spans="15:16">
      <c r="O156" s="9">
        <f>'S5 Maquette'!I163*1.5</f>
        <v>0</v>
      </c>
      <c r="P156" s="9">
        <f>'S6 Maquette'!I160*1.5</f>
        <v>0</v>
      </c>
    </row>
    <row r="157" spans="15:16">
      <c r="O157" s="9">
        <f>'S5 Maquette'!I164*1.5</f>
        <v>0</v>
      </c>
      <c r="P157" s="9">
        <f>'S6 Maquette'!I161*1.5</f>
        <v>0</v>
      </c>
    </row>
    <row r="158" spans="15:16">
      <c r="O158" s="9">
        <f>'S5 Maquette'!I165*1.5</f>
        <v>0</v>
      </c>
      <c r="P158" s="9">
        <f>'S6 Maquette'!I162*1.5</f>
        <v>0</v>
      </c>
    </row>
    <row r="159" spans="15:16">
      <c r="O159" s="9">
        <f>'S5 Maquette'!I166*1.5</f>
        <v>0</v>
      </c>
      <c r="P159" s="9">
        <f>'S6 Maquette'!I163*1.5</f>
        <v>0</v>
      </c>
    </row>
    <row r="160" spans="15:16">
      <c r="O160" s="9">
        <f>'S5 Maquette'!I167*1.5</f>
        <v>0</v>
      </c>
      <c r="P160" s="9">
        <f>'S6 Maquette'!I164*1.5</f>
        <v>0</v>
      </c>
    </row>
    <row r="161" spans="15:16">
      <c r="O161" s="9">
        <f>'S5 Maquette'!I168*1.5</f>
        <v>0</v>
      </c>
      <c r="P161" s="9">
        <f>'S6 Maquette'!I165*1.5</f>
        <v>0</v>
      </c>
    </row>
    <row r="162" spans="15:16">
      <c r="O162" s="9">
        <f>'S5 Maquette'!I169*1.5</f>
        <v>0</v>
      </c>
      <c r="P162" s="9">
        <f>'S6 Maquette'!I166*1.5</f>
        <v>0</v>
      </c>
    </row>
    <row r="163" spans="15:16">
      <c r="O163" s="9">
        <f>'S5 Maquette'!I170*1.5</f>
        <v>0</v>
      </c>
      <c r="P163" s="9">
        <f>'S6 Maquette'!I167*1.5</f>
        <v>0</v>
      </c>
    </row>
    <row r="164" spans="15:16">
      <c r="O164" s="9">
        <f>'S5 Maquette'!I171*1.5</f>
        <v>0</v>
      </c>
      <c r="P164" s="9">
        <f>'S6 Maquette'!I168*1.5</f>
        <v>0</v>
      </c>
    </row>
    <row r="165" spans="15:16">
      <c r="O165" s="9">
        <f>'S5 Maquette'!I172*1.5</f>
        <v>0</v>
      </c>
      <c r="P165" s="9">
        <f>'S6 Maquette'!I169*1.5</f>
        <v>0</v>
      </c>
    </row>
    <row r="166" spans="15:16">
      <c r="O166" s="9">
        <f>'S5 Maquette'!I173*1.5</f>
        <v>0</v>
      </c>
      <c r="P166" s="9">
        <f>'S6 Maquette'!I170*1.5</f>
        <v>0</v>
      </c>
    </row>
    <row r="167" spans="15:16">
      <c r="O167" s="9">
        <f>'S5 Maquette'!I174*1.5</f>
        <v>0</v>
      </c>
      <c r="P167" s="9">
        <f>'S6 Maquette'!I171*1.5</f>
        <v>0</v>
      </c>
    </row>
    <row r="168" spans="15:16">
      <c r="O168" s="9">
        <f>'S5 Maquette'!I175*1.5</f>
        <v>0</v>
      </c>
      <c r="P168" s="9">
        <f>'S6 Maquette'!I172*1.5</f>
        <v>0</v>
      </c>
    </row>
    <row r="169" spans="15:16">
      <c r="O169" s="9">
        <f>'S5 Maquette'!I176*1.5</f>
        <v>0</v>
      </c>
      <c r="P169" s="9">
        <f>'S6 Maquette'!I173*1.5</f>
        <v>0</v>
      </c>
    </row>
    <row r="170" spans="15:16">
      <c r="O170" s="9">
        <f>'S5 Maquette'!I177*1.5</f>
        <v>0</v>
      </c>
      <c r="P170" s="9">
        <f>'S6 Maquette'!I174*1.5</f>
        <v>0</v>
      </c>
    </row>
    <row r="171" spans="15:16">
      <c r="O171" s="9">
        <f>'S5 Maquette'!I178*1.5</f>
        <v>0</v>
      </c>
      <c r="P171" s="9">
        <f>'S6 Maquette'!I175*1.5</f>
        <v>0</v>
      </c>
    </row>
    <row r="172" spans="15:16">
      <c r="O172" s="9">
        <f>'S5 Maquette'!I179*1.5</f>
        <v>0</v>
      </c>
      <c r="P172" s="9">
        <f>'S6 Maquette'!I176*1.5</f>
        <v>0</v>
      </c>
    </row>
    <row r="173" spans="15:16">
      <c r="O173" s="9">
        <f>'S5 Maquette'!I180*1.5</f>
        <v>0</v>
      </c>
      <c r="P173" s="9">
        <f>'S6 Maquette'!I177*1.5</f>
        <v>0</v>
      </c>
    </row>
    <row r="174" spans="15:16">
      <c r="O174" s="9">
        <f>'S5 Maquette'!I181*1.5</f>
        <v>0</v>
      </c>
      <c r="P174" s="9">
        <f>'S6 Maquette'!I178*1.5</f>
        <v>0</v>
      </c>
    </row>
    <row r="175" spans="15:16">
      <c r="O175" s="9">
        <f>'S5 Maquette'!I182*1.5</f>
        <v>0</v>
      </c>
      <c r="P175" s="9">
        <f>'S6 Maquette'!I179*1.5</f>
        <v>0</v>
      </c>
    </row>
    <row r="176" spans="15:16">
      <c r="O176" s="9">
        <f>'S5 Maquette'!I183*1.5</f>
        <v>0</v>
      </c>
      <c r="P176" s="9">
        <f>'S6 Maquette'!I180*1.5</f>
        <v>0</v>
      </c>
    </row>
    <row r="177" spans="15:16">
      <c r="O177" s="9">
        <f>'S5 Maquette'!I184*1.5</f>
        <v>0</v>
      </c>
      <c r="P177" s="9">
        <f>'S6 Maquette'!I181*1.5</f>
        <v>0</v>
      </c>
    </row>
    <row r="178" spans="15:16">
      <c r="O178" s="9">
        <f>'S5 Maquette'!I185*1.5</f>
        <v>0</v>
      </c>
      <c r="P178" s="9">
        <f>'S6 Maquette'!I182*1.5</f>
        <v>0</v>
      </c>
    </row>
    <row r="179" spans="15:16">
      <c r="O179" s="9">
        <f>'S5 Maquette'!I186*1.5</f>
        <v>0</v>
      </c>
      <c r="P179" s="9">
        <f>'S6 Maquette'!I183*1.5</f>
        <v>0</v>
      </c>
    </row>
    <row r="180" spans="15:16">
      <c r="O180" s="9">
        <f>'S5 Maquette'!I187*1.5</f>
        <v>0</v>
      </c>
      <c r="P180" s="9">
        <f>'S6 Maquette'!I184*1.5</f>
        <v>0</v>
      </c>
    </row>
    <row r="181" spans="15:16">
      <c r="O181" s="9">
        <f>'S5 Maquette'!I188*1.5</f>
        <v>0</v>
      </c>
      <c r="P181" s="9">
        <f>'S6 Maquette'!I185*1.5</f>
        <v>0</v>
      </c>
    </row>
    <row r="182" spans="15:16">
      <c r="O182" s="9">
        <f>'S5 Maquette'!I189*1.5</f>
        <v>0</v>
      </c>
      <c r="P182" s="9">
        <f>'S6 Maquette'!I186*1.5</f>
        <v>0</v>
      </c>
    </row>
    <row r="183" spans="15:16">
      <c r="O183" s="9">
        <f>'S5 Maquette'!I190*1.5</f>
        <v>0</v>
      </c>
      <c r="P183" s="9">
        <f>'S6 Maquette'!I187*1.5</f>
        <v>0</v>
      </c>
    </row>
    <row r="184" spans="15:16">
      <c r="O184" s="9">
        <f>'S5 Maquette'!I191*1.5</f>
        <v>0</v>
      </c>
      <c r="P184" s="9">
        <f>'S6 Maquette'!I188*1.5</f>
        <v>0</v>
      </c>
    </row>
    <row r="185" spans="15:16">
      <c r="O185" s="9">
        <f>'S5 Maquette'!I192*1.5</f>
        <v>0</v>
      </c>
      <c r="P185" s="9">
        <f>'S6 Maquette'!I189*1.5</f>
        <v>0</v>
      </c>
    </row>
    <row r="186" spans="15:16">
      <c r="O186" s="9">
        <f>'S5 Maquette'!I193*1.5</f>
        <v>0</v>
      </c>
      <c r="P186" s="9">
        <f>'S6 Maquette'!I190*1.5</f>
        <v>0</v>
      </c>
    </row>
    <row r="187" spans="15:16">
      <c r="O187" s="9">
        <f>'S5 Maquette'!I194*1.5</f>
        <v>0</v>
      </c>
      <c r="P187" s="9">
        <f>'S6 Maquette'!I191*1.5</f>
        <v>0</v>
      </c>
    </row>
    <row r="188" spans="15:16">
      <c r="O188" s="9">
        <f>'S5 Maquette'!I195*1.5</f>
        <v>0</v>
      </c>
      <c r="P188" s="9">
        <f>'S6 Maquette'!I192*1.5</f>
        <v>0</v>
      </c>
    </row>
    <row r="189" spans="15:16">
      <c r="O189" s="9">
        <f>'S5 Maquette'!I196*1.5</f>
        <v>0</v>
      </c>
      <c r="P189" s="9">
        <f>'S6 Maquette'!I193*1.5</f>
        <v>0</v>
      </c>
    </row>
    <row r="190" spans="15:16">
      <c r="O190" s="9">
        <f>'S5 Maquette'!I197*1.5</f>
        <v>0</v>
      </c>
      <c r="P190" s="9">
        <f>'S6 Maquette'!I194*1.5</f>
        <v>0</v>
      </c>
    </row>
    <row r="191" spans="15:16">
      <c r="O191" s="9">
        <f>'S5 Maquette'!I198*1.5</f>
        <v>0</v>
      </c>
      <c r="P191" s="9">
        <f>'S6 Maquette'!I195*1.5</f>
        <v>0</v>
      </c>
    </row>
    <row r="192" spans="15:16">
      <c r="O192" s="9">
        <f>'S5 Maquette'!I199*1.5</f>
        <v>0</v>
      </c>
      <c r="P192" s="9">
        <f>'S6 Maquette'!I196*1.5</f>
        <v>0</v>
      </c>
    </row>
    <row r="193" spans="15:16">
      <c r="O193" s="9">
        <f>'S5 Maquette'!I200*1.5</f>
        <v>0</v>
      </c>
      <c r="P193" s="9">
        <f>'S6 Maquette'!I197*1.5</f>
        <v>0</v>
      </c>
    </row>
    <row r="194" spans="15:16">
      <c r="O194" s="9">
        <f>'S5 Maquette'!I201*1.5</f>
        <v>0</v>
      </c>
      <c r="P194" s="9">
        <f>'S6 Maquette'!I198*1.5</f>
        <v>0</v>
      </c>
    </row>
    <row r="195" spans="15:16">
      <c r="O195" s="9">
        <f>'S5 Maquette'!I202*1.5</f>
        <v>0</v>
      </c>
      <c r="P195" s="9">
        <f>'S6 Maquette'!I199*1.5</f>
        <v>0</v>
      </c>
    </row>
    <row r="196" spans="15:16">
      <c r="O196" s="9">
        <f>'S5 Maquette'!I203*1.5</f>
        <v>0</v>
      </c>
      <c r="P196" s="9">
        <f>'S6 Maquette'!I200*1.5</f>
        <v>0</v>
      </c>
    </row>
    <row r="197" spans="15:16">
      <c r="O197" s="9">
        <f>'S5 Maquette'!I204*1.5</f>
        <v>0</v>
      </c>
      <c r="P197" s="9">
        <f>'S6 Maquette'!I201*1.5</f>
        <v>0</v>
      </c>
    </row>
    <row r="198" spans="15:16">
      <c r="O198" s="9">
        <f>'S5 Maquette'!I205*1.5</f>
        <v>0</v>
      </c>
      <c r="P198" s="9">
        <f>'S6 Maquette'!I202*1.5</f>
        <v>0</v>
      </c>
    </row>
    <row r="199" spans="15:16">
      <c r="O199" s="9">
        <f>'S5 Maquette'!I206*1.5</f>
        <v>0</v>
      </c>
      <c r="P199" s="9">
        <f>'S6 Maquette'!I203*1.5</f>
        <v>0</v>
      </c>
    </row>
    <row r="200" spans="15:16">
      <c r="O200" s="9">
        <f>'S5 Maquette'!I207*1.5</f>
        <v>0</v>
      </c>
      <c r="P200" s="9">
        <f>'S6 Maquette'!I204*1.5</f>
        <v>0</v>
      </c>
    </row>
    <row r="201" spans="15:16">
      <c r="O201" s="9">
        <f>'S5 Maquette'!I208*1.5</f>
        <v>0</v>
      </c>
      <c r="P201" s="9">
        <f>'S6 Maquette'!I205*1.5</f>
        <v>0</v>
      </c>
    </row>
    <row r="202" spans="15:16">
      <c r="O202" s="9">
        <f>'S5 Maquette'!I209*1.5</f>
        <v>0</v>
      </c>
      <c r="P202" s="9">
        <f>'S6 Maquette'!I206*1.5</f>
        <v>0</v>
      </c>
    </row>
    <row r="203" spans="15:16">
      <c r="O203" s="9">
        <f>'S5 Maquette'!I210*1.5</f>
        <v>0</v>
      </c>
      <c r="P203" s="9">
        <f>'S6 Maquette'!I207*1.5</f>
        <v>0</v>
      </c>
    </row>
    <row r="204" spans="15:16">
      <c r="O204" s="9">
        <f>'S5 Maquette'!I211*1.5</f>
        <v>0</v>
      </c>
      <c r="P204" s="9">
        <f>'S6 Maquette'!I208*1.5</f>
        <v>0</v>
      </c>
    </row>
    <row r="205" spans="15:16">
      <c r="O205" s="9">
        <f>'S5 Maquette'!I212*1.5</f>
        <v>0</v>
      </c>
      <c r="P205" s="9">
        <f>'S6 Maquette'!I209*1.5</f>
        <v>0</v>
      </c>
    </row>
    <row r="206" spans="15:16">
      <c r="O206" s="9">
        <f>'S5 Maquette'!I213*1.5</f>
        <v>0</v>
      </c>
      <c r="P206" s="9">
        <f>'S6 Maquette'!I210*1.5</f>
        <v>0</v>
      </c>
    </row>
    <row r="207" spans="15:16">
      <c r="O207" s="9">
        <f>'S5 Maquette'!I214*1.5</f>
        <v>0</v>
      </c>
      <c r="P207" s="9">
        <f>'S6 Maquette'!I211*1.5</f>
        <v>0</v>
      </c>
    </row>
    <row r="208" spans="15:16">
      <c r="O208" s="9">
        <f>'S5 Maquette'!I215*1.5</f>
        <v>0</v>
      </c>
      <c r="P208" s="9">
        <f>'S6 Maquette'!I212*1.5</f>
        <v>0</v>
      </c>
    </row>
    <row r="209" spans="15:16">
      <c r="O209" s="9">
        <f>'S5 Maquette'!I216*1.5</f>
        <v>0</v>
      </c>
      <c r="P209" s="9">
        <f>'S6 Maquette'!I213*1.5</f>
        <v>0</v>
      </c>
    </row>
    <row r="210" spans="15:16">
      <c r="O210" s="9">
        <f>'S5 Maquette'!I217*1.5</f>
        <v>0</v>
      </c>
      <c r="P210" s="9">
        <f>'S6 Maquette'!I214*1.5</f>
        <v>0</v>
      </c>
    </row>
    <row r="211" spans="15:16">
      <c r="O211" s="9">
        <f>'S5 Maquette'!I218*1.5</f>
        <v>0</v>
      </c>
      <c r="P211" s="9">
        <f>'S6 Maquette'!I215*1.5</f>
        <v>0</v>
      </c>
    </row>
    <row r="212" spans="15:16">
      <c r="O212" s="9">
        <f>'S5 Maquette'!I219*1.5</f>
        <v>0</v>
      </c>
      <c r="P212" s="9">
        <f>'S6 Maquette'!I216*1.5</f>
        <v>0</v>
      </c>
    </row>
    <row r="213" spans="15:16">
      <c r="O213" s="9">
        <f>'S5 Maquette'!I220*1.5</f>
        <v>0</v>
      </c>
      <c r="P213" s="9">
        <f>'S6 Maquette'!I217*1.5</f>
        <v>0</v>
      </c>
    </row>
    <row r="214" spans="15:16">
      <c r="O214" s="9">
        <f>'S5 Maquette'!I221*1.5</f>
        <v>0</v>
      </c>
      <c r="P214" s="9">
        <f>'S6 Maquette'!I218*1.5</f>
        <v>0</v>
      </c>
    </row>
    <row r="215" spans="15:16">
      <c r="O215" s="9">
        <f>'S5 Maquette'!I222*1.5</f>
        <v>0</v>
      </c>
      <c r="P215" s="9">
        <f>'S6 Maquette'!I219*1.5</f>
        <v>0</v>
      </c>
    </row>
    <row r="216" spans="15:16">
      <c r="O216" s="9">
        <f>'S5 Maquette'!I223*1.5</f>
        <v>0</v>
      </c>
      <c r="P216" s="9">
        <f>'S6 Maquette'!I220*1.5</f>
        <v>0</v>
      </c>
    </row>
    <row r="217" spans="15:16">
      <c r="O217" s="9">
        <f>'S5 Maquette'!I224*1.5</f>
        <v>0</v>
      </c>
      <c r="P217" s="9">
        <f>'S6 Maquette'!I221*1.5</f>
        <v>0</v>
      </c>
    </row>
    <row r="218" spans="15:16">
      <c r="O218" s="9">
        <f>'S5 Maquette'!I225*1.5</f>
        <v>0</v>
      </c>
      <c r="P218" s="9">
        <f>'S6 Maquette'!I222*1.5</f>
        <v>0</v>
      </c>
    </row>
    <row r="219" spans="15:16">
      <c r="O219" s="9">
        <f>'S5 Maquette'!I226*1.5</f>
        <v>0</v>
      </c>
      <c r="P219" s="9">
        <f>'S6 Maquette'!I223*1.5</f>
        <v>0</v>
      </c>
    </row>
    <row r="220" spans="15:16">
      <c r="O220" s="9">
        <f>'S5 Maquette'!I227*1.5</f>
        <v>0</v>
      </c>
      <c r="P220" s="9">
        <f>'S6 Maquette'!I224*1.5</f>
        <v>0</v>
      </c>
    </row>
    <row r="221" spans="15:16">
      <c r="O221" s="9">
        <f>'S5 Maquette'!I228*1.5</f>
        <v>0</v>
      </c>
      <c r="P221" s="9">
        <f>'S6 Maquette'!I225*1.5</f>
        <v>0</v>
      </c>
    </row>
    <row r="222" spans="15:16">
      <c r="O222" s="9">
        <f>'S5 Maquette'!I229*1.5</f>
        <v>0</v>
      </c>
      <c r="P222" s="9">
        <f>'S6 Maquette'!I226*1.5</f>
        <v>0</v>
      </c>
    </row>
    <row r="223" spans="15:16">
      <c r="O223" s="9">
        <f>'S5 Maquette'!I230*1.5</f>
        <v>0</v>
      </c>
      <c r="P223" s="9">
        <f>'S6 Maquette'!I227*1.5</f>
        <v>0</v>
      </c>
    </row>
    <row r="224" spans="15:16">
      <c r="O224" s="9">
        <f>'S5 Maquette'!I231*1.5</f>
        <v>0</v>
      </c>
      <c r="P224" s="9">
        <f>'S6 Maquette'!I228*1.5</f>
        <v>0</v>
      </c>
    </row>
    <row r="225" spans="15:16">
      <c r="O225" s="9">
        <f>'S5 Maquette'!I232*1.5</f>
        <v>0</v>
      </c>
      <c r="P225" s="9">
        <f>'S6 Maquette'!I229*1.5</f>
        <v>0</v>
      </c>
    </row>
    <row r="226" spans="15:16">
      <c r="O226" s="9">
        <f>'S5 Maquette'!I233*1.5</f>
        <v>0</v>
      </c>
      <c r="P226" s="9">
        <f>'S6 Maquette'!I230*1.5</f>
        <v>0</v>
      </c>
    </row>
    <row r="227" spans="15:16">
      <c r="O227" s="9">
        <f>'S5 Maquette'!I234*1.5</f>
        <v>0</v>
      </c>
      <c r="P227" s="9">
        <f>'S6 Maquette'!I231*1.5</f>
        <v>0</v>
      </c>
    </row>
    <row r="228" spans="15:16">
      <c r="O228" s="9">
        <f>'S5 Maquette'!I235*1.5</f>
        <v>0</v>
      </c>
      <c r="P228" s="9">
        <f>'S6 Maquette'!I232*1.5</f>
        <v>0</v>
      </c>
    </row>
    <row r="229" spans="15:16">
      <c r="O229" s="9">
        <f>'S5 Maquette'!I236*1.5</f>
        <v>0</v>
      </c>
      <c r="P229" s="9">
        <f>'S6 Maquette'!I233*1.5</f>
        <v>0</v>
      </c>
    </row>
    <row r="230" spans="15:16">
      <c r="O230" s="9">
        <f>'S5 Maquette'!I237*1.5</f>
        <v>0</v>
      </c>
      <c r="P230" s="9">
        <f>'S6 Maquette'!I234*1.5</f>
        <v>0</v>
      </c>
    </row>
    <row r="231" spans="15:16">
      <c r="O231" s="9">
        <f>'S5 Maquette'!I238*1.5</f>
        <v>0</v>
      </c>
      <c r="P231" s="9">
        <f>'S6 Maquette'!I235*1.5</f>
        <v>0</v>
      </c>
    </row>
    <row r="232" spans="15:16">
      <c r="O232" s="9">
        <f>'S5 Maquette'!I239*1.5</f>
        <v>0</v>
      </c>
      <c r="P232" s="9">
        <f>'S6 Maquette'!I236*1.5</f>
        <v>0</v>
      </c>
    </row>
    <row r="233" spans="15:16">
      <c r="O233" s="9">
        <f>'S5 Maquette'!I240*1.5</f>
        <v>0</v>
      </c>
      <c r="P233" s="9">
        <f>'S6 Maquette'!I237*1.5</f>
        <v>0</v>
      </c>
    </row>
    <row r="234" spans="15:16">
      <c r="O234" s="9">
        <f>'S5 Maquette'!I241*1.5</f>
        <v>0</v>
      </c>
      <c r="P234" s="9">
        <f>'S6 Maquette'!I238*1.5</f>
        <v>0</v>
      </c>
    </row>
    <row r="235" spans="15:16">
      <c r="O235" s="9">
        <f>'S5 Maquette'!I242*1.5</f>
        <v>0</v>
      </c>
      <c r="P235" s="9">
        <f>'S6 Maquette'!I239*1.5</f>
        <v>0</v>
      </c>
    </row>
    <row r="236" spans="15:16">
      <c r="O236" s="9">
        <f>'S5 Maquette'!I243*1.5</f>
        <v>0</v>
      </c>
      <c r="P236" s="9">
        <f>'S6 Maquette'!I240*1.5</f>
        <v>0</v>
      </c>
    </row>
    <row r="237" spans="15:16">
      <c r="O237" s="9">
        <f>'S5 Maquette'!I244*1.5</f>
        <v>0</v>
      </c>
      <c r="P237" s="9">
        <f>'S6 Maquette'!I241*1.5</f>
        <v>0</v>
      </c>
    </row>
    <row r="238" spans="15:16">
      <c r="O238" s="9">
        <f>'S5 Maquette'!I245*1.5</f>
        <v>0</v>
      </c>
      <c r="P238" s="9">
        <f>'S6 Maquette'!I242*1.5</f>
        <v>0</v>
      </c>
    </row>
    <row r="239" spans="15:16">
      <c r="O239" s="9">
        <f>'S5 Maquette'!I246*1.5</f>
        <v>0</v>
      </c>
      <c r="P239" s="9">
        <f>'S6 Maquette'!I243*1.5</f>
        <v>0</v>
      </c>
    </row>
    <row r="240" spans="15:16">
      <c r="O240" s="9">
        <f>'S5 Maquette'!I247*1.5</f>
        <v>0</v>
      </c>
      <c r="P240" s="9">
        <f>'S6 Maquette'!I244*1.5</f>
        <v>0</v>
      </c>
    </row>
    <row r="241" spans="15:16">
      <c r="O241" s="9">
        <f>'S5 Maquette'!I248*1.5</f>
        <v>0</v>
      </c>
      <c r="P241" s="9">
        <f>'S6 Maquette'!I245*1.5</f>
        <v>0</v>
      </c>
    </row>
    <row r="242" spans="15:16">
      <c r="O242" s="9">
        <f>'S5 Maquette'!I249*1.5</f>
        <v>0</v>
      </c>
      <c r="P242" s="9">
        <f>'S6 Maquette'!I246*1.5</f>
        <v>0</v>
      </c>
    </row>
    <row r="243" spans="15:16">
      <c r="O243" s="9">
        <f>'S5 Maquette'!I250*1.5</f>
        <v>0</v>
      </c>
      <c r="P243" s="9">
        <f>'S6 Maquette'!I247*1.5</f>
        <v>0</v>
      </c>
    </row>
    <row r="244" spans="15:16">
      <c r="O244" s="9">
        <f>'S5 Maquette'!I251*1.5</f>
        <v>0</v>
      </c>
      <c r="P244" s="9">
        <f>'S6 Maquette'!I248*1.5</f>
        <v>0</v>
      </c>
    </row>
    <row r="245" spans="15:16">
      <c r="O245" s="9">
        <f>'S5 Maquette'!I252*1.5</f>
        <v>0</v>
      </c>
      <c r="P245" s="9">
        <f>'S6 Maquette'!I249*1.5</f>
        <v>0</v>
      </c>
    </row>
    <row r="246" spans="15:16">
      <c r="O246" s="9">
        <f>'S5 Maquette'!I253*1.5</f>
        <v>0</v>
      </c>
      <c r="P246" s="9">
        <f>'S6 Maquette'!I250*1.5</f>
        <v>0</v>
      </c>
    </row>
    <row r="247" spans="15:16">
      <c r="O247" s="9">
        <f>'S5 Maquette'!I254*1.5</f>
        <v>0</v>
      </c>
      <c r="P247" s="9">
        <f>'S6 Maquette'!I251*1.5</f>
        <v>0</v>
      </c>
    </row>
    <row r="248" spans="15:16">
      <c r="O248" s="9">
        <f>'S5 Maquette'!I255*1.5</f>
        <v>0</v>
      </c>
      <c r="P248" s="9">
        <f>'S6 Maquette'!I252*1.5</f>
        <v>0</v>
      </c>
    </row>
    <row r="249" spans="15:16">
      <c r="O249" s="9">
        <f>'S5 Maquette'!I256*1.5</f>
        <v>0</v>
      </c>
      <c r="P249" s="9">
        <f>'S6 Maquette'!I253*1.5</f>
        <v>0</v>
      </c>
    </row>
    <row r="250" spans="15:16">
      <c r="O250" s="9">
        <f>'S5 Maquette'!I257*1.5</f>
        <v>0</v>
      </c>
      <c r="P250" s="9">
        <f>'S6 Maquette'!I254*1.5</f>
        <v>0</v>
      </c>
    </row>
    <row r="251" spans="15:16">
      <c r="O251" s="9">
        <f>'S5 Maquette'!I258*1.5</f>
        <v>0</v>
      </c>
      <c r="P251" s="9">
        <f>'S6 Maquette'!I255*1.5</f>
        <v>0</v>
      </c>
    </row>
    <row r="252" spans="15:16">
      <c r="O252" s="9">
        <f>'S5 Maquette'!I259*1.5</f>
        <v>0</v>
      </c>
      <c r="P252" s="9">
        <f>'S6 Maquette'!I256*1.5</f>
        <v>0</v>
      </c>
    </row>
    <row r="253" spans="15:16">
      <c r="O253" s="9">
        <f>'S5 Maquette'!I260*1.5</f>
        <v>0</v>
      </c>
      <c r="P253" s="9">
        <f>'S6 Maquette'!I257*1.5</f>
        <v>0</v>
      </c>
    </row>
    <row r="254" spans="15:16">
      <c r="O254" s="9">
        <f>'S5 Maquette'!I261*1.5</f>
        <v>0</v>
      </c>
      <c r="P254" s="9">
        <f>'S6 Maquette'!I258*1.5</f>
        <v>0</v>
      </c>
    </row>
    <row r="255" spans="15:16">
      <c r="O255" s="9">
        <f>'S5 Maquette'!I262*1.5</f>
        <v>0</v>
      </c>
      <c r="P255" s="9">
        <f>'S6 Maquette'!I259*1.5</f>
        <v>0</v>
      </c>
    </row>
    <row r="256" spans="15:16">
      <c r="O256" s="9">
        <f>'S5 Maquette'!I263*1.5</f>
        <v>0</v>
      </c>
      <c r="P256" s="9">
        <f>'S6 Maquette'!I260*1.5</f>
        <v>0</v>
      </c>
    </row>
    <row r="257" spans="15:16">
      <c r="O257" s="9">
        <f>'S5 Maquette'!I264*1.5</f>
        <v>0</v>
      </c>
      <c r="P257" s="9">
        <f>'S6 Maquette'!I261*1.5</f>
        <v>0</v>
      </c>
    </row>
    <row r="258" spans="15:16">
      <c r="O258" s="9">
        <f>'S5 Maquette'!I265*1.5</f>
        <v>0</v>
      </c>
      <c r="P258" s="9">
        <f>'S6 Maquette'!I262*1.5</f>
        <v>0</v>
      </c>
    </row>
    <row r="259" spans="15:16">
      <c r="O259" s="9">
        <f>'S5 Maquette'!I266*1.5</f>
        <v>0</v>
      </c>
      <c r="P259" s="9">
        <f>'S6 Maquette'!I263*1.5</f>
        <v>0</v>
      </c>
    </row>
    <row r="260" spans="15:16">
      <c r="O260" s="9">
        <f>'S5 Maquette'!I267*1.5</f>
        <v>0</v>
      </c>
      <c r="P260" s="9">
        <f>'S6 Maquette'!I264*1.5</f>
        <v>0</v>
      </c>
    </row>
    <row r="261" spans="15:16">
      <c r="O261" s="9">
        <f>'S5 Maquette'!I268*1.5</f>
        <v>0</v>
      </c>
      <c r="P261" s="9">
        <f>'S6 Maquette'!I265*1.5</f>
        <v>0</v>
      </c>
    </row>
    <row r="262" spans="15:16">
      <c r="O262" s="9">
        <f>'S5 Maquette'!I269*1.5</f>
        <v>0</v>
      </c>
      <c r="P262" s="9">
        <f>'S6 Maquette'!I266*1.5</f>
        <v>0</v>
      </c>
    </row>
    <row r="263" spans="15:16">
      <c r="O263" s="9">
        <f>'S5 Maquette'!I270*1.5</f>
        <v>0</v>
      </c>
      <c r="P263" s="9">
        <f>'S6 Maquette'!I267*1.5</f>
        <v>0</v>
      </c>
    </row>
    <row r="264" spans="15:16">
      <c r="O264" s="9">
        <f>'S5 Maquette'!I271*1.5</f>
        <v>0</v>
      </c>
      <c r="P264" s="9">
        <f>'S6 Maquette'!I268*1.5</f>
        <v>0</v>
      </c>
    </row>
    <row r="265" spans="15:16">
      <c r="O265" s="9">
        <f>'S5 Maquette'!I272*1.5</f>
        <v>0</v>
      </c>
      <c r="P265" s="9">
        <f>'S6 Maquette'!I269*1.5</f>
        <v>0</v>
      </c>
    </row>
    <row r="266" spans="15:16">
      <c r="O266" s="9">
        <f>'S5 Maquette'!I273*1.5</f>
        <v>0</v>
      </c>
      <c r="P266" s="9">
        <f>'S6 Maquette'!I270*1.5</f>
        <v>0</v>
      </c>
    </row>
    <row r="267" spans="15:16">
      <c r="O267" s="9">
        <f>'S5 Maquette'!I274*1.5</f>
        <v>0</v>
      </c>
      <c r="P267" s="9">
        <f>'S6 Maquette'!I271*1.5</f>
        <v>0</v>
      </c>
    </row>
    <row r="268" spans="15:16">
      <c r="O268" s="9">
        <f>'S5 Maquette'!I275*1.5</f>
        <v>0</v>
      </c>
      <c r="P268" s="9">
        <f>'S6 Maquette'!I272*1.5</f>
        <v>0</v>
      </c>
    </row>
    <row r="269" spans="15:16">
      <c r="O269" s="9">
        <f>'S5 Maquette'!I276*1.5</f>
        <v>0</v>
      </c>
      <c r="P269" s="9">
        <f>'S6 Maquette'!I273*1.5</f>
        <v>0</v>
      </c>
    </row>
    <row r="270" spans="15:16">
      <c r="O270" s="9">
        <f>'S5 Maquette'!I277*1.5</f>
        <v>0</v>
      </c>
      <c r="P270" s="9">
        <f>'S6 Maquette'!I274*1.5</f>
        <v>0</v>
      </c>
    </row>
    <row r="271" spans="15:16">
      <c r="O271" s="9">
        <f>'S5 Maquette'!I278*1.5</f>
        <v>0</v>
      </c>
      <c r="P271" s="9">
        <f>'S6 Maquette'!I275*1.5</f>
        <v>0</v>
      </c>
    </row>
    <row r="272" spans="15:16">
      <c r="O272" s="9">
        <f>'S5 Maquette'!I279*1.5</f>
        <v>0</v>
      </c>
      <c r="P272" s="9">
        <f>'S6 Maquette'!I276*1.5</f>
        <v>0</v>
      </c>
    </row>
    <row r="273" spans="15:16">
      <c r="O273" s="9">
        <f>'S5 Maquette'!I280*1.5</f>
        <v>0</v>
      </c>
      <c r="P273" s="9">
        <f>'S6 Maquette'!I277*1.5</f>
        <v>0</v>
      </c>
    </row>
    <row r="274" spans="15:16">
      <c r="O274" s="9">
        <f>'S5 Maquette'!I281*1.5</f>
        <v>0</v>
      </c>
      <c r="P274" s="9">
        <f>'S6 Maquette'!I278*1.5</f>
        <v>0</v>
      </c>
    </row>
    <row r="275" spans="15:16">
      <c r="O275" s="9">
        <f>'S5 Maquette'!I282*1.5</f>
        <v>0</v>
      </c>
      <c r="P275" s="9">
        <f>'S6 Maquette'!I279*1.5</f>
        <v>0</v>
      </c>
    </row>
    <row r="276" spans="15:16">
      <c r="O276" s="9">
        <f>'S5 Maquette'!I283*1.5</f>
        <v>0</v>
      </c>
      <c r="P276" s="9">
        <f>'S6 Maquette'!I280*1.5</f>
        <v>0</v>
      </c>
    </row>
    <row r="277" spans="15:16">
      <c r="O277" s="9">
        <f>'S5 Maquette'!I284*1.5</f>
        <v>0</v>
      </c>
      <c r="P277" s="9">
        <f>'S6 Maquette'!I281*1.5</f>
        <v>0</v>
      </c>
    </row>
    <row r="278" spans="15:16">
      <c r="O278" s="9">
        <f>'S5 Maquette'!I285*1.5</f>
        <v>0</v>
      </c>
      <c r="P278" s="9">
        <f>'S6 Maquette'!I282*1.5</f>
        <v>0</v>
      </c>
    </row>
    <row r="279" spans="15:16">
      <c r="O279" s="9">
        <f>'S5 Maquette'!I286*1.5</f>
        <v>0</v>
      </c>
      <c r="P279" s="9">
        <f>'S6 Maquette'!I283*1.5</f>
        <v>0</v>
      </c>
    </row>
    <row r="280" spans="15:16">
      <c r="O280" s="9">
        <f>'S5 Maquette'!I287*1.5</f>
        <v>0</v>
      </c>
      <c r="P280" s="9">
        <f>'S6 Maquette'!I284*1.5</f>
        <v>0</v>
      </c>
    </row>
    <row r="281" spans="15:16">
      <c r="O281" s="9">
        <f>'S5 Maquette'!I288*1.5</f>
        <v>0</v>
      </c>
      <c r="P281" s="9">
        <f>'S6 Maquette'!I285*1.5</f>
        <v>0</v>
      </c>
    </row>
    <row r="282" spans="15:16">
      <c r="O282" s="9">
        <f>'S5 Maquette'!I289*1.5</f>
        <v>0</v>
      </c>
      <c r="P282" s="9">
        <f>'S6 Maquette'!I286*1.5</f>
        <v>0</v>
      </c>
    </row>
    <row r="283" spans="15:16">
      <c r="O283" s="9">
        <f>'S5 Maquette'!I290*1.5</f>
        <v>0</v>
      </c>
      <c r="P283" s="9">
        <f>'S6 Maquette'!I287*1.5</f>
        <v>0</v>
      </c>
    </row>
    <row r="284" spans="15:16">
      <c r="O284" s="9">
        <f>'S5 Maquette'!I291*1.5</f>
        <v>0</v>
      </c>
      <c r="P284" s="9">
        <f>'S6 Maquette'!I288*1.5</f>
        <v>0</v>
      </c>
    </row>
    <row r="285" spans="15:16">
      <c r="O285" s="9">
        <f>'S5 Maquette'!I292*1.5</f>
        <v>0</v>
      </c>
      <c r="P285" s="9">
        <f>'S6 Maquette'!I289*1.5</f>
        <v>0</v>
      </c>
    </row>
    <row r="286" spans="15:16">
      <c r="O286" s="9">
        <f>'S5 Maquette'!I293*1.5</f>
        <v>0</v>
      </c>
      <c r="P286" s="9">
        <f>'S6 Maquette'!I290*1.5</f>
        <v>0</v>
      </c>
    </row>
    <row r="287" spans="15:16">
      <c r="O287" s="9">
        <f>'S5 Maquette'!I294*1.5</f>
        <v>0</v>
      </c>
      <c r="P287" s="9">
        <f>'S6 Maquette'!I291*1.5</f>
        <v>0</v>
      </c>
    </row>
    <row r="288" spans="15:16">
      <c r="O288" s="9">
        <f>'S5 Maquette'!I295*1.5</f>
        <v>0</v>
      </c>
      <c r="P288" s="9">
        <f>'S6 Maquette'!I292*1.5</f>
        <v>0</v>
      </c>
    </row>
    <row r="289" spans="15:16">
      <c r="O289" s="9">
        <f>'S5 Maquette'!I296*1.5</f>
        <v>0</v>
      </c>
      <c r="P289" s="9">
        <f>'S6 Maquette'!I293*1.5</f>
        <v>0</v>
      </c>
    </row>
    <row r="290" spans="15:16">
      <c r="O290" s="9">
        <f>'S5 Maquette'!I297*1.5</f>
        <v>0</v>
      </c>
      <c r="P290" s="9">
        <f>'S6 Maquette'!I294*1.5</f>
        <v>0</v>
      </c>
    </row>
    <row r="291" spans="15:16">
      <c r="O291" s="9">
        <f>'S5 Maquette'!I298*1.5</f>
        <v>0</v>
      </c>
      <c r="P291" s="9">
        <f>'S6 Maquette'!I295*1.5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8" zoomScaleNormal="100" workbookViewId="0">
      <selection activeCell="A21" sqref="A21:D23"/>
    </sheetView>
  </sheetViews>
  <sheetFormatPr baseColWidth="10" defaultColWidth="11.453125" defaultRowHeight="14.5"/>
  <cols>
    <col min="1" max="1" width="25.26953125" customWidth="1"/>
    <col min="2" max="3" width="66.453125" bestFit="1" customWidth="1"/>
    <col min="4" max="4" width="37.1796875" customWidth="1"/>
  </cols>
  <sheetData>
    <row r="1" spans="1:159" ht="43.4" customHeight="1">
      <c r="A1" s="94" t="s">
        <v>192</v>
      </c>
      <c r="B1" s="94"/>
      <c r="C1" s="94"/>
      <c r="D1" s="9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5" customHeight="1">
      <c r="A2" s="40" t="s">
        <v>193</v>
      </c>
      <c r="B2" s="28" t="s">
        <v>27</v>
      </c>
      <c r="C2" s="41"/>
      <c r="D2" s="4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5" customHeight="1">
      <c r="A3" s="27" t="s">
        <v>194</v>
      </c>
      <c r="B3" s="28" t="s">
        <v>54</v>
      </c>
      <c r="C3" s="15"/>
      <c r="D3" s="1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5" customHeight="1">
      <c r="A4" s="1" t="s">
        <v>195</v>
      </c>
      <c r="B4" s="87" t="s">
        <v>79</v>
      </c>
      <c r="C4" s="87"/>
      <c r="D4" s="8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5" customHeight="1">
      <c r="A5" s="1" t="s">
        <v>196</v>
      </c>
      <c r="B5" s="9"/>
      <c r="C5" s="15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5" customHeight="1">
      <c r="A6" s="1" t="s">
        <v>2</v>
      </c>
      <c r="B6" s="9" t="s">
        <v>12</v>
      </c>
      <c r="C6" s="15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49999999999999" customHeight="1">
      <c r="A8" s="103" t="s">
        <v>197</v>
      </c>
      <c r="B8" s="103"/>
      <c r="C8" s="103"/>
      <c r="D8" s="10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5" t="s">
        <v>198</v>
      </c>
      <c r="B9" s="104"/>
      <c r="C9" s="104"/>
      <c r="D9" s="10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16" t="s">
        <v>199</v>
      </c>
      <c r="B11" s="116"/>
      <c r="C11" s="116" t="s">
        <v>200</v>
      </c>
      <c r="D11" s="1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16"/>
      <c r="B12" s="116"/>
      <c r="C12" s="116"/>
      <c r="D12" s="11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16" t="e">
        <f>Calcul!A10</f>
        <v>#REF!</v>
      </c>
      <c r="B13" s="116"/>
      <c r="C13" s="116" t="e">
        <f>Calcul!A22</f>
        <v>#REF!</v>
      </c>
      <c r="D13" s="11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16"/>
      <c r="B14" s="116"/>
      <c r="C14" s="116"/>
      <c r="D14" s="11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02" t="s">
        <v>201</v>
      </c>
      <c r="B18" s="102"/>
      <c r="C18" s="102"/>
      <c r="D18" s="10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6" t="s">
        <v>203</v>
      </c>
      <c r="B20" s="97"/>
      <c r="C20" s="97"/>
      <c r="D20" s="9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05" t="s">
        <v>204</v>
      </c>
      <c r="B21" s="105"/>
      <c r="C21" s="105"/>
      <c r="D21" s="10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05"/>
      <c r="B22" s="105"/>
      <c r="C22" s="105"/>
      <c r="D22" s="10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05"/>
      <c r="B23" s="105"/>
      <c r="C23" s="105"/>
      <c r="D23" s="10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6" t="s">
        <v>205</v>
      </c>
      <c r="B24" s="97"/>
      <c r="C24" s="97"/>
      <c r="D24" s="9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06" t="s">
        <v>206</v>
      </c>
      <c r="B25" s="107"/>
      <c r="C25" s="107"/>
      <c r="D25" s="10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09"/>
      <c r="B26" s="110"/>
      <c r="C26" s="110"/>
      <c r="D26" s="11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ht="42" customHeight="1">
      <c r="A27" s="112"/>
      <c r="B27" s="113"/>
      <c r="C27" s="113"/>
      <c r="D27" s="11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6" t="s">
        <v>207</v>
      </c>
      <c r="B28" s="97"/>
      <c r="C28" s="97"/>
      <c r="D28" s="9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15" t="s">
        <v>208</v>
      </c>
      <c r="B29" s="105"/>
      <c r="C29" s="105"/>
      <c r="D29" s="10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05"/>
      <c r="B30" s="105"/>
      <c r="C30" s="105"/>
      <c r="D30" s="10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ht="54" customHeight="1">
      <c r="A31" s="105"/>
      <c r="B31" s="105"/>
      <c r="C31" s="105"/>
      <c r="D31" s="10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6" t="s">
        <v>209</v>
      </c>
      <c r="B32" s="97"/>
      <c r="C32" s="97"/>
      <c r="D32" s="9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00"/>
      <c r="B33" s="100"/>
      <c r="C33" s="100"/>
      <c r="D33" s="10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00"/>
      <c r="B34" s="100"/>
      <c r="C34" s="100"/>
      <c r="D34" s="10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00"/>
      <c r="B35" s="100"/>
      <c r="C35" s="100"/>
      <c r="D35" s="10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02" t="s">
        <v>210</v>
      </c>
      <c r="B36" s="102"/>
      <c r="C36" s="102"/>
      <c r="D36" s="10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9" t="s">
        <v>211</v>
      </c>
      <c r="B37" s="100"/>
      <c r="C37" s="100"/>
      <c r="D37" s="10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00"/>
      <c r="B38" s="100"/>
      <c r="C38" s="100"/>
      <c r="D38" s="10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01" t="s">
        <v>212</v>
      </c>
      <c r="B39" s="101"/>
      <c r="C39" s="101"/>
      <c r="D39" s="10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5" t="s">
        <v>213</v>
      </c>
      <c r="B40" s="95"/>
      <c r="C40" s="95"/>
      <c r="D40" s="9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95" t="s">
        <v>214</v>
      </c>
      <c r="B41" s="95"/>
      <c r="C41" s="95"/>
      <c r="D41" s="9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373" priority="2">
      <formula>$B2="Licence"</formula>
    </cfRule>
  </conditionalFormatting>
  <conditionalFormatting sqref="C5">
    <cfRule type="expression" dxfId="372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>
    <pageSetUpPr fitToPage="1"/>
  </sheetPr>
  <dimension ref="A1:O292"/>
  <sheetViews>
    <sheetView topLeftCell="A28" zoomScale="88" zoomScaleNormal="55" workbookViewId="0">
      <selection activeCell="B26" sqref="B26"/>
    </sheetView>
  </sheetViews>
  <sheetFormatPr baseColWidth="10" defaultColWidth="11.453125" defaultRowHeight="14.5"/>
  <cols>
    <col min="1" max="1" width="18.453125" style="12" customWidth="1"/>
    <col min="2" max="2" width="53.453125" style="12" customWidth="1"/>
    <col min="3" max="3" width="18" style="12" customWidth="1"/>
    <col min="4" max="4" width="15.7265625" style="12" customWidth="1"/>
    <col min="5" max="5" width="27.26953125" style="12" customWidth="1"/>
    <col min="6" max="6" width="24.7265625" style="12" customWidth="1"/>
    <col min="7" max="7" width="29.1796875" style="12" customWidth="1"/>
    <col min="8" max="8" width="45.1796875" style="12" customWidth="1"/>
    <col min="9" max="9" width="17" style="12" customWidth="1"/>
    <col min="10" max="10" width="14.26953125" style="12" customWidth="1"/>
    <col min="11" max="11" width="14.7265625" style="12" customWidth="1"/>
    <col min="12" max="13" width="21.7265625" style="12" customWidth="1"/>
    <col min="14" max="14" width="47.7265625" style="12" customWidth="1"/>
    <col min="15" max="15" width="54.1796875" style="12" customWidth="1"/>
  </cols>
  <sheetData>
    <row r="1" spans="1:10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0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>
      <c r="A5" s="121"/>
      <c r="B5" s="121"/>
      <c r="C5" s="121"/>
      <c r="D5" s="121"/>
      <c r="E5" s="121"/>
      <c r="F5" s="121"/>
      <c r="G5" s="121"/>
      <c r="H5" s="121"/>
      <c r="I5" s="121"/>
      <c r="J5" s="121"/>
    </row>
    <row r="6" spans="1:10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" customHeight="1">
      <c r="A7" s="123" t="s">
        <v>215</v>
      </c>
      <c r="B7" s="117" t="str">
        <f>'Fiche Générale'!B3</f>
        <v>Portail_ST</v>
      </c>
      <c r="C7" s="123" t="s">
        <v>216</v>
      </c>
      <c r="D7" s="123"/>
      <c r="E7" s="131" t="str">
        <f>'Fiche Générale'!B4</f>
        <v>Mathématiques</v>
      </c>
      <c r="F7" s="117"/>
      <c r="G7" s="123" t="s">
        <v>217</v>
      </c>
      <c r="H7" s="120">
        <f>'Fiche Générale'!B5</f>
        <v>0</v>
      </c>
      <c r="I7" s="120"/>
      <c r="J7" s="120"/>
    </row>
    <row r="8" spans="1:10" ht="18" customHeight="1">
      <c r="A8" s="123"/>
      <c r="B8" s="118"/>
      <c r="C8" s="123"/>
      <c r="D8" s="123"/>
      <c r="E8" s="132"/>
      <c r="F8" s="118"/>
      <c r="G8" s="123"/>
      <c r="H8" s="120"/>
      <c r="I8" s="120"/>
      <c r="J8" s="120"/>
    </row>
    <row r="9" spans="1:10" ht="18" customHeight="1">
      <c r="A9" s="123"/>
      <c r="B9" s="118"/>
      <c r="C9" s="123"/>
      <c r="D9" s="123"/>
      <c r="E9" s="133"/>
      <c r="F9" s="119"/>
      <c r="G9" s="123"/>
      <c r="H9" s="120"/>
      <c r="I9" s="120"/>
      <c r="J9" s="120"/>
    </row>
    <row r="10" spans="1:10" ht="18" customHeight="1">
      <c r="A10" s="123"/>
      <c r="B10" s="118"/>
      <c r="C10" s="130" t="s">
        <v>218</v>
      </c>
      <c r="D10" s="130"/>
      <c r="E10" s="134">
        <f>'Fiche Générale'!B9</f>
        <v>0</v>
      </c>
      <c r="F10" s="135"/>
      <c r="G10" s="135"/>
      <c r="H10" s="135"/>
      <c r="I10" s="135"/>
      <c r="J10" s="136"/>
    </row>
    <row r="11" spans="1:10" ht="18" customHeight="1">
      <c r="A11" s="123"/>
      <c r="B11" s="119"/>
      <c r="C11" s="130"/>
      <c r="D11" s="130"/>
      <c r="E11" s="137"/>
      <c r="F11" s="138"/>
      <c r="G11" s="138"/>
      <c r="H11" s="138"/>
      <c r="I11" s="138"/>
      <c r="J11" s="139"/>
    </row>
    <row r="13" spans="1:10">
      <c r="A13" s="122" t="s">
        <v>219</v>
      </c>
      <c r="B13" s="124" t="s">
        <v>220</v>
      </c>
      <c r="C13" s="122" t="s">
        <v>221</v>
      </c>
      <c r="D13" s="122"/>
      <c r="E13" s="122"/>
      <c r="F13" s="122"/>
      <c r="G13" s="122" t="s">
        <v>199</v>
      </c>
      <c r="H13" s="87" t="e">
        <f>Calcul!A7</f>
        <v>#REF!</v>
      </c>
      <c r="I13" s="87"/>
    </row>
    <row r="14" spans="1:10">
      <c r="A14" s="122"/>
      <c r="B14" s="125"/>
      <c r="C14" s="122"/>
      <c r="D14" s="122"/>
      <c r="E14" s="122"/>
      <c r="F14" s="122"/>
      <c r="G14" s="122"/>
      <c r="H14" s="87"/>
      <c r="I14" s="87"/>
    </row>
    <row r="15" spans="1:10">
      <c r="A15" s="122" t="s">
        <v>222</v>
      </c>
      <c r="B15" s="124" t="s">
        <v>185</v>
      </c>
      <c r="C15" s="126" t="s">
        <v>223</v>
      </c>
      <c r="D15" s="127"/>
      <c r="E15" s="122"/>
      <c r="F15" s="122"/>
      <c r="G15" s="122" t="s">
        <v>200</v>
      </c>
      <c r="H15" s="87" t="e">
        <f>Calcul!A20</f>
        <v>#REF!</v>
      </c>
      <c r="I15" s="87"/>
    </row>
    <row r="16" spans="1:10">
      <c r="A16" s="122"/>
      <c r="B16" s="125"/>
      <c r="C16" s="128"/>
      <c r="D16" s="129"/>
      <c r="E16" s="122"/>
      <c r="F16" s="122"/>
      <c r="G16" s="122"/>
      <c r="H16" s="87"/>
      <c r="I16" s="87"/>
    </row>
    <row r="17" spans="1:15">
      <c r="I17" s="13"/>
      <c r="J17" s="13"/>
      <c r="K17" s="13"/>
      <c r="L17" s="13"/>
      <c r="M17" s="13"/>
      <c r="N17" s="13"/>
    </row>
    <row r="18" spans="1:15" ht="49.4" customHeight="1">
      <c r="A18" s="3" t="s">
        <v>224</v>
      </c>
      <c r="B18" s="3" t="s">
        <v>225</v>
      </c>
      <c r="C18" s="3" t="s">
        <v>3</v>
      </c>
      <c r="D18" s="3" t="s">
        <v>226</v>
      </c>
      <c r="E18" s="3" t="s">
        <v>6</v>
      </c>
      <c r="F18" s="3" t="s">
        <v>5</v>
      </c>
      <c r="G18" s="3" t="s">
        <v>227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228</v>
      </c>
      <c r="M18" s="3" t="s">
        <v>4</v>
      </c>
      <c r="N18" s="3" t="s">
        <v>229</v>
      </c>
      <c r="O18" s="4" t="s">
        <v>230</v>
      </c>
    </row>
    <row r="19" spans="1:15" ht="43.4" customHeight="1">
      <c r="A19" s="43">
        <v>0</v>
      </c>
      <c r="B19" s="44" t="s">
        <v>231</v>
      </c>
      <c r="C19" s="46" t="s">
        <v>13</v>
      </c>
      <c r="D19" s="46">
        <v>6</v>
      </c>
      <c r="E19" s="61"/>
      <c r="F19" s="61"/>
      <c r="G19" s="61"/>
      <c r="H19" s="62"/>
      <c r="I19" s="62"/>
      <c r="J19" s="62"/>
      <c r="K19" s="62"/>
      <c r="L19" s="62"/>
      <c r="M19" s="62"/>
      <c r="N19" s="61"/>
      <c r="O19" s="5"/>
    </row>
    <row r="20" spans="1:15" ht="43.4" customHeight="1">
      <c r="A20" s="43" t="s">
        <v>232</v>
      </c>
      <c r="B20" s="44" t="s">
        <v>233</v>
      </c>
      <c r="C20" s="46" t="s">
        <v>23</v>
      </c>
      <c r="D20" s="62"/>
      <c r="E20" s="61"/>
      <c r="F20" s="61"/>
      <c r="G20" s="61"/>
      <c r="H20" s="62"/>
      <c r="I20" s="62"/>
      <c r="J20" s="62"/>
      <c r="K20" s="62"/>
      <c r="L20" s="62"/>
      <c r="M20" s="62"/>
      <c r="N20" s="61"/>
      <c r="O20" s="5"/>
    </row>
    <row r="21" spans="1:15" ht="43.4" customHeight="1">
      <c r="A21" s="43" t="s">
        <v>234</v>
      </c>
      <c r="B21" s="44" t="s">
        <v>235</v>
      </c>
      <c r="C21" s="46" t="s">
        <v>23</v>
      </c>
      <c r="D21" s="62"/>
      <c r="E21" s="61"/>
      <c r="F21" s="61"/>
      <c r="G21" s="61"/>
      <c r="H21" s="62"/>
      <c r="I21" s="62"/>
      <c r="J21" s="62"/>
      <c r="K21" s="62"/>
      <c r="L21" s="62"/>
      <c r="M21" s="62"/>
      <c r="N21" s="61"/>
      <c r="O21" s="5"/>
    </row>
    <row r="22" spans="1:15" ht="43.4" customHeight="1">
      <c r="A22" s="43" t="s">
        <v>236</v>
      </c>
      <c r="B22" s="45" t="s">
        <v>237</v>
      </c>
      <c r="C22" s="46" t="s">
        <v>23</v>
      </c>
      <c r="D22" s="62"/>
      <c r="E22" s="61"/>
      <c r="F22" s="61"/>
      <c r="G22" s="61"/>
      <c r="H22" s="62"/>
      <c r="I22" s="62"/>
      <c r="J22" s="62"/>
      <c r="K22" s="62"/>
      <c r="L22" s="62"/>
      <c r="M22" s="62"/>
      <c r="N22" s="61"/>
      <c r="O22" s="5"/>
    </row>
    <row r="23" spans="1:15" ht="43.4" customHeight="1">
      <c r="A23" s="20">
        <v>1</v>
      </c>
      <c r="B23" s="57" t="s">
        <v>238</v>
      </c>
      <c r="C23" s="58" t="s">
        <v>41</v>
      </c>
      <c r="D23" s="58"/>
      <c r="E23" s="49"/>
      <c r="F23" s="49"/>
      <c r="G23" s="49"/>
      <c r="H23" s="58"/>
      <c r="I23" s="58"/>
      <c r="J23" s="58"/>
      <c r="K23" s="58"/>
      <c r="L23" s="58"/>
      <c r="M23" s="58"/>
      <c r="N23" s="49"/>
      <c r="O23" s="49"/>
    </row>
    <row r="24" spans="1:15" ht="43.4" customHeight="1">
      <c r="A24" s="20"/>
      <c r="B24" s="57" t="s">
        <v>239</v>
      </c>
      <c r="C24" s="58" t="s">
        <v>38</v>
      </c>
      <c r="D24" s="58"/>
      <c r="E24" s="49"/>
      <c r="F24" s="49"/>
      <c r="G24" s="49"/>
      <c r="H24" s="58"/>
      <c r="I24" s="58"/>
      <c r="J24" s="58"/>
      <c r="K24" s="58"/>
      <c r="L24" s="58"/>
      <c r="M24" s="58"/>
      <c r="N24" s="49"/>
      <c r="O24" s="49"/>
    </row>
    <row r="25" spans="1:15" ht="43.4" customHeight="1">
      <c r="A25" s="56" t="s">
        <v>240</v>
      </c>
      <c r="B25" s="57" t="s">
        <v>241</v>
      </c>
      <c r="C25" s="58" t="s">
        <v>41</v>
      </c>
      <c r="D25" s="58"/>
      <c r="E25" s="49"/>
      <c r="F25" s="49"/>
      <c r="G25" s="49"/>
      <c r="H25" s="58"/>
      <c r="I25" s="58"/>
      <c r="J25" s="58"/>
      <c r="K25" s="58"/>
      <c r="L25" s="58"/>
      <c r="M25" s="58"/>
      <c r="N25" s="49"/>
      <c r="O25" s="49"/>
    </row>
    <row r="26" spans="1:15" ht="43.4" customHeight="1">
      <c r="A26" s="56" t="s">
        <v>242</v>
      </c>
      <c r="B26" s="57" t="s">
        <v>243</v>
      </c>
      <c r="C26" s="58" t="s">
        <v>13</v>
      </c>
      <c r="D26" s="58">
        <v>6</v>
      </c>
      <c r="E26" s="49"/>
      <c r="F26" s="49"/>
      <c r="G26" s="49" t="s">
        <v>244</v>
      </c>
      <c r="H26" s="58" t="s">
        <v>150</v>
      </c>
      <c r="I26" s="58">
        <v>24</v>
      </c>
      <c r="J26" s="58">
        <v>31.5</v>
      </c>
      <c r="K26" s="58">
        <v>4.5</v>
      </c>
      <c r="L26" s="58"/>
      <c r="M26" s="58" t="s">
        <v>14</v>
      </c>
      <c r="N26" s="49"/>
      <c r="O26" s="49" t="s">
        <v>245</v>
      </c>
    </row>
    <row r="27" spans="1:15" ht="43.4" customHeight="1">
      <c r="A27" s="56" t="s">
        <v>246</v>
      </c>
      <c r="B27" s="57" t="s">
        <v>247</v>
      </c>
      <c r="C27" s="58" t="s">
        <v>13</v>
      </c>
      <c r="D27" s="58">
        <v>6</v>
      </c>
      <c r="E27" s="49"/>
      <c r="F27" s="49"/>
      <c r="G27" s="49" t="s">
        <v>248</v>
      </c>
      <c r="H27" s="58" t="s">
        <v>150</v>
      </c>
      <c r="I27" s="58">
        <v>24</v>
      </c>
      <c r="J27" s="58">
        <v>36</v>
      </c>
      <c r="K27" s="58"/>
      <c r="L27" s="58"/>
      <c r="M27" s="58" t="s">
        <v>14</v>
      </c>
      <c r="N27" s="49"/>
      <c r="O27" s="49" t="s">
        <v>245</v>
      </c>
    </row>
    <row r="28" spans="1:15" ht="43.4" customHeight="1">
      <c r="A28" s="56" t="s">
        <v>249</v>
      </c>
      <c r="B28" s="57" t="s">
        <v>250</v>
      </c>
      <c r="C28" s="58" t="s">
        <v>13</v>
      </c>
      <c r="D28" s="58">
        <v>6</v>
      </c>
      <c r="E28" s="49"/>
      <c r="F28" s="49"/>
      <c r="G28" s="49" t="s">
        <v>251</v>
      </c>
      <c r="H28" s="58" t="s">
        <v>150</v>
      </c>
      <c r="I28" s="58">
        <v>24</v>
      </c>
      <c r="J28" s="58">
        <v>36</v>
      </c>
      <c r="K28" s="58"/>
      <c r="L28" s="58"/>
      <c r="M28" s="58" t="s">
        <v>14</v>
      </c>
      <c r="N28" s="49"/>
      <c r="O28" s="49"/>
    </row>
    <row r="29" spans="1:15" ht="43.4" customHeight="1">
      <c r="A29" s="56" t="s">
        <v>252</v>
      </c>
      <c r="B29" s="57" t="s">
        <v>253</v>
      </c>
      <c r="C29" s="58" t="s">
        <v>13</v>
      </c>
      <c r="D29" s="58">
        <v>6</v>
      </c>
      <c r="E29" s="49"/>
      <c r="F29" s="49"/>
      <c r="G29" s="49" t="s">
        <v>254</v>
      </c>
      <c r="H29" s="58" t="s">
        <v>150</v>
      </c>
      <c r="I29" s="58">
        <v>24</v>
      </c>
      <c r="J29" s="58">
        <v>36</v>
      </c>
      <c r="K29" s="58"/>
      <c r="L29" s="58"/>
      <c r="M29" s="58"/>
      <c r="N29" s="49"/>
      <c r="O29" s="49"/>
    </row>
    <row r="30" spans="1:15" ht="43.4" customHeight="1">
      <c r="A30" s="20" t="s">
        <v>255</v>
      </c>
      <c r="B30" s="6" t="s">
        <v>256</v>
      </c>
      <c r="C30" s="7" t="s">
        <v>23</v>
      </c>
      <c r="D30" s="7"/>
      <c r="E30" s="5"/>
      <c r="F30" s="5"/>
      <c r="G30" s="5"/>
      <c r="H30" s="7" t="s">
        <v>150</v>
      </c>
      <c r="I30" s="7">
        <v>12</v>
      </c>
      <c r="J30" s="7">
        <v>18</v>
      </c>
      <c r="K30" s="7"/>
      <c r="L30" s="7"/>
      <c r="M30" s="7" t="s">
        <v>14</v>
      </c>
      <c r="N30" s="5"/>
      <c r="O30" s="5"/>
    </row>
    <row r="31" spans="1:15" ht="43.4" customHeight="1">
      <c r="A31" s="20" t="s">
        <v>257</v>
      </c>
      <c r="B31" s="6" t="s">
        <v>258</v>
      </c>
      <c r="C31" s="7" t="s">
        <v>23</v>
      </c>
      <c r="D31" s="7"/>
      <c r="E31" s="5"/>
      <c r="F31" s="5"/>
      <c r="G31" s="5"/>
      <c r="H31" s="7" t="s">
        <v>150</v>
      </c>
      <c r="I31" s="7">
        <v>12</v>
      </c>
      <c r="J31" s="7">
        <v>18</v>
      </c>
      <c r="K31" s="7"/>
      <c r="L31" s="7"/>
      <c r="M31" s="7" t="s">
        <v>14</v>
      </c>
      <c r="N31" s="5"/>
      <c r="O31" s="5"/>
    </row>
    <row r="32" spans="1:15" ht="43.4" customHeight="1">
      <c r="A32" s="20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4" customHeight="1">
      <c r="A33" s="20" t="s">
        <v>259</v>
      </c>
      <c r="B33" s="57" t="s">
        <v>260</v>
      </c>
      <c r="C33" s="7" t="s">
        <v>41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4" customHeight="1">
      <c r="A34" s="56" t="s">
        <v>261</v>
      </c>
      <c r="B34" s="57" t="s">
        <v>243</v>
      </c>
      <c r="C34" s="58" t="s">
        <v>13</v>
      </c>
      <c r="D34" s="58">
        <v>6</v>
      </c>
      <c r="E34" s="49"/>
      <c r="F34" s="49"/>
      <c r="G34" s="49" t="s">
        <v>244</v>
      </c>
      <c r="H34" s="58" t="s">
        <v>150</v>
      </c>
      <c r="I34" s="58">
        <v>24</v>
      </c>
      <c r="J34" s="58">
        <v>31.5</v>
      </c>
      <c r="K34" s="58">
        <v>4.5</v>
      </c>
      <c r="L34" s="58"/>
      <c r="M34" s="58" t="s">
        <v>24</v>
      </c>
      <c r="N34" s="5" t="s">
        <v>262</v>
      </c>
      <c r="O34" s="5"/>
    </row>
    <row r="35" spans="1:15" ht="43.4" customHeight="1">
      <c r="A35" s="56" t="s">
        <v>263</v>
      </c>
      <c r="B35" s="57" t="s">
        <v>247</v>
      </c>
      <c r="C35" s="58" t="s">
        <v>13</v>
      </c>
      <c r="D35" s="58">
        <v>6</v>
      </c>
      <c r="E35" s="49"/>
      <c r="F35" s="49"/>
      <c r="G35" s="49" t="s">
        <v>248</v>
      </c>
      <c r="H35" s="58" t="s">
        <v>150</v>
      </c>
      <c r="I35" s="58">
        <v>24</v>
      </c>
      <c r="J35" s="58">
        <v>36</v>
      </c>
      <c r="K35" s="58"/>
      <c r="L35" s="58"/>
      <c r="M35" s="58" t="s">
        <v>24</v>
      </c>
      <c r="N35" s="5" t="s">
        <v>262</v>
      </c>
      <c r="O35" s="5"/>
    </row>
    <row r="36" spans="1:15" ht="43.4" customHeight="1">
      <c r="A36" s="56" t="s">
        <v>264</v>
      </c>
      <c r="B36" s="57" t="s">
        <v>253</v>
      </c>
      <c r="C36" s="58" t="s">
        <v>13</v>
      </c>
      <c r="D36" s="58">
        <v>6</v>
      </c>
      <c r="E36" s="49"/>
      <c r="F36" s="49"/>
      <c r="G36" s="49" t="s">
        <v>254</v>
      </c>
      <c r="H36" s="58" t="s">
        <v>150</v>
      </c>
      <c r="I36" s="58">
        <v>24</v>
      </c>
      <c r="J36" s="58">
        <v>36</v>
      </c>
      <c r="K36" s="58"/>
      <c r="L36" s="58"/>
      <c r="M36" s="58"/>
      <c r="N36" s="5"/>
      <c r="O36" s="5"/>
    </row>
    <row r="37" spans="1:15" ht="43.4" customHeight="1">
      <c r="A37" s="20" t="s">
        <v>265</v>
      </c>
      <c r="B37" s="6" t="s">
        <v>256</v>
      </c>
      <c r="C37" s="7" t="s">
        <v>23</v>
      </c>
      <c r="D37" s="7"/>
      <c r="E37" s="5"/>
      <c r="F37" s="5"/>
      <c r="G37" s="5"/>
      <c r="H37" s="7" t="s">
        <v>150</v>
      </c>
      <c r="I37" s="7">
        <v>12</v>
      </c>
      <c r="J37" s="7">
        <v>18</v>
      </c>
      <c r="K37" s="7"/>
      <c r="L37" s="7"/>
      <c r="M37" s="7" t="s">
        <v>24</v>
      </c>
      <c r="N37" s="5" t="s">
        <v>262</v>
      </c>
      <c r="O37" s="5"/>
    </row>
    <row r="38" spans="1:15" ht="43.4" customHeight="1">
      <c r="A38" s="20" t="s">
        <v>266</v>
      </c>
      <c r="B38" s="6" t="s">
        <v>258</v>
      </c>
      <c r="C38" s="7" t="s">
        <v>23</v>
      </c>
      <c r="D38" s="7"/>
      <c r="E38" s="5"/>
      <c r="F38" s="5"/>
      <c r="G38" s="5"/>
      <c r="H38" s="7" t="s">
        <v>150</v>
      </c>
      <c r="I38" s="7">
        <v>12</v>
      </c>
      <c r="J38" s="7">
        <v>18</v>
      </c>
      <c r="K38" s="7"/>
      <c r="L38" s="7"/>
      <c r="M38" s="7" t="s">
        <v>24</v>
      </c>
      <c r="N38" s="5" t="s">
        <v>262</v>
      </c>
      <c r="O38" s="5"/>
    </row>
    <row r="39" spans="1:15" ht="43.4" customHeight="1">
      <c r="A39" s="20" t="s">
        <v>267</v>
      </c>
      <c r="B39" s="6" t="s">
        <v>268</v>
      </c>
      <c r="C39" s="7" t="s">
        <v>13</v>
      </c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4" customHeight="1">
      <c r="A40" s="20"/>
      <c r="B40" s="6" t="s">
        <v>239</v>
      </c>
      <c r="C40" s="7" t="s">
        <v>38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4" customHeight="1">
      <c r="A41" s="56" t="s">
        <v>269</v>
      </c>
      <c r="B41" s="57" t="s">
        <v>250</v>
      </c>
      <c r="C41" s="58" t="s">
        <v>13</v>
      </c>
      <c r="D41" s="58">
        <v>6</v>
      </c>
      <c r="E41" s="49"/>
      <c r="F41" s="49"/>
      <c r="G41" s="49" t="s">
        <v>251</v>
      </c>
      <c r="H41" s="58" t="s">
        <v>150</v>
      </c>
      <c r="I41" s="58">
        <v>24</v>
      </c>
      <c r="J41" s="58">
        <v>36</v>
      </c>
      <c r="K41" s="58"/>
      <c r="L41" s="58"/>
      <c r="M41" s="58" t="s">
        <v>24</v>
      </c>
      <c r="N41" s="5" t="s">
        <v>262</v>
      </c>
      <c r="O41" s="5"/>
    </row>
    <row r="42" spans="1:15" ht="43.4" customHeight="1">
      <c r="A42" s="20" t="s">
        <v>270</v>
      </c>
      <c r="B42" s="67" t="s">
        <v>271</v>
      </c>
      <c r="C42" s="7" t="s">
        <v>13</v>
      </c>
      <c r="D42" s="7">
        <v>6</v>
      </c>
      <c r="E42" s="5"/>
      <c r="F42" s="5"/>
      <c r="G42" s="68" t="s">
        <v>272</v>
      </c>
      <c r="H42" s="7" t="s">
        <v>128</v>
      </c>
      <c r="I42" s="7"/>
      <c r="J42" s="7"/>
      <c r="K42" s="7"/>
      <c r="L42" s="7"/>
      <c r="M42" s="7" t="s">
        <v>24</v>
      </c>
      <c r="N42" s="5" t="s">
        <v>273</v>
      </c>
      <c r="O42" s="5"/>
    </row>
    <row r="43" spans="1:15" ht="43.4" customHeight="1">
      <c r="A43" s="20" t="s">
        <v>274</v>
      </c>
      <c r="B43" s="6" t="s">
        <v>275</v>
      </c>
      <c r="C43" s="7" t="s">
        <v>23</v>
      </c>
      <c r="D43" s="7"/>
      <c r="E43" s="5"/>
      <c r="F43" s="5"/>
      <c r="G43" s="5" t="s">
        <v>276</v>
      </c>
      <c r="H43" s="7" t="s">
        <v>128</v>
      </c>
      <c r="I43" s="7">
        <v>18</v>
      </c>
      <c r="J43" s="7">
        <v>20</v>
      </c>
      <c r="K43" s="7"/>
      <c r="L43" s="7"/>
      <c r="M43" s="7" t="s">
        <v>24</v>
      </c>
      <c r="N43" s="5" t="s">
        <v>273</v>
      </c>
      <c r="O43" s="5" t="s">
        <v>277</v>
      </c>
    </row>
    <row r="44" spans="1:15" ht="43.4" customHeight="1">
      <c r="A44" s="20" t="s">
        <v>278</v>
      </c>
      <c r="B44" s="6" t="s">
        <v>279</v>
      </c>
      <c r="C44" s="7" t="s">
        <v>23</v>
      </c>
      <c r="D44" s="7"/>
      <c r="E44" s="5"/>
      <c r="F44" s="5"/>
      <c r="G44" s="5" t="s">
        <v>280</v>
      </c>
      <c r="H44" s="7" t="s">
        <v>128</v>
      </c>
      <c r="I44" s="7">
        <v>10</v>
      </c>
      <c r="J44" s="7">
        <v>24</v>
      </c>
      <c r="K44" s="7">
        <v>6</v>
      </c>
      <c r="L44" s="7"/>
      <c r="M44" s="7" t="s">
        <v>24</v>
      </c>
      <c r="N44" s="5" t="s">
        <v>273</v>
      </c>
      <c r="O44" s="5" t="s">
        <v>277</v>
      </c>
    </row>
    <row r="45" spans="1:15" ht="43.4" customHeight="1">
      <c r="A45" s="20"/>
      <c r="B45" s="6"/>
      <c r="C45" s="7"/>
      <c r="D45" s="7"/>
      <c r="E45" s="5"/>
      <c r="F45" s="5"/>
      <c r="H45" s="7"/>
      <c r="I45" s="7"/>
      <c r="J45" s="7"/>
      <c r="K45" s="7"/>
      <c r="L45" s="7"/>
      <c r="M45" s="7"/>
      <c r="N45" s="5"/>
      <c r="O45" s="5"/>
    </row>
    <row r="46" spans="1:15" ht="43.4" customHeight="1">
      <c r="A46" s="20" t="s">
        <v>281</v>
      </c>
      <c r="B46" s="6" t="s">
        <v>282</v>
      </c>
      <c r="C46" s="7" t="s">
        <v>41</v>
      </c>
      <c r="D46" s="7"/>
      <c r="E46" s="8"/>
      <c r="F46" s="8"/>
      <c r="G46" s="8"/>
      <c r="H46" s="10"/>
      <c r="I46" s="7"/>
      <c r="J46" s="7"/>
      <c r="K46" s="7"/>
      <c r="L46" s="7"/>
      <c r="M46" s="7"/>
      <c r="N46" s="8"/>
      <c r="O46" s="8"/>
    </row>
    <row r="47" spans="1:15" ht="43.4" customHeight="1">
      <c r="A47" s="56" t="s">
        <v>283</v>
      </c>
      <c r="B47" s="57" t="s">
        <v>243</v>
      </c>
      <c r="C47" s="58" t="s">
        <v>13</v>
      </c>
      <c r="D47" s="58">
        <v>6</v>
      </c>
      <c r="E47" s="49"/>
      <c r="F47" s="49"/>
      <c r="G47" s="49" t="s">
        <v>244</v>
      </c>
      <c r="H47" s="58" t="s">
        <v>150</v>
      </c>
      <c r="I47" s="58">
        <v>24</v>
      </c>
      <c r="J47" s="58">
        <v>31.5</v>
      </c>
      <c r="K47" s="58">
        <v>4.5</v>
      </c>
      <c r="L47" s="58"/>
      <c r="M47" s="58" t="s">
        <v>24</v>
      </c>
      <c r="N47" s="5" t="s">
        <v>262</v>
      </c>
      <c r="O47" s="5"/>
    </row>
    <row r="48" spans="1:15" ht="43.4" customHeight="1">
      <c r="A48" s="56" t="s">
        <v>284</v>
      </c>
      <c r="B48" s="57" t="s">
        <v>247</v>
      </c>
      <c r="C48" s="58" t="s">
        <v>13</v>
      </c>
      <c r="D48" s="58">
        <v>6</v>
      </c>
      <c r="E48" s="49"/>
      <c r="F48" s="49"/>
      <c r="G48" s="49" t="s">
        <v>248</v>
      </c>
      <c r="H48" s="58" t="s">
        <v>150</v>
      </c>
      <c r="I48" s="58">
        <v>24</v>
      </c>
      <c r="J48" s="58">
        <v>36</v>
      </c>
      <c r="K48" s="58"/>
      <c r="L48" s="58"/>
      <c r="M48" s="58" t="s">
        <v>24</v>
      </c>
      <c r="N48" s="5" t="s">
        <v>262</v>
      </c>
      <c r="O48" s="5"/>
    </row>
    <row r="49" spans="1:15" ht="43.4" customHeight="1">
      <c r="A49" s="20" t="s">
        <v>285</v>
      </c>
      <c r="B49" s="6" t="s">
        <v>286</v>
      </c>
      <c r="C49" s="7" t="s">
        <v>13</v>
      </c>
      <c r="D49" s="7">
        <v>6</v>
      </c>
      <c r="E49" s="8"/>
      <c r="F49" s="8"/>
      <c r="G49" s="8" t="s">
        <v>251</v>
      </c>
      <c r="H49" s="7" t="s">
        <v>150</v>
      </c>
      <c r="I49" s="7">
        <v>24</v>
      </c>
      <c r="J49" s="7">
        <v>36</v>
      </c>
      <c r="K49" s="7"/>
      <c r="L49" s="7"/>
      <c r="M49" s="7" t="s">
        <v>24</v>
      </c>
      <c r="N49" s="5" t="s">
        <v>262</v>
      </c>
      <c r="O49" s="8"/>
    </row>
    <row r="50" spans="1:15" ht="43.4" customHeight="1">
      <c r="A50" s="20" t="s">
        <v>287</v>
      </c>
      <c r="B50" s="6" t="s">
        <v>288</v>
      </c>
      <c r="C50" s="7" t="s">
        <v>13</v>
      </c>
      <c r="D50" s="7"/>
      <c r="E50" s="8"/>
      <c r="F50" s="8"/>
      <c r="G50" s="8"/>
      <c r="H50" s="7"/>
      <c r="I50" s="7"/>
      <c r="J50" s="7"/>
      <c r="K50" s="7"/>
      <c r="L50" s="7"/>
      <c r="M50" s="7"/>
      <c r="N50" s="5"/>
      <c r="O50" s="8"/>
    </row>
    <row r="51" spans="1:15" ht="43.4" customHeight="1">
      <c r="A51" s="20"/>
      <c r="B51" s="6" t="s">
        <v>239</v>
      </c>
      <c r="C51" s="7" t="s">
        <v>38</v>
      </c>
      <c r="D51" s="7"/>
      <c r="E51" s="5"/>
      <c r="F51" s="5"/>
      <c r="G51" s="5"/>
      <c r="H51" s="7"/>
      <c r="I51" s="7"/>
      <c r="J51" s="7"/>
      <c r="K51" s="7"/>
      <c r="L51" s="7"/>
      <c r="M51" s="7"/>
      <c r="N51" s="5"/>
      <c r="O51" s="5"/>
    </row>
    <row r="52" spans="1:15" ht="43.4" customHeight="1">
      <c r="A52" s="20" t="s">
        <v>289</v>
      </c>
      <c r="B52" s="69" t="s">
        <v>290</v>
      </c>
      <c r="C52" s="7" t="s">
        <v>13</v>
      </c>
      <c r="D52" s="7">
        <v>6</v>
      </c>
      <c r="E52" s="8"/>
      <c r="F52" s="8"/>
      <c r="G52" s="8"/>
      <c r="H52" s="10" t="s">
        <v>152</v>
      </c>
      <c r="I52" s="7">
        <v>18</v>
      </c>
      <c r="J52" s="7">
        <v>12</v>
      </c>
      <c r="K52" s="7">
        <v>24</v>
      </c>
      <c r="L52" s="7"/>
      <c r="M52" s="7" t="s">
        <v>24</v>
      </c>
      <c r="N52" s="8" t="s">
        <v>291</v>
      </c>
      <c r="O52" s="8" t="s">
        <v>292</v>
      </c>
    </row>
    <row r="53" spans="1:15" ht="43.4" customHeight="1">
      <c r="A53" s="20" t="s">
        <v>293</v>
      </c>
      <c r="B53" s="6" t="s">
        <v>294</v>
      </c>
      <c r="C53" s="7" t="s">
        <v>13</v>
      </c>
      <c r="D53" s="7">
        <v>6</v>
      </c>
      <c r="E53" s="8"/>
      <c r="F53" s="8"/>
      <c r="G53" s="8"/>
      <c r="H53" s="10" t="s">
        <v>152</v>
      </c>
      <c r="I53" s="7">
        <v>24</v>
      </c>
      <c r="J53" s="7">
        <v>36</v>
      </c>
      <c r="K53" s="7">
        <v>0</v>
      </c>
      <c r="L53" s="7"/>
      <c r="M53" s="7" t="s">
        <v>24</v>
      </c>
      <c r="N53" s="8" t="s">
        <v>291</v>
      </c>
      <c r="O53" s="8" t="s">
        <v>292</v>
      </c>
    </row>
    <row r="54" spans="1:15" ht="43.4" customHeight="1">
      <c r="A54" s="20"/>
      <c r="B54" s="6"/>
      <c r="C54" s="7"/>
      <c r="D54" s="7"/>
      <c r="E54" s="8"/>
      <c r="F54" s="8"/>
      <c r="G54" s="8"/>
      <c r="H54" s="10"/>
      <c r="I54" s="7"/>
      <c r="J54" s="7"/>
      <c r="K54" s="7"/>
      <c r="L54" s="7"/>
      <c r="M54" s="7"/>
      <c r="N54" s="8"/>
      <c r="O54" s="8"/>
    </row>
    <row r="55" spans="1:15" ht="43.4" customHeight="1">
      <c r="A55" s="20" t="s">
        <v>295</v>
      </c>
      <c r="B55" s="6" t="s">
        <v>296</v>
      </c>
      <c r="C55" s="7" t="s">
        <v>41</v>
      </c>
      <c r="D55" s="7"/>
      <c r="E55" s="8"/>
      <c r="F55" s="8"/>
      <c r="G55" s="8"/>
      <c r="H55" s="10"/>
      <c r="I55" s="7"/>
      <c r="J55" s="7"/>
      <c r="K55" s="7"/>
      <c r="L55" s="7"/>
      <c r="M55" s="7"/>
      <c r="N55" s="8"/>
      <c r="O55" s="8"/>
    </row>
    <row r="56" spans="1:15" ht="43.4" customHeight="1">
      <c r="A56" s="56" t="s">
        <v>297</v>
      </c>
      <c r="B56" s="57" t="s">
        <v>243</v>
      </c>
      <c r="C56" s="58" t="s">
        <v>13</v>
      </c>
      <c r="D56" s="58">
        <v>6</v>
      </c>
      <c r="E56" s="49"/>
      <c r="F56" s="49"/>
      <c r="G56" s="49" t="s">
        <v>244</v>
      </c>
      <c r="H56" s="58" t="s">
        <v>150</v>
      </c>
      <c r="I56" s="58">
        <v>24</v>
      </c>
      <c r="J56" s="58">
        <v>31.5</v>
      </c>
      <c r="K56" s="58">
        <v>4.5</v>
      </c>
      <c r="L56" s="58"/>
      <c r="M56" s="58" t="s">
        <v>24</v>
      </c>
      <c r="N56" s="8" t="s">
        <v>262</v>
      </c>
      <c r="O56" s="5"/>
    </row>
    <row r="57" spans="1:15" ht="43.4" customHeight="1">
      <c r="A57" s="56" t="s">
        <v>298</v>
      </c>
      <c r="B57" s="57" t="s">
        <v>247</v>
      </c>
      <c r="C57" s="58" t="s">
        <v>13</v>
      </c>
      <c r="D57" s="58">
        <v>6</v>
      </c>
      <c r="E57" s="49"/>
      <c r="F57" s="49"/>
      <c r="G57" s="49" t="s">
        <v>248</v>
      </c>
      <c r="H57" s="58" t="s">
        <v>150</v>
      </c>
      <c r="I57" s="58">
        <v>24</v>
      </c>
      <c r="J57" s="58">
        <v>36</v>
      </c>
      <c r="K57" s="58"/>
      <c r="L57" s="58"/>
      <c r="M57" s="58" t="s">
        <v>24</v>
      </c>
      <c r="N57" s="8" t="s">
        <v>262</v>
      </c>
      <c r="O57" s="5"/>
    </row>
    <row r="58" spans="1:15" ht="43.4" customHeight="1">
      <c r="A58" s="20" t="s">
        <v>299</v>
      </c>
      <c r="B58" s="57" t="s">
        <v>253</v>
      </c>
      <c r="C58" s="58" t="s">
        <v>13</v>
      </c>
      <c r="D58" s="58">
        <v>6</v>
      </c>
      <c r="E58" s="49"/>
      <c r="F58" s="49"/>
      <c r="G58" s="49" t="s">
        <v>254</v>
      </c>
      <c r="H58" s="58"/>
      <c r="I58" s="58"/>
      <c r="J58" s="58"/>
      <c r="K58" s="7"/>
      <c r="L58" s="7"/>
      <c r="M58" s="7"/>
      <c r="N58" s="8"/>
      <c r="O58" s="8"/>
    </row>
    <row r="59" spans="1:15" ht="43.4" customHeight="1">
      <c r="A59" s="20" t="s">
        <v>300</v>
      </c>
      <c r="B59" s="6" t="s">
        <v>256</v>
      </c>
      <c r="C59" s="7" t="s">
        <v>23</v>
      </c>
      <c r="D59" s="7"/>
      <c r="E59" s="5"/>
      <c r="F59" s="5"/>
      <c r="G59" s="5"/>
      <c r="H59" s="7" t="s">
        <v>150</v>
      </c>
      <c r="I59" s="7">
        <v>12</v>
      </c>
      <c r="J59" s="7">
        <v>18</v>
      </c>
      <c r="K59" s="7"/>
      <c r="L59" s="7"/>
      <c r="M59" s="7" t="s">
        <v>24</v>
      </c>
      <c r="N59" s="8" t="s">
        <v>262</v>
      </c>
      <c r="O59" s="8"/>
    </row>
    <row r="60" spans="1:15" ht="43.4" customHeight="1">
      <c r="A60" s="20" t="s">
        <v>301</v>
      </c>
      <c r="B60" s="6" t="s">
        <v>258</v>
      </c>
      <c r="C60" s="7" t="s">
        <v>23</v>
      </c>
      <c r="D60" s="7"/>
      <c r="E60" s="5"/>
      <c r="F60" s="5"/>
      <c r="G60" s="5"/>
      <c r="H60" s="7" t="s">
        <v>150</v>
      </c>
      <c r="I60" s="7">
        <v>12</v>
      </c>
      <c r="J60" s="7">
        <v>18</v>
      </c>
      <c r="K60" s="7"/>
      <c r="L60" s="7"/>
      <c r="M60" s="7" t="s">
        <v>24</v>
      </c>
      <c r="N60" s="8" t="s">
        <v>262</v>
      </c>
      <c r="O60" s="8"/>
    </row>
    <row r="61" spans="1:15" ht="43.4" customHeight="1">
      <c r="A61" s="20" t="s">
        <v>302</v>
      </c>
      <c r="B61" s="6" t="s">
        <v>303</v>
      </c>
      <c r="C61" s="7" t="s">
        <v>13</v>
      </c>
      <c r="D61" s="7"/>
      <c r="E61" s="5"/>
      <c r="F61" s="5"/>
      <c r="G61" s="5"/>
      <c r="H61" s="7"/>
      <c r="I61" s="7"/>
      <c r="J61" s="7"/>
      <c r="K61" s="7"/>
      <c r="L61" s="7"/>
      <c r="M61" s="7"/>
      <c r="N61" s="8"/>
      <c r="O61" s="8" t="s">
        <v>292</v>
      </c>
    </row>
    <row r="62" spans="1:15" ht="43.4" customHeight="1">
      <c r="A62" s="20"/>
      <c r="B62" s="6" t="s">
        <v>239</v>
      </c>
      <c r="C62" s="7" t="s">
        <v>38</v>
      </c>
      <c r="D62" s="7"/>
      <c r="E62" s="8"/>
      <c r="F62" s="8"/>
      <c r="G62" s="8"/>
      <c r="H62" s="39"/>
      <c r="I62" s="39"/>
      <c r="J62" s="39"/>
      <c r="K62" s="39"/>
      <c r="L62" s="39"/>
      <c r="M62" s="39"/>
      <c r="N62" s="39"/>
      <c r="O62" s="8"/>
    </row>
    <row r="63" spans="1:15" ht="43.4" customHeight="1">
      <c r="A63" s="20" t="s">
        <v>304</v>
      </c>
      <c r="B63" s="6" t="s">
        <v>305</v>
      </c>
      <c r="C63" s="7" t="s">
        <v>13</v>
      </c>
      <c r="D63" s="7">
        <v>6</v>
      </c>
      <c r="E63" s="8"/>
      <c r="F63" s="8"/>
      <c r="G63" s="8"/>
      <c r="H63" s="10" t="s">
        <v>153</v>
      </c>
      <c r="I63" s="7">
        <v>24</v>
      </c>
      <c r="J63" s="7">
        <v>36</v>
      </c>
      <c r="K63" s="7">
        <v>16</v>
      </c>
      <c r="L63" s="7"/>
      <c r="M63" s="7" t="s">
        <v>24</v>
      </c>
      <c r="N63" s="8" t="s">
        <v>306</v>
      </c>
      <c r="O63" s="8"/>
    </row>
    <row r="64" spans="1:15" ht="43.4" customHeight="1">
      <c r="A64" s="20" t="s">
        <v>307</v>
      </c>
      <c r="B64" s="70" t="s">
        <v>308</v>
      </c>
      <c r="C64" s="7" t="s">
        <v>13</v>
      </c>
      <c r="D64" s="7">
        <v>6</v>
      </c>
      <c r="E64" s="8"/>
      <c r="F64" s="8"/>
      <c r="G64" s="8"/>
      <c r="H64" s="10" t="s">
        <v>153</v>
      </c>
      <c r="I64" s="7">
        <v>24</v>
      </c>
      <c r="J64" s="7">
        <v>36</v>
      </c>
      <c r="K64" s="7">
        <v>12</v>
      </c>
      <c r="L64" s="7"/>
      <c r="M64" s="7" t="s">
        <v>24</v>
      </c>
      <c r="N64" s="8" t="s">
        <v>306</v>
      </c>
      <c r="O64" s="8"/>
    </row>
    <row r="65" spans="1:15" ht="43.4" customHeight="1">
      <c r="A65" s="71"/>
      <c r="B65" s="72"/>
      <c r="D65" s="7"/>
      <c r="E65" s="8"/>
      <c r="F65" s="8"/>
      <c r="G65" s="8"/>
      <c r="H65" s="10"/>
      <c r="I65" s="7"/>
      <c r="J65" s="7"/>
      <c r="K65" s="7"/>
      <c r="L65" s="7"/>
      <c r="M65" s="7"/>
      <c r="N65" s="8"/>
      <c r="O65" s="39"/>
    </row>
    <row r="66" spans="1:15" ht="43.4" customHeight="1">
      <c r="A66" s="20">
        <v>2</v>
      </c>
      <c r="B66" s="73" t="s">
        <v>309</v>
      </c>
      <c r="C66" s="7"/>
      <c r="D66" s="7"/>
      <c r="E66" s="8"/>
      <c r="F66" s="8"/>
      <c r="G66" s="8" t="s">
        <v>310</v>
      </c>
      <c r="H66" s="10"/>
      <c r="I66" s="7"/>
      <c r="J66" s="7"/>
      <c r="K66" s="7"/>
      <c r="L66" s="7"/>
      <c r="M66" s="7"/>
      <c r="N66" s="8"/>
      <c r="O66" s="8" t="s">
        <v>311</v>
      </c>
    </row>
    <row r="67" spans="1:15" ht="43.4" customHeight="1">
      <c r="A67" s="20">
        <v>3</v>
      </c>
      <c r="B67" s="6" t="s">
        <v>312</v>
      </c>
      <c r="C67" s="7" t="s">
        <v>13</v>
      </c>
      <c r="D67" s="7"/>
      <c r="E67" s="7" t="s">
        <v>26</v>
      </c>
      <c r="F67" s="8"/>
      <c r="G67" s="8"/>
      <c r="H67" s="10"/>
      <c r="I67" s="7"/>
      <c r="J67" s="7"/>
      <c r="K67" s="7"/>
      <c r="L67" s="7"/>
      <c r="M67" s="7"/>
      <c r="N67" s="8"/>
      <c r="O67" s="8" t="s">
        <v>313</v>
      </c>
    </row>
    <row r="68" spans="1:15" ht="43.4" customHeight="1">
      <c r="A68" s="20">
        <v>4</v>
      </c>
      <c r="B68" s="6" t="s">
        <v>314</v>
      </c>
      <c r="C68" s="7" t="s">
        <v>13</v>
      </c>
      <c r="D68" s="7">
        <v>6</v>
      </c>
      <c r="E68" s="7" t="s">
        <v>26</v>
      </c>
      <c r="F68" s="8"/>
      <c r="G68" s="8"/>
      <c r="H68" s="10"/>
      <c r="I68" s="7"/>
      <c r="J68" s="7" t="s">
        <v>315</v>
      </c>
      <c r="K68" s="7"/>
      <c r="L68" s="7"/>
      <c r="M68" s="7" t="s">
        <v>14</v>
      </c>
      <c r="N68" s="8"/>
      <c r="O68" s="35" t="s">
        <v>316</v>
      </c>
    </row>
    <row r="69" spans="1:15" ht="43.4" customHeight="1">
      <c r="A69" s="21"/>
      <c r="B69" s="23"/>
      <c r="C69" s="7"/>
      <c r="D69" s="10"/>
      <c r="E69" s="8"/>
      <c r="F69" s="8"/>
      <c r="G69" s="8"/>
      <c r="H69" s="10"/>
      <c r="I69" s="7"/>
      <c r="J69" s="7"/>
      <c r="K69" s="7"/>
      <c r="L69" s="7"/>
      <c r="M69" s="7"/>
      <c r="N69" s="8"/>
      <c r="O69" s="8"/>
    </row>
    <row r="70" spans="1:15" ht="43.4" customHeight="1">
      <c r="A70" s="21"/>
      <c r="B70" s="77"/>
      <c r="C70" s="7"/>
      <c r="D70" s="10"/>
      <c r="E70" s="8"/>
      <c r="F70" s="8"/>
      <c r="G70" s="8"/>
      <c r="H70" s="10"/>
      <c r="I70" s="7"/>
      <c r="J70" s="7"/>
      <c r="K70" s="7"/>
      <c r="L70" s="7"/>
      <c r="M70" s="7"/>
      <c r="N70" s="8"/>
      <c r="O70" s="8"/>
    </row>
    <row r="71" spans="1:15" ht="43.4" customHeight="1">
      <c r="A71" s="21"/>
      <c r="B71" s="23"/>
      <c r="C71" s="7"/>
      <c r="D71" s="10"/>
      <c r="E71" s="8"/>
      <c r="F71" s="8"/>
      <c r="G71" s="8"/>
      <c r="H71" s="10"/>
      <c r="I71" s="7"/>
      <c r="J71" s="7"/>
      <c r="K71" s="7"/>
      <c r="L71" s="7"/>
      <c r="M71" s="7"/>
      <c r="N71" s="8"/>
      <c r="O71" s="8"/>
    </row>
    <row r="72" spans="1:15" ht="43.4" customHeight="1">
      <c r="A72" s="21"/>
      <c r="B72" s="23"/>
      <c r="C72" s="7"/>
      <c r="D72" s="10"/>
      <c r="E72" s="8"/>
      <c r="F72" s="8"/>
      <c r="G72" s="8"/>
      <c r="H72" s="10"/>
      <c r="I72" s="7"/>
      <c r="J72" s="7"/>
      <c r="K72" s="7"/>
      <c r="L72" s="7"/>
      <c r="M72" s="7"/>
      <c r="N72" s="8"/>
      <c r="O72" s="8"/>
    </row>
    <row r="73" spans="1:15" ht="43.4" customHeight="1">
      <c r="A73" s="21"/>
      <c r="B73" s="23"/>
      <c r="C73" s="7"/>
      <c r="D73" s="10"/>
      <c r="E73" s="8"/>
      <c r="F73" s="8"/>
      <c r="G73" s="8"/>
      <c r="H73" s="10"/>
      <c r="I73" s="7"/>
      <c r="J73" s="7"/>
      <c r="K73" s="7"/>
      <c r="L73" s="7"/>
      <c r="M73" s="7"/>
      <c r="N73" s="8"/>
      <c r="O73" s="8"/>
    </row>
    <row r="74" spans="1:15" ht="43.4" customHeight="1">
      <c r="A74" s="21"/>
      <c r="B74" s="23"/>
      <c r="C74" s="7"/>
      <c r="D74" s="10"/>
      <c r="E74" s="8"/>
      <c r="F74" s="8"/>
      <c r="G74" s="8"/>
      <c r="H74" s="10"/>
      <c r="I74" s="7"/>
      <c r="J74" s="7"/>
      <c r="K74" s="7"/>
      <c r="L74" s="7"/>
      <c r="M74" s="7"/>
      <c r="N74" s="8"/>
      <c r="O74" s="8"/>
    </row>
    <row r="75" spans="1:15" ht="43.4" customHeight="1">
      <c r="A75" s="21"/>
      <c r="B75" s="23"/>
      <c r="C75" s="7"/>
      <c r="D75" s="10"/>
      <c r="E75" s="8"/>
      <c r="F75" s="8"/>
      <c r="G75" s="8"/>
      <c r="H75" s="10"/>
      <c r="I75" s="7"/>
      <c r="J75" s="7"/>
      <c r="K75" s="7"/>
      <c r="L75" s="7"/>
      <c r="M75" s="7"/>
      <c r="N75" s="8"/>
      <c r="O75" s="8"/>
    </row>
    <row r="76" spans="1:15" ht="43.4" customHeight="1">
      <c r="A76" s="21"/>
      <c r="B76" s="23"/>
      <c r="C76" s="7"/>
      <c r="D76" s="10"/>
      <c r="E76" s="8"/>
      <c r="F76" s="8"/>
      <c r="G76" s="8"/>
      <c r="H76" s="10"/>
      <c r="I76" s="7"/>
      <c r="J76" s="7"/>
      <c r="K76" s="7"/>
      <c r="L76" s="7"/>
      <c r="M76" s="7"/>
      <c r="N76" s="8"/>
      <c r="O76" s="8"/>
    </row>
    <row r="77" spans="1:15" ht="43.4" customHeight="1">
      <c r="A77" s="21"/>
      <c r="B77" s="23"/>
      <c r="C77" s="7"/>
      <c r="D77" s="10"/>
      <c r="E77" s="8"/>
      <c r="F77" s="8"/>
      <c r="G77" s="8"/>
      <c r="H77" s="10"/>
      <c r="I77" s="7"/>
      <c r="J77" s="7"/>
      <c r="K77" s="7"/>
      <c r="L77" s="7"/>
      <c r="M77" s="7"/>
      <c r="N77" s="8"/>
      <c r="O77" s="8"/>
    </row>
    <row r="78" spans="1:15" ht="43.4" customHeight="1">
      <c r="A78" s="21"/>
      <c r="B78" s="23"/>
      <c r="C78" s="7"/>
      <c r="D78" s="10"/>
      <c r="E78" s="8"/>
      <c r="F78" s="8"/>
      <c r="G78" s="8"/>
      <c r="H78" s="10"/>
      <c r="I78" s="7"/>
      <c r="J78" s="7"/>
      <c r="K78" s="7"/>
      <c r="L78" s="7"/>
      <c r="M78" s="7"/>
      <c r="N78" s="8"/>
      <c r="O78" s="8"/>
    </row>
    <row r="79" spans="1:15" ht="43.4" customHeight="1">
      <c r="A79" s="21"/>
      <c r="B79" s="23"/>
      <c r="C79" s="7"/>
      <c r="D79" s="10"/>
      <c r="E79" s="8"/>
      <c r="F79" s="8"/>
      <c r="G79" s="8"/>
      <c r="H79" s="10"/>
      <c r="I79" s="7"/>
      <c r="J79" s="7"/>
      <c r="K79" s="7"/>
      <c r="L79" s="7"/>
      <c r="M79" s="7"/>
      <c r="N79" s="8"/>
      <c r="O79" s="8"/>
    </row>
    <row r="80" spans="1:15" ht="43.4" customHeight="1">
      <c r="A80" s="21"/>
      <c r="B80" s="23"/>
      <c r="C80" s="7"/>
      <c r="D80" s="10"/>
      <c r="E80" s="8"/>
      <c r="F80" s="8"/>
      <c r="G80" s="8"/>
      <c r="H80" s="10"/>
      <c r="I80" s="7"/>
      <c r="J80" s="7"/>
      <c r="K80" s="7"/>
      <c r="L80" s="7"/>
      <c r="M80" s="7"/>
      <c r="N80" s="8"/>
      <c r="O80" s="8"/>
    </row>
    <row r="81" spans="1:15" ht="43.4" customHeight="1">
      <c r="A81" s="21"/>
      <c r="B81" s="23"/>
      <c r="C81" s="7"/>
      <c r="D81" s="10"/>
      <c r="E81" s="8"/>
      <c r="F81" s="8"/>
      <c r="G81" s="8"/>
      <c r="H81" s="10"/>
      <c r="I81" s="7"/>
      <c r="J81" s="7"/>
      <c r="K81" s="7"/>
      <c r="L81" s="7"/>
      <c r="M81" s="7"/>
      <c r="N81" s="8"/>
      <c r="O81" s="8"/>
    </row>
    <row r="82" spans="1:15" ht="43.4" customHeight="1">
      <c r="A82" s="21"/>
      <c r="B82" s="23"/>
      <c r="C82" s="7"/>
      <c r="D82" s="10"/>
      <c r="E82" s="8"/>
      <c r="F82" s="8"/>
      <c r="G82" s="8"/>
      <c r="H82" s="10"/>
      <c r="I82" s="7"/>
      <c r="J82" s="7"/>
      <c r="K82" s="7"/>
      <c r="L82" s="7"/>
      <c r="M82" s="7"/>
      <c r="N82" s="8"/>
      <c r="O82" s="8"/>
    </row>
    <row r="83" spans="1:15" ht="43.4" customHeight="1">
      <c r="A83" s="21"/>
      <c r="B83" s="23"/>
      <c r="C83" s="7"/>
      <c r="D83" s="10"/>
      <c r="E83" s="8"/>
      <c r="F83" s="8"/>
      <c r="G83" s="8"/>
      <c r="H83" s="10"/>
      <c r="I83" s="7"/>
      <c r="J83" s="7"/>
      <c r="K83" s="7"/>
      <c r="L83" s="7"/>
      <c r="M83" s="7"/>
      <c r="N83" s="8"/>
      <c r="O83" s="8"/>
    </row>
    <row r="84" spans="1:15" ht="43.4" customHeight="1">
      <c r="A84" s="21"/>
      <c r="B84" s="23"/>
      <c r="C84" s="7"/>
      <c r="D84" s="10"/>
      <c r="E84" s="8"/>
      <c r="F84" s="8"/>
      <c r="G84" s="8"/>
      <c r="H84" s="10"/>
      <c r="I84" s="7"/>
      <c r="J84" s="7"/>
      <c r="K84" s="7"/>
      <c r="L84" s="7"/>
      <c r="M84" s="7"/>
      <c r="N84" s="8"/>
      <c r="O84" s="8"/>
    </row>
    <row r="85" spans="1:15" ht="43.4" customHeight="1">
      <c r="A85" s="21"/>
      <c r="B85" s="23"/>
      <c r="C85" s="7"/>
      <c r="D85" s="10"/>
      <c r="E85" s="8"/>
      <c r="F85" s="8"/>
      <c r="G85" s="8"/>
      <c r="H85" s="10"/>
      <c r="I85" s="7"/>
      <c r="J85" s="7"/>
      <c r="K85" s="7"/>
      <c r="L85" s="7"/>
      <c r="M85" s="7"/>
      <c r="N85" s="8"/>
      <c r="O85" s="8"/>
    </row>
    <row r="86" spans="1:15" ht="43.4" customHeight="1">
      <c r="A86" s="21"/>
      <c r="B86" s="23"/>
      <c r="C86" s="7"/>
      <c r="D86" s="10"/>
      <c r="E86" s="8"/>
      <c r="F86" s="8"/>
      <c r="G86" s="8"/>
      <c r="H86" s="10"/>
      <c r="I86" s="7"/>
      <c r="J86" s="7"/>
      <c r="K86" s="7"/>
      <c r="L86" s="7"/>
      <c r="M86" s="7"/>
      <c r="N86" s="8"/>
      <c r="O86" s="8"/>
    </row>
    <row r="87" spans="1:15" ht="43.4" customHeight="1">
      <c r="A87" s="21"/>
      <c r="B87" s="23"/>
      <c r="C87" s="7"/>
      <c r="D87" s="10"/>
      <c r="E87" s="8"/>
      <c r="F87" s="8"/>
      <c r="G87" s="8"/>
      <c r="H87" s="10"/>
      <c r="I87" s="7"/>
      <c r="J87" s="7"/>
      <c r="K87" s="7"/>
      <c r="L87" s="7"/>
      <c r="M87" s="7"/>
      <c r="N87" s="8"/>
      <c r="O87" s="8"/>
    </row>
    <row r="88" spans="1:15" ht="43.4" customHeight="1">
      <c r="A88" s="21"/>
      <c r="B88" s="23"/>
      <c r="C88" s="7"/>
      <c r="D88" s="10"/>
      <c r="E88" s="8"/>
      <c r="F88" s="8"/>
      <c r="G88" s="8"/>
      <c r="H88" s="10"/>
      <c r="I88" s="7"/>
      <c r="J88" s="7"/>
      <c r="K88" s="7"/>
      <c r="L88" s="7"/>
      <c r="M88" s="7"/>
      <c r="N88" s="8"/>
      <c r="O88" s="8"/>
    </row>
    <row r="89" spans="1:15" ht="43.4" customHeight="1">
      <c r="A89" s="21"/>
      <c r="B89" s="23"/>
      <c r="C89" s="7"/>
      <c r="D89" s="10"/>
      <c r="E89" s="8"/>
      <c r="F89" s="8"/>
      <c r="G89" s="8"/>
      <c r="H89" s="10"/>
      <c r="I89" s="7"/>
      <c r="J89" s="7"/>
      <c r="K89" s="7"/>
      <c r="L89" s="7"/>
      <c r="M89" s="7"/>
      <c r="N89" s="8"/>
      <c r="O89" s="8"/>
    </row>
    <row r="90" spans="1:15" ht="43.4" customHeight="1">
      <c r="A90" s="21"/>
      <c r="B90" s="23"/>
      <c r="C90" s="7"/>
      <c r="D90" s="10"/>
      <c r="E90" s="8"/>
      <c r="F90" s="8"/>
      <c r="G90" s="8"/>
      <c r="H90" s="10"/>
      <c r="I90" s="7"/>
      <c r="J90" s="7"/>
      <c r="K90" s="7"/>
      <c r="L90" s="7"/>
      <c r="M90" s="7"/>
      <c r="N90" s="8"/>
      <c r="O90" s="8"/>
    </row>
    <row r="91" spans="1:15" ht="43.4" customHeight="1">
      <c r="A91" s="21"/>
      <c r="B91" s="23"/>
      <c r="C91" s="7"/>
      <c r="D91" s="10"/>
      <c r="E91" s="8"/>
      <c r="F91" s="8"/>
      <c r="G91" s="8"/>
      <c r="H91" s="10"/>
      <c r="I91" s="7"/>
      <c r="J91" s="7"/>
      <c r="K91" s="7"/>
      <c r="L91" s="7"/>
      <c r="M91" s="7"/>
      <c r="N91" s="8"/>
      <c r="O91" s="8"/>
    </row>
    <row r="92" spans="1:15" ht="43.4" customHeight="1">
      <c r="A92" s="21"/>
      <c r="B92" s="23"/>
      <c r="C92" s="7"/>
      <c r="D92" s="10"/>
      <c r="E92" s="8"/>
      <c r="F92" s="8"/>
      <c r="G92" s="8"/>
      <c r="H92" s="10"/>
      <c r="I92" s="7"/>
      <c r="J92" s="7"/>
      <c r="K92" s="7"/>
      <c r="L92" s="7"/>
      <c r="M92" s="7"/>
      <c r="N92" s="8"/>
      <c r="O92" s="8"/>
    </row>
    <row r="93" spans="1:15" ht="43.4" customHeight="1">
      <c r="A93" s="21"/>
      <c r="B93" s="23"/>
      <c r="C93" s="7"/>
      <c r="D93" s="10"/>
      <c r="E93" s="8"/>
      <c r="F93" s="8"/>
      <c r="G93" s="8"/>
      <c r="H93" s="10"/>
      <c r="I93" s="7"/>
      <c r="J93" s="7"/>
      <c r="K93" s="7"/>
      <c r="L93" s="7"/>
      <c r="M93" s="7"/>
      <c r="N93" s="8"/>
      <c r="O93" s="8"/>
    </row>
    <row r="94" spans="1:15" ht="43.4" customHeight="1">
      <c r="A94" s="21"/>
      <c r="B94" s="23"/>
      <c r="C94" s="7"/>
      <c r="D94" s="10"/>
      <c r="E94" s="8"/>
      <c r="F94" s="8"/>
      <c r="G94" s="8"/>
      <c r="H94" s="10"/>
      <c r="I94" s="7"/>
      <c r="J94" s="7"/>
      <c r="K94" s="7"/>
      <c r="L94" s="7"/>
      <c r="M94" s="7"/>
      <c r="N94" s="8"/>
      <c r="O94" s="8"/>
    </row>
    <row r="95" spans="1:15" ht="43.4" customHeight="1">
      <c r="A95" s="21"/>
      <c r="B95" s="23"/>
      <c r="C95" s="7"/>
      <c r="D95" s="10"/>
      <c r="E95" s="8"/>
      <c r="F95" s="8"/>
      <c r="G95" s="8"/>
      <c r="H95" s="10"/>
      <c r="I95" s="7"/>
      <c r="J95" s="7"/>
      <c r="K95" s="7"/>
      <c r="L95" s="7"/>
      <c r="M95" s="7"/>
      <c r="N95" s="8"/>
      <c r="O95" s="8"/>
    </row>
    <row r="96" spans="1:15" ht="43.4" customHeight="1">
      <c r="A96" s="21"/>
      <c r="B96" s="23"/>
      <c r="C96" s="7"/>
      <c r="D96" s="10"/>
      <c r="E96" s="8"/>
      <c r="F96" s="8"/>
      <c r="G96" s="8"/>
      <c r="H96" s="10"/>
      <c r="I96" s="7"/>
      <c r="J96" s="7"/>
      <c r="K96" s="7"/>
      <c r="L96" s="7"/>
      <c r="M96" s="7"/>
      <c r="N96" s="8"/>
      <c r="O96" s="8"/>
    </row>
    <row r="97" spans="1:15" ht="43.4" customHeight="1">
      <c r="A97" s="21"/>
      <c r="B97" s="23"/>
      <c r="C97" s="7"/>
      <c r="D97" s="10"/>
      <c r="E97" s="8"/>
      <c r="F97" s="8"/>
      <c r="G97" s="8"/>
      <c r="H97" s="10"/>
      <c r="I97" s="7"/>
      <c r="J97" s="7"/>
      <c r="K97" s="7"/>
      <c r="L97" s="7"/>
      <c r="M97" s="7"/>
      <c r="N97" s="8"/>
      <c r="O97" s="8"/>
    </row>
    <row r="98" spans="1:15" ht="43.4" customHeight="1">
      <c r="A98" s="21"/>
      <c r="B98" s="23"/>
      <c r="C98" s="7"/>
      <c r="D98" s="10"/>
      <c r="E98" s="8"/>
      <c r="F98" s="8"/>
      <c r="G98" s="8"/>
      <c r="H98" s="10"/>
      <c r="I98" s="7"/>
      <c r="J98" s="7"/>
      <c r="K98" s="7"/>
      <c r="L98" s="7"/>
      <c r="M98" s="7"/>
      <c r="N98" s="8"/>
      <c r="O98" s="8"/>
    </row>
    <row r="99" spans="1:15" ht="43.4" customHeight="1">
      <c r="A99" s="21"/>
      <c r="B99" s="23"/>
      <c r="C99" s="7"/>
      <c r="D99" s="10"/>
      <c r="E99" s="8"/>
      <c r="F99" s="8"/>
      <c r="G99" s="8"/>
      <c r="H99" s="10"/>
      <c r="I99" s="7"/>
      <c r="J99" s="7"/>
      <c r="K99" s="7"/>
      <c r="L99" s="7"/>
      <c r="M99" s="7"/>
      <c r="N99" s="8"/>
      <c r="O99" s="8"/>
    </row>
    <row r="100" spans="1:15" ht="43.4" customHeight="1">
      <c r="A100" s="21"/>
      <c r="B100" s="23"/>
      <c r="C100" s="7"/>
      <c r="D100" s="10"/>
      <c r="E100" s="8"/>
      <c r="F100" s="8"/>
      <c r="G100" s="8"/>
      <c r="H100" s="10"/>
      <c r="I100" s="7"/>
      <c r="J100" s="7"/>
      <c r="K100" s="7"/>
      <c r="L100" s="7"/>
      <c r="M100" s="7"/>
      <c r="N100" s="8"/>
      <c r="O100" s="8"/>
    </row>
    <row r="101" spans="1:15" ht="43.4" customHeight="1">
      <c r="A101" s="21"/>
      <c r="B101" s="23"/>
      <c r="C101" s="7"/>
      <c r="D101" s="10"/>
      <c r="E101" s="8"/>
      <c r="F101" s="8"/>
      <c r="G101" s="8"/>
      <c r="H101" s="10"/>
      <c r="I101" s="7"/>
      <c r="J101" s="7"/>
      <c r="K101" s="7"/>
      <c r="L101" s="7"/>
      <c r="M101" s="7"/>
      <c r="N101" s="8"/>
      <c r="O101" s="8"/>
    </row>
    <row r="102" spans="1:15" ht="43.4" customHeight="1">
      <c r="A102" s="21"/>
      <c r="B102" s="23"/>
      <c r="C102" s="7"/>
      <c r="D102" s="10"/>
      <c r="E102" s="8"/>
      <c r="F102" s="8"/>
      <c r="G102" s="8"/>
      <c r="H102" s="10"/>
      <c r="I102" s="7"/>
      <c r="J102" s="7"/>
      <c r="K102" s="7"/>
      <c r="L102" s="7"/>
      <c r="M102" s="7"/>
      <c r="N102" s="8"/>
      <c r="O102" s="8"/>
    </row>
    <row r="103" spans="1:15" ht="43.4" customHeight="1">
      <c r="A103" s="21"/>
      <c r="B103" s="23"/>
      <c r="C103" s="7"/>
      <c r="D103" s="10"/>
      <c r="E103" s="8"/>
      <c r="F103" s="8"/>
      <c r="G103" s="8"/>
      <c r="H103" s="10"/>
      <c r="I103" s="7"/>
      <c r="J103" s="7"/>
      <c r="K103" s="7"/>
      <c r="L103" s="7"/>
      <c r="M103" s="7"/>
      <c r="N103" s="8"/>
      <c r="O103" s="8"/>
    </row>
    <row r="104" spans="1:15" ht="43.4" customHeight="1">
      <c r="A104" s="21"/>
      <c r="B104" s="23"/>
      <c r="C104" s="7"/>
      <c r="D104" s="10"/>
      <c r="E104" s="8"/>
      <c r="F104" s="8"/>
      <c r="G104" s="8"/>
      <c r="H104" s="10"/>
      <c r="I104" s="7"/>
      <c r="J104" s="7"/>
      <c r="K104" s="7"/>
      <c r="L104" s="7"/>
      <c r="M104" s="7"/>
      <c r="N104" s="8"/>
      <c r="O104" s="8"/>
    </row>
    <row r="105" spans="1:15" ht="43.4" customHeight="1">
      <c r="A105" s="21"/>
      <c r="B105" s="23"/>
      <c r="C105" s="7"/>
      <c r="D105" s="10"/>
      <c r="E105" s="8"/>
      <c r="F105" s="8"/>
      <c r="G105" s="8"/>
      <c r="H105" s="10"/>
      <c r="I105" s="7"/>
      <c r="J105" s="7"/>
      <c r="K105" s="7"/>
      <c r="L105" s="7"/>
      <c r="M105" s="7"/>
      <c r="N105" s="8"/>
      <c r="O105" s="8"/>
    </row>
    <row r="106" spans="1:15" ht="43.4" customHeight="1">
      <c r="A106" s="21"/>
      <c r="B106" s="23"/>
      <c r="C106" s="7"/>
      <c r="D106" s="10"/>
      <c r="E106" s="8"/>
      <c r="F106" s="8"/>
      <c r="G106" s="8"/>
      <c r="H106" s="10"/>
      <c r="I106" s="7"/>
      <c r="J106" s="7"/>
      <c r="K106" s="7"/>
      <c r="L106" s="7"/>
      <c r="M106" s="7"/>
      <c r="N106" s="8"/>
      <c r="O106" s="8"/>
    </row>
    <row r="107" spans="1:15" ht="43.4" customHeight="1">
      <c r="A107" s="21"/>
      <c r="B107" s="23"/>
      <c r="C107" s="7"/>
      <c r="D107" s="10"/>
      <c r="E107" s="8"/>
      <c r="F107" s="8"/>
      <c r="G107" s="8"/>
      <c r="H107" s="10"/>
      <c r="I107" s="7"/>
      <c r="J107" s="7"/>
      <c r="K107" s="7"/>
      <c r="L107" s="7"/>
      <c r="M107" s="7"/>
      <c r="N107" s="8"/>
      <c r="O107" s="8"/>
    </row>
    <row r="108" spans="1:15" ht="43.4" customHeight="1">
      <c r="A108" s="21"/>
      <c r="B108" s="23"/>
      <c r="C108" s="7"/>
      <c r="D108" s="10"/>
      <c r="E108" s="8"/>
      <c r="F108" s="8"/>
      <c r="G108" s="8"/>
      <c r="H108" s="10"/>
      <c r="I108" s="7"/>
      <c r="J108" s="7"/>
      <c r="K108" s="7"/>
      <c r="L108" s="7"/>
      <c r="M108" s="7"/>
      <c r="N108" s="8"/>
      <c r="O108" s="8"/>
    </row>
    <row r="109" spans="1:15" ht="43.4" customHeight="1">
      <c r="A109" s="21"/>
      <c r="B109" s="23"/>
      <c r="C109" s="7"/>
      <c r="D109" s="10"/>
      <c r="E109" s="8"/>
      <c r="F109" s="8"/>
      <c r="G109" s="8"/>
      <c r="H109" s="10"/>
      <c r="I109" s="7"/>
      <c r="J109" s="7"/>
      <c r="K109" s="7"/>
      <c r="L109" s="7"/>
      <c r="M109" s="7"/>
      <c r="N109" s="8"/>
      <c r="O109" s="8"/>
    </row>
    <row r="110" spans="1:15" ht="43.4" customHeight="1">
      <c r="A110" s="21"/>
      <c r="B110" s="23"/>
      <c r="C110" s="7"/>
      <c r="D110" s="10"/>
      <c r="E110" s="8"/>
      <c r="F110" s="8"/>
      <c r="G110" s="8"/>
      <c r="H110" s="10"/>
      <c r="I110" s="7"/>
      <c r="J110" s="7"/>
      <c r="K110" s="7"/>
      <c r="L110" s="7"/>
      <c r="M110" s="7"/>
      <c r="N110" s="8"/>
      <c r="O110" s="8"/>
    </row>
    <row r="111" spans="1:15" ht="43.4" customHeight="1">
      <c r="A111" s="21"/>
      <c r="B111" s="23"/>
      <c r="C111" s="7"/>
      <c r="D111" s="10"/>
      <c r="E111" s="8"/>
      <c r="F111" s="8"/>
      <c r="G111" s="8"/>
      <c r="H111" s="10"/>
      <c r="I111" s="7"/>
      <c r="J111" s="7"/>
      <c r="K111" s="7"/>
      <c r="L111" s="7"/>
      <c r="M111" s="7"/>
      <c r="N111" s="8"/>
      <c r="O111" s="8"/>
    </row>
    <row r="112" spans="1:15" ht="43.4" customHeight="1">
      <c r="A112" s="21"/>
      <c r="B112" s="23"/>
      <c r="C112" s="7"/>
      <c r="D112" s="10"/>
      <c r="E112" s="8"/>
      <c r="F112" s="8"/>
      <c r="G112" s="8"/>
      <c r="H112" s="10"/>
      <c r="I112" s="7"/>
      <c r="J112" s="7"/>
      <c r="K112" s="7"/>
      <c r="L112" s="7"/>
      <c r="M112" s="7"/>
      <c r="N112" s="8"/>
      <c r="O112" s="8"/>
    </row>
    <row r="113" spans="1:15" ht="43.4" customHeight="1">
      <c r="A113" s="21"/>
      <c r="B113" s="23"/>
      <c r="C113" s="7"/>
      <c r="D113" s="10"/>
      <c r="E113" s="8"/>
      <c r="F113" s="8"/>
      <c r="G113" s="8"/>
      <c r="H113" s="10"/>
      <c r="I113" s="7"/>
      <c r="J113" s="7"/>
      <c r="K113" s="7"/>
      <c r="L113" s="7"/>
      <c r="M113" s="7"/>
      <c r="N113" s="8"/>
      <c r="O113" s="8"/>
    </row>
    <row r="114" spans="1:15" ht="43.4" customHeight="1">
      <c r="A114" s="21"/>
      <c r="B114" s="23"/>
      <c r="C114" s="7"/>
      <c r="D114" s="10"/>
      <c r="E114" s="8"/>
      <c r="F114" s="8"/>
      <c r="G114" s="8"/>
      <c r="H114" s="10"/>
      <c r="I114" s="7"/>
      <c r="J114" s="7"/>
      <c r="K114" s="7"/>
      <c r="L114" s="7"/>
      <c r="M114" s="7"/>
      <c r="N114" s="8"/>
      <c r="O114" s="8"/>
    </row>
    <row r="115" spans="1:15" ht="43.4" customHeight="1">
      <c r="A115" s="21"/>
      <c r="B115" s="23"/>
      <c r="C115" s="7"/>
      <c r="D115" s="10"/>
      <c r="E115" s="8"/>
      <c r="F115" s="8"/>
      <c r="G115" s="8"/>
      <c r="H115" s="10"/>
      <c r="I115" s="7"/>
      <c r="J115" s="7"/>
      <c r="K115" s="7"/>
      <c r="L115" s="7"/>
      <c r="M115" s="7"/>
      <c r="N115" s="8"/>
      <c r="O115" s="8"/>
    </row>
    <row r="116" spans="1:15" ht="43.4" customHeight="1">
      <c r="A116" s="21"/>
      <c r="B116" s="23"/>
      <c r="C116" s="7"/>
      <c r="D116" s="10"/>
      <c r="E116" s="8"/>
      <c r="F116" s="8"/>
      <c r="G116" s="8"/>
      <c r="H116" s="10"/>
      <c r="I116" s="7"/>
      <c r="J116" s="7"/>
      <c r="K116" s="7"/>
      <c r="L116" s="7"/>
      <c r="M116" s="7"/>
      <c r="N116" s="8"/>
      <c r="O116" s="8"/>
    </row>
    <row r="117" spans="1:15" ht="43.4" customHeight="1">
      <c r="A117" s="21"/>
      <c r="B117" s="23"/>
      <c r="C117" s="7"/>
      <c r="D117" s="10"/>
      <c r="E117" s="8"/>
      <c r="F117" s="8"/>
      <c r="G117" s="8"/>
      <c r="H117" s="10"/>
      <c r="I117" s="7"/>
      <c r="J117" s="7"/>
      <c r="K117" s="7"/>
      <c r="L117" s="7"/>
      <c r="M117" s="7"/>
      <c r="N117" s="8"/>
      <c r="O117" s="8"/>
    </row>
    <row r="118" spans="1:15" ht="43.4" customHeight="1">
      <c r="A118" s="21"/>
      <c r="B118" s="23"/>
      <c r="C118" s="7"/>
      <c r="D118" s="10"/>
      <c r="E118" s="8"/>
      <c r="F118" s="8"/>
      <c r="G118" s="8"/>
      <c r="H118" s="10"/>
      <c r="I118" s="7"/>
      <c r="J118" s="7"/>
      <c r="K118" s="7"/>
      <c r="L118" s="7"/>
      <c r="M118" s="7"/>
      <c r="N118" s="8"/>
      <c r="O118" s="8"/>
    </row>
    <row r="119" spans="1:15" ht="43.4" customHeight="1">
      <c r="A119" s="21"/>
      <c r="B119" s="23"/>
      <c r="C119" s="7"/>
      <c r="D119" s="10"/>
      <c r="E119" s="8"/>
      <c r="F119" s="8"/>
      <c r="G119" s="8"/>
      <c r="H119" s="10"/>
      <c r="I119" s="7"/>
      <c r="J119" s="7"/>
      <c r="K119" s="7"/>
      <c r="L119" s="7"/>
      <c r="M119" s="7"/>
      <c r="N119" s="8"/>
      <c r="O119" s="8"/>
    </row>
    <row r="120" spans="1:15" ht="43.4" customHeight="1">
      <c r="A120" s="21"/>
      <c r="B120" s="23"/>
      <c r="C120" s="7"/>
      <c r="D120" s="10"/>
      <c r="E120" s="8"/>
      <c r="F120" s="8"/>
      <c r="G120" s="8"/>
      <c r="H120" s="10"/>
      <c r="I120" s="7"/>
      <c r="J120" s="7"/>
      <c r="K120" s="7"/>
      <c r="L120" s="7"/>
      <c r="M120" s="7"/>
      <c r="N120" s="8"/>
      <c r="O120" s="8"/>
    </row>
    <row r="121" spans="1:15" ht="43.4" customHeight="1">
      <c r="A121" s="21"/>
      <c r="B121" s="23"/>
      <c r="C121" s="7"/>
      <c r="D121" s="10"/>
      <c r="E121" s="8"/>
      <c r="F121" s="8"/>
      <c r="G121" s="8"/>
      <c r="H121" s="10"/>
      <c r="I121" s="7"/>
      <c r="J121" s="7"/>
      <c r="K121" s="7"/>
      <c r="L121" s="7"/>
      <c r="M121" s="7"/>
      <c r="N121" s="8"/>
      <c r="O121" s="8"/>
    </row>
    <row r="122" spans="1:15" ht="43.4" customHeight="1">
      <c r="A122" s="21"/>
      <c r="B122" s="23"/>
      <c r="C122" s="7"/>
      <c r="D122" s="10"/>
      <c r="E122" s="8"/>
      <c r="F122" s="8"/>
      <c r="G122" s="8"/>
      <c r="H122" s="10"/>
      <c r="I122" s="7"/>
      <c r="J122" s="7"/>
      <c r="K122" s="7"/>
      <c r="L122" s="7"/>
      <c r="M122" s="7"/>
      <c r="N122" s="8"/>
      <c r="O122" s="8"/>
    </row>
    <row r="123" spans="1:15" ht="43.4" customHeight="1">
      <c r="A123" s="21"/>
      <c r="B123" s="23"/>
      <c r="C123" s="7"/>
      <c r="D123" s="10"/>
      <c r="E123" s="8"/>
      <c r="F123" s="8"/>
      <c r="G123" s="8"/>
      <c r="H123" s="10"/>
      <c r="I123" s="7"/>
      <c r="J123" s="7"/>
      <c r="K123" s="7"/>
      <c r="L123" s="7"/>
      <c r="M123" s="7"/>
      <c r="N123" s="8"/>
      <c r="O123" s="8"/>
    </row>
    <row r="124" spans="1:15" ht="43.4" customHeight="1">
      <c r="A124" s="21"/>
      <c r="B124" s="23"/>
      <c r="C124" s="7"/>
      <c r="D124" s="10"/>
      <c r="E124" s="8"/>
      <c r="F124" s="8"/>
      <c r="G124" s="8"/>
      <c r="H124" s="10"/>
      <c r="I124" s="7"/>
      <c r="J124" s="7"/>
      <c r="K124" s="7"/>
      <c r="L124" s="7"/>
      <c r="M124" s="7"/>
      <c r="N124" s="8"/>
      <c r="O124" s="8"/>
    </row>
    <row r="125" spans="1:15" ht="43.4" customHeight="1">
      <c r="A125" s="21"/>
      <c r="B125" s="23"/>
      <c r="C125" s="7"/>
      <c r="D125" s="10"/>
      <c r="E125" s="8"/>
      <c r="F125" s="8"/>
      <c r="G125" s="8"/>
      <c r="H125" s="10"/>
      <c r="I125" s="7"/>
      <c r="J125" s="7"/>
      <c r="K125" s="7"/>
      <c r="L125" s="7"/>
      <c r="M125" s="7"/>
      <c r="N125" s="8"/>
      <c r="O125" s="8"/>
    </row>
    <row r="126" spans="1:15" ht="43.4" customHeight="1">
      <c r="A126" s="21"/>
      <c r="B126" s="23"/>
      <c r="C126" s="7"/>
      <c r="D126" s="10"/>
      <c r="E126" s="8"/>
      <c r="F126" s="8"/>
      <c r="G126" s="8"/>
      <c r="H126" s="10"/>
      <c r="I126" s="7"/>
      <c r="J126" s="7"/>
      <c r="K126" s="7"/>
      <c r="L126" s="7"/>
      <c r="M126" s="7"/>
      <c r="N126" s="8"/>
      <c r="O126" s="8"/>
    </row>
    <row r="127" spans="1:15" ht="43.4" customHeight="1">
      <c r="A127" s="21"/>
      <c r="B127" s="23"/>
      <c r="C127" s="7"/>
      <c r="D127" s="10"/>
      <c r="E127" s="8"/>
      <c r="F127" s="8"/>
      <c r="G127" s="8"/>
      <c r="H127" s="10"/>
      <c r="I127" s="7"/>
      <c r="J127" s="7"/>
      <c r="K127" s="7"/>
      <c r="L127" s="7"/>
      <c r="M127" s="7"/>
      <c r="N127" s="8"/>
      <c r="O127" s="8"/>
    </row>
    <row r="128" spans="1:15" ht="43.4" customHeight="1">
      <c r="A128" s="21"/>
      <c r="B128" s="23"/>
      <c r="C128" s="7"/>
      <c r="D128" s="10"/>
      <c r="E128" s="8"/>
      <c r="F128" s="8"/>
      <c r="G128" s="8"/>
      <c r="H128" s="10"/>
      <c r="I128" s="7"/>
      <c r="J128" s="7"/>
      <c r="K128" s="7"/>
      <c r="L128" s="7"/>
      <c r="M128" s="7"/>
      <c r="N128" s="8"/>
      <c r="O128" s="8"/>
    </row>
    <row r="129" spans="1:15" ht="43.4" customHeight="1">
      <c r="A129" s="21"/>
      <c r="B129" s="23"/>
      <c r="C129" s="7"/>
      <c r="D129" s="10"/>
      <c r="E129" s="8"/>
      <c r="F129" s="8"/>
      <c r="G129" s="8"/>
      <c r="H129" s="10"/>
      <c r="I129" s="7"/>
      <c r="J129" s="7"/>
      <c r="K129" s="7"/>
      <c r="L129" s="7"/>
      <c r="M129" s="7"/>
      <c r="N129" s="8"/>
      <c r="O129" s="8"/>
    </row>
    <row r="130" spans="1:15" ht="43.4" customHeight="1">
      <c r="A130" s="21"/>
      <c r="B130" s="23"/>
      <c r="C130" s="7"/>
      <c r="D130" s="10"/>
      <c r="E130" s="8"/>
      <c r="F130" s="8"/>
      <c r="G130" s="8"/>
      <c r="H130" s="10"/>
      <c r="I130" s="7"/>
      <c r="J130" s="7"/>
      <c r="K130" s="7"/>
      <c r="L130" s="7"/>
      <c r="M130" s="7"/>
      <c r="N130" s="8"/>
      <c r="O130" s="8"/>
    </row>
    <row r="131" spans="1:15" ht="43.4" customHeight="1">
      <c r="A131" s="21"/>
      <c r="B131" s="23"/>
      <c r="C131" s="7"/>
      <c r="D131" s="10"/>
      <c r="E131" s="8"/>
      <c r="F131" s="8"/>
      <c r="G131" s="8"/>
      <c r="H131" s="10"/>
      <c r="I131" s="7"/>
      <c r="J131" s="7"/>
      <c r="K131" s="7"/>
      <c r="L131" s="7"/>
      <c r="M131" s="7"/>
      <c r="N131" s="8"/>
      <c r="O131" s="8"/>
    </row>
    <row r="132" spans="1:15" ht="43.4" customHeight="1">
      <c r="A132" s="21"/>
      <c r="B132" s="23"/>
      <c r="C132" s="7"/>
      <c r="D132" s="10"/>
      <c r="E132" s="8"/>
      <c r="F132" s="8"/>
      <c r="G132" s="8"/>
      <c r="H132" s="10"/>
      <c r="I132" s="7"/>
      <c r="J132" s="7"/>
      <c r="K132" s="7"/>
      <c r="L132" s="7"/>
      <c r="M132" s="7"/>
      <c r="N132" s="8"/>
      <c r="O132" s="8"/>
    </row>
    <row r="133" spans="1:15" ht="43.4" customHeight="1">
      <c r="A133" s="21"/>
      <c r="B133" s="23"/>
      <c r="C133" s="7"/>
      <c r="D133" s="10"/>
      <c r="E133" s="8"/>
      <c r="F133" s="8"/>
      <c r="G133" s="8"/>
      <c r="H133" s="10"/>
      <c r="I133" s="7"/>
      <c r="J133" s="7"/>
      <c r="K133" s="7"/>
      <c r="L133" s="7"/>
      <c r="M133" s="7"/>
      <c r="N133" s="8"/>
      <c r="O133" s="8"/>
    </row>
    <row r="134" spans="1:15" ht="43.4" customHeight="1">
      <c r="A134" s="21"/>
      <c r="B134" s="23"/>
      <c r="C134" s="7"/>
      <c r="D134" s="10"/>
      <c r="E134" s="8"/>
      <c r="F134" s="8"/>
      <c r="G134" s="8"/>
      <c r="H134" s="10"/>
      <c r="I134" s="7"/>
      <c r="J134" s="7"/>
      <c r="K134" s="7"/>
      <c r="L134" s="7"/>
      <c r="M134" s="7"/>
      <c r="N134" s="8"/>
      <c r="O134" s="8"/>
    </row>
    <row r="135" spans="1:15" ht="43.4" customHeight="1">
      <c r="A135" s="21"/>
      <c r="B135" s="23"/>
      <c r="C135" s="7"/>
      <c r="D135" s="10"/>
      <c r="E135" s="8"/>
      <c r="F135" s="8"/>
      <c r="G135" s="8"/>
      <c r="H135" s="10"/>
      <c r="I135" s="7"/>
      <c r="J135" s="7"/>
      <c r="K135" s="7"/>
      <c r="L135" s="7"/>
      <c r="M135" s="7"/>
      <c r="N135" s="8"/>
      <c r="O135" s="8"/>
    </row>
    <row r="136" spans="1:15" ht="43.4" customHeight="1">
      <c r="A136" s="21"/>
      <c r="B136" s="23"/>
      <c r="C136" s="7"/>
      <c r="D136" s="10"/>
      <c r="E136" s="8"/>
      <c r="F136" s="8"/>
      <c r="G136" s="8"/>
      <c r="H136" s="10"/>
      <c r="I136" s="7"/>
      <c r="J136" s="7"/>
      <c r="K136" s="7"/>
      <c r="L136" s="7"/>
      <c r="M136" s="7"/>
      <c r="N136" s="8"/>
      <c r="O136" s="8"/>
    </row>
    <row r="137" spans="1:15" ht="43.4" customHeight="1">
      <c r="A137" s="21"/>
      <c r="B137" s="23"/>
      <c r="C137" s="7"/>
      <c r="D137" s="10"/>
      <c r="E137" s="8"/>
      <c r="F137" s="8"/>
      <c r="G137" s="8"/>
      <c r="H137" s="10"/>
      <c r="I137" s="7"/>
      <c r="J137" s="7"/>
      <c r="K137" s="7"/>
      <c r="L137" s="7"/>
      <c r="M137" s="7"/>
      <c r="N137" s="8"/>
      <c r="O137" s="8"/>
    </row>
    <row r="138" spans="1:15" ht="43.4" customHeight="1">
      <c r="A138" s="21"/>
      <c r="B138" s="23"/>
      <c r="C138" s="7"/>
      <c r="D138" s="10"/>
      <c r="E138" s="8"/>
      <c r="F138" s="8"/>
      <c r="G138" s="8"/>
      <c r="H138" s="10"/>
      <c r="I138" s="7"/>
      <c r="J138" s="7"/>
      <c r="K138" s="7"/>
      <c r="L138" s="7"/>
      <c r="M138" s="7"/>
      <c r="N138" s="8"/>
      <c r="O138" s="8"/>
    </row>
    <row r="139" spans="1:15" ht="43.4" customHeight="1">
      <c r="A139" s="21"/>
      <c r="B139" s="23"/>
      <c r="C139" s="7"/>
      <c r="D139" s="10"/>
      <c r="E139" s="8"/>
      <c r="F139" s="8"/>
      <c r="G139" s="8"/>
      <c r="H139" s="10"/>
      <c r="I139" s="7"/>
      <c r="J139" s="7"/>
      <c r="K139" s="7"/>
      <c r="L139" s="7"/>
      <c r="M139" s="7"/>
      <c r="N139" s="8"/>
      <c r="O139" s="8"/>
    </row>
    <row r="140" spans="1:15" ht="43.4" customHeight="1">
      <c r="A140" s="21"/>
      <c r="B140" s="23"/>
      <c r="C140" s="7"/>
      <c r="D140" s="10"/>
      <c r="E140" s="8"/>
      <c r="F140" s="8"/>
      <c r="G140" s="8"/>
      <c r="H140" s="10"/>
      <c r="I140" s="7"/>
      <c r="J140" s="7"/>
      <c r="K140" s="7"/>
      <c r="L140" s="7"/>
      <c r="M140" s="7"/>
      <c r="N140" s="8"/>
      <c r="O140" s="8"/>
    </row>
    <row r="141" spans="1:15" ht="43.4" customHeight="1">
      <c r="A141" s="21"/>
      <c r="B141" s="23"/>
      <c r="C141" s="7"/>
      <c r="D141" s="10"/>
      <c r="E141" s="8"/>
      <c r="F141" s="8"/>
      <c r="G141" s="8"/>
      <c r="H141" s="10"/>
      <c r="I141" s="7"/>
      <c r="J141" s="7"/>
      <c r="K141" s="7"/>
      <c r="L141" s="7"/>
      <c r="M141" s="7"/>
      <c r="N141" s="8"/>
      <c r="O141" s="8"/>
    </row>
    <row r="142" spans="1:15" ht="43.4" customHeight="1">
      <c r="A142" s="21"/>
      <c r="B142" s="23"/>
      <c r="C142" s="7"/>
      <c r="D142" s="10"/>
      <c r="E142" s="8"/>
      <c r="F142" s="8"/>
      <c r="G142" s="8"/>
      <c r="H142" s="10"/>
      <c r="I142" s="7"/>
      <c r="J142" s="7"/>
      <c r="K142" s="7"/>
      <c r="L142" s="7"/>
      <c r="M142" s="7"/>
      <c r="N142" s="8"/>
      <c r="O142" s="8"/>
    </row>
    <row r="143" spans="1:15" ht="43.4" customHeight="1">
      <c r="A143" s="21"/>
      <c r="B143" s="23"/>
      <c r="C143" s="7"/>
      <c r="D143" s="10"/>
      <c r="E143" s="8"/>
      <c r="F143" s="8"/>
      <c r="G143" s="8"/>
      <c r="H143" s="10"/>
      <c r="I143" s="7"/>
      <c r="J143" s="7"/>
      <c r="K143" s="7"/>
      <c r="L143" s="7"/>
      <c r="M143" s="7"/>
      <c r="N143" s="8"/>
      <c r="O143" s="8"/>
    </row>
    <row r="144" spans="1:15" ht="43.4" customHeight="1">
      <c r="A144" s="21"/>
      <c r="B144" s="23"/>
      <c r="C144" s="7"/>
      <c r="D144" s="10"/>
      <c r="E144" s="8"/>
      <c r="F144" s="8"/>
      <c r="G144" s="8"/>
      <c r="H144" s="10"/>
      <c r="I144" s="7"/>
      <c r="J144" s="7"/>
      <c r="K144" s="7"/>
      <c r="L144" s="7"/>
      <c r="M144" s="7"/>
      <c r="N144" s="8"/>
      <c r="O144" s="8"/>
    </row>
    <row r="145" spans="1:15" ht="43.4" customHeight="1">
      <c r="A145" s="21"/>
      <c r="B145" s="23"/>
      <c r="C145" s="7"/>
      <c r="D145" s="10"/>
      <c r="E145" s="8"/>
      <c r="F145" s="8"/>
      <c r="G145" s="8"/>
      <c r="H145" s="10"/>
      <c r="I145" s="7"/>
      <c r="J145" s="7"/>
      <c r="K145" s="7"/>
      <c r="L145" s="7"/>
      <c r="M145" s="7"/>
      <c r="N145" s="8"/>
      <c r="O145" s="8"/>
    </row>
    <row r="146" spans="1:15" ht="43.4" customHeight="1">
      <c r="A146" s="21"/>
      <c r="B146" s="23"/>
      <c r="C146" s="7"/>
      <c r="D146" s="10"/>
      <c r="E146" s="8"/>
      <c r="F146" s="8"/>
      <c r="G146" s="8"/>
      <c r="H146" s="10"/>
      <c r="I146" s="7"/>
      <c r="J146" s="7"/>
      <c r="K146" s="7"/>
      <c r="L146" s="7"/>
      <c r="M146" s="7"/>
      <c r="N146" s="8"/>
      <c r="O146" s="8"/>
    </row>
    <row r="147" spans="1:15" ht="43.4" customHeight="1">
      <c r="A147" s="21"/>
      <c r="B147" s="23"/>
      <c r="C147" s="7"/>
      <c r="D147" s="10"/>
      <c r="E147" s="8"/>
      <c r="F147" s="8"/>
      <c r="G147" s="8"/>
      <c r="H147" s="10"/>
      <c r="I147" s="7"/>
      <c r="J147" s="7"/>
      <c r="K147" s="7"/>
      <c r="L147" s="7"/>
      <c r="M147" s="7"/>
      <c r="N147" s="8"/>
      <c r="O147" s="8"/>
    </row>
    <row r="148" spans="1:15" ht="43.4" customHeight="1">
      <c r="A148" s="21"/>
      <c r="B148" s="23"/>
      <c r="C148" s="7"/>
      <c r="D148" s="10"/>
      <c r="E148" s="8"/>
      <c r="F148" s="8"/>
      <c r="G148" s="8"/>
      <c r="H148" s="10"/>
      <c r="I148" s="7"/>
      <c r="J148" s="7"/>
      <c r="K148" s="7"/>
      <c r="L148" s="7"/>
      <c r="M148" s="7"/>
      <c r="N148" s="8"/>
      <c r="O148" s="8"/>
    </row>
    <row r="149" spans="1:15" ht="43.4" customHeight="1">
      <c r="A149" s="21"/>
      <c r="B149" s="23"/>
      <c r="C149" s="7"/>
      <c r="D149" s="10"/>
      <c r="E149" s="8"/>
      <c r="F149" s="8"/>
      <c r="G149" s="8"/>
      <c r="H149" s="10"/>
      <c r="I149" s="7"/>
      <c r="J149" s="7"/>
      <c r="K149" s="7"/>
      <c r="L149" s="7"/>
      <c r="M149" s="7"/>
      <c r="N149" s="8"/>
      <c r="O149" s="8"/>
    </row>
    <row r="150" spans="1:15" ht="43.4" customHeight="1">
      <c r="A150" s="21"/>
      <c r="B150" s="23"/>
      <c r="C150" s="7"/>
      <c r="D150" s="10"/>
      <c r="E150" s="8"/>
      <c r="F150" s="8"/>
      <c r="G150" s="8"/>
      <c r="H150" s="10"/>
      <c r="I150" s="7"/>
      <c r="J150" s="7"/>
      <c r="K150" s="7"/>
      <c r="L150" s="7"/>
      <c r="M150" s="7"/>
      <c r="N150" s="8"/>
      <c r="O150" s="8"/>
    </row>
    <row r="151" spans="1:15" ht="43.4" customHeight="1">
      <c r="A151" s="21"/>
      <c r="B151" s="23"/>
      <c r="C151" s="7"/>
      <c r="D151" s="10"/>
      <c r="E151" s="8"/>
      <c r="F151" s="8"/>
      <c r="G151" s="8"/>
      <c r="H151" s="10"/>
      <c r="I151" s="7"/>
      <c r="J151" s="7"/>
      <c r="K151" s="7"/>
      <c r="L151" s="7"/>
      <c r="M151" s="7"/>
      <c r="N151" s="8"/>
      <c r="O151" s="8"/>
    </row>
    <row r="152" spans="1:15" ht="43.4" customHeight="1">
      <c r="A152" s="21"/>
      <c r="B152" s="23"/>
      <c r="C152" s="7"/>
      <c r="D152" s="10"/>
      <c r="E152" s="8"/>
      <c r="F152" s="8"/>
      <c r="G152" s="8"/>
      <c r="H152" s="10"/>
      <c r="I152" s="7"/>
      <c r="J152" s="7"/>
      <c r="K152" s="7"/>
      <c r="L152" s="7"/>
      <c r="M152" s="7"/>
      <c r="N152" s="8"/>
      <c r="O152" s="8"/>
    </row>
    <row r="153" spans="1:15" ht="43.4" customHeight="1">
      <c r="A153" s="21"/>
      <c r="B153" s="23"/>
      <c r="C153" s="7"/>
      <c r="D153" s="10"/>
      <c r="E153" s="8"/>
      <c r="F153" s="8"/>
      <c r="G153" s="8"/>
      <c r="H153" s="8"/>
      <c r="I153" s="7"/>
      <c r="J153" s="7"/>
      <c r="K153" s="7"/>
      <c r="L153" s="7"/>
      <c r="M153" s="7"/>
      <c r="N153" s="8"/>
      <c r="O153" s="8"/>
    </row>
    <row r="154" spans="1:15" ht="43.4" customHeight="1">
      <c r="A154" s="21"/>
      <c r="B154" s="23"/>
      <c r="C154" s="7"/>
      <c r="D154" s="10"/>
      <c r="E154" s="8"/>
      <c r="F154" s="8"/>
      <c r="G154" s="8"/>
      <c r="H154" s="8"/>
      <c r="I154" s="7"/>
      <c r="J154" s="7"/>
      <c r="K154" s="7"/>
      <c r="L154" s="7"/>
      <c r="M154" s="7"/>
      <c r="N154" s="8"/>
      <c r="O154" s="8"/>
    </row>
    <row r="155" spans="1:15" ht="43.4" customHeight="1">
      <c r="A155" s="21"/>
      <c r="B155" s="23"/>
      <c r="C155" s="7"/>
      <c r="D155" s="10"/>
      <c r="E155" s="8"/>
      <c r="F155" s="8"/>
      <c r="G155" s="8"/>
      <c r="H155" s="8"/>
      <c r="I155" s="7"/>
      <c r="J155" s="7"/>
      <c r="K155" s="7"/>
      <c r="L155" s="7"/>
      <c r="M155" s="7"/>
      <c r="N155" s="8"/>
      <c r="O155" s="8"/>
    </row>
    <row r="156" spans="1:15" ht="43.4" customHeight="1">
      <c r="A156" s="21"/>
      <c r="B156" s="23"/>
      <c r="C156" s="7"/>
      <c r="D156" s="10"/>
      <c r="E156" s="8"/>
      <c r="F156" s="8"/>
      <c r="G156" s="8"/>
      <c r="H156" s="8"/>
      <c r="I156" s="7"/>
      <c r="J156" s="7"/>
      <c r="K156" s="7"/>
      <c r="L156" s="7"/>
      <c r="M156" s="7"/>
      <c r="N156" s="8"/>
      <c r="O156" s="8"/>
    </row>
    <row r="157" spans="1:15" ht="43.4" customHeight="1">
      <c r="A157" s="21"/>
      <c r="B157" s="23"/>
      <c r="C157" s="7"/>
      <c r="D157" s="10"/>
      <c r="E157" s="8"/>
      <c r="F157" s="8"/>
      <c r="G157" s="8"/>
      <c r="H157" s="8"/>
      <c r="I157" s="7"/>
      <c r="J157" s="7"/>
      <c r="K157" s="7"/>
      <c r="L157" s="7"/>
      <c r="M157" s="7"/>
      <c r="N157" s="8"/>
      <c r="O157" s="8"/>
    </row>
    <row r="158" spans="1:15" ht="43.4" customHeight="1">
      <c r="A158" s="21"/>
      <c r="B158" s="23"/>
      <c r="C158" s="7"/>
      <c r="D158" s="10"/>
      <c r="E158" s="8"/>
      <c r="F158" s="8"/>
      <c r="G158" s="8"/>
      <c r="H158" s="8"/>
      <c r="I158" s="7"/>
      <c r="J158" s="7"/>
      <c r="K158" s="7"/>
      <c r="L158" s="7"/>
      <c r="M158" s="7"/>
      <c r="N158" s="8"/>
      <c r="O158" s="8"/>
    </row>
    <row r="159" spans="1:15" ht="43.4" customHeight="1">
      <c r="A159" s="21"/>
      <c r="B159" s="23"/>
      <c r="C159" s="7"/>
      <c r="D159" s="10"/>
      <c r="E159" s="8"/>
      <c r="F159" s="8"/>
      <c r="G159" s="8"/>
      <c r="H159" s="8"/>
      <c r="I159" s="7"/>
      <c r="J159" s="7"/>
      <c r="K159" s="7"/>
      <c r="L159" s="7"/>
      <c r="M159" s="7"/>
      <c r="N159" s="8"/>
      <c r="O159" s="8"/>
    </row>
    <row r="160" spans="1:15" ht="43.4" customHeight="1">
      <c r="A160" s="21"/>
      <c r="B160" s="23"/>
      <c r="C160" s="7"/>
      <c r="D160" s="10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4" customHeight="1">
      <c r="A161" s="21"/>
      <c r="B161" s="23"/>
      <c r="C161" s="7"/>
      <c r="D161" s="10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4" customHeight="1">
      <c r="A162" s="21"/>
      <c r="B162" s="23"/>
      <c r="C162" s="7"/>
      <c r="D162" s="10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4" customHeight="1">
      <c r="A163" s="21"/>
      <c r="B163" s="23"/>
      <c r="C163" s="7"/>
      <c r="D163" s="10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4" customHeight="1">
      <c r="A164" s="21"/>
      <c r="B164" s="23"/>
      <c r="C164" s="7"/>
      <c r="D164" s="10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4" customHeight="1">
      <c r="A165" s="21"/>
      <c r="B165" s="23"/>
      <c r="C165" s="7"/>
      <c r="D165" s="10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4" customHeight="1">
      <c r="A166" s="21"/>
      <c r="B166" s="23"/>
      <c r="C166" s="7"/>
      <c r="D166" s="10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4" customHeight="1">
      <c r="A167" s="21"/>
      <c r="B167" s="23"/>
      <c r="C167" s="7"/>
      <c r="D167" s="10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4" customHeight="1">
      <c r="A168" s="21"/>
      <c r="B168" s="23"/>
      <c r="C168" s="7"/>
      <c r="D168" s="10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4" customHeight="1">
      <c r="A169" s="21"/>
      <c r="B169" s="23"/>
      <c r="C169" s="7"/>
      <c r="D169" s="10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4" customHeight="1">
      <c r="A170" s="21"/>
      <c r="B170" s="23"/>
      <c r="C170" s="7"/>
      <c r="D170" s="10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4" customHeight="1">
      <c r="A171" s="21"/>
      <c r="B171" s="23"/>
      <c r="C171" s="7"/>
      <c r="D171" s="10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4" customHeight="1">
      <c r="A172" s="21"/>
      <c r="B172" s="23"/>
      <c r="C172" s="7"/>
      <c r="D172" s="10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4" customHeight="1">
      <c r="A173" s="21"/>
      <c r="B173" s="23"/>
      <c r="C173" s="7"/>
      <c r="D173" s="10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4" customHeight="1">
      <c r="A174" s="21"/>
      <c r="B174" s="23"/>
      <c r="C174" s="7"/>
      <c r="D174" s="10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4" customHeight="1">
      <c r="A175" s="21"/>
      <c r="B175" s="23"/>
      <c r="C175" s="7"/>
      <c r="D175" s="10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4" customHeight="1">
      <c r="A176" s="21"/>
      <c r="B176" s="23"/>
      <c r="C176" s="7"/>
      <c r="D176" s="10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4" customHeight="1">
      <c r="A177" s="21"/>
      <c r="B177" s="23"/>
      <c r="C177" s="7"/>
      <c r="D177" s="10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4" customHeight="1">
      <c r="A178" s="21"/>
      <c r="B178" s="23"/>
      <c r="C178" s="7"/>
      <c r="D178" s="10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4" customHeight="1">
      <c r="A179" s="21"/>
      <c r="B179" s="23"/>
      <c r="C179" s="7"/>
      <c r="D179" s="10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4" customHeight="1">
      <c r="A180" s="21"/>
      <c r="B180" s="23"/>
      <c r="C180" s="7"/>
      <c r="D180" s="10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4" customHeight="1">
      <c r="A181" s="21"/>
      <c r="B181" s="23"/>
      <c r="C181" s="7"/>
      <c r="D181" s="10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4" customHeight="1">
      <c r="A182" s="21"/>
      <c r="B182" s="23"/>
      <c r="C182" s="7"/>
      <c r="D182" s="10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4" customHeight="1">
      <c r="A183" s="21"/>
      <c r="B183" s="23"/>
      <c r="C183" s="7"/>
      <c r="D183" s="10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4" customHeight="1">
      <c r="A184" s="21"/>
      <c r="B184" s="23"/>
      <c r="C184" s="7"/>
      <c r="D184" s="10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4" customHeight="1">
      <c r="A185" s="21"/>
      <c r="B185" s="23"/>
      <c r="C185" s="7"/>
      <c r="D185" s="10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4" customHeight="1">
      <c r="A186" s="21"/>
      <c r="B186" s="23"/>
      <c r="C186" s="7"/>
      <c r="D186" s="10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4" customHeight="1">
      <c r="A187" s="21"/>
      <c r="B187" s="23"/>
      <c r="C187" s="7"/>
      <c r="D187" s="10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4" customHeight="1">
      <c r="A188" s="21"/>
      <c r="B188" s="23"/>
      <c r="C188" s="7"/>
      <c r="D188" s="10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4" customHeight="1">
      <c r="A189" s="21"/>
      <c r="B189" s="23"/>
      <c r="C189" s="7"/>
      <c r="D189" s="10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4" customHeight="1">
      <c r="A190" s="21"/>
      <c r="B190" s="23"/>
      <c r="C190" s="7"/>
      <c r="D190" s="10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4" customHeight="1">
      <c r="A191" s="21"/>
      <c r="B191" s="23"/>
      <c r="C191" s="7"/>
      <c r="D191" s="10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4" customHeight="1">
      <c r="A192" s="21"/>
      <c r="B192" s="23"/>
      <c r="C192" s="7"/>
      <c r="D192" s="10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4" customHeight="1">
      <c r="A193" s="21"/>
      <c r="B193" s="23"/>
      <c r="C193" s="7"/>
      <c r="D193" s="10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4" customHeight="1">
      <c r="A194" s="21"/>
      <c r="B194" s="23"/>
      <c r="C194" s="7"/>
      <c r="D194" s="10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4" customHeight="1">
      <c r="A195" s="21"/>
      <c r="B195" s="23"/>
      <c r="C195" s="7"/>
      <c r="D195" s="10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4" customHeight="1">
      <c r="A196" s="21"/>
      <c r="B196" s="23"/>
      <c r="C196" s="7"/>
      <c r="D196" s="10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4" customHeight="1">
      <c r="A197" s="21"/>
      <c r="B197" s="23"/>
      <c r="C197" s="7"/>
      <c r="D197" s="10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4" customHeight="1">
      <c r="A198" s="21"/>
      <c r="B198" s="23"/>
      <c r="C198" s="7"/>
      <c r="D198" s="10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4" customHeight="1">
      <c r="A199" s="21"/>
      <c r="B199" s="23"/>
      <c r="C199" s="7"/>
      <c r="D199" s="10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4" customHeight="1">
      <c r="A200" s="21"/>
      <c r="B200" s="23"/>
      <c r="C200" s="7"/>
      <c r="D200" s="10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4" customHeight="1">
      <c r="A201" s="21"/>
      <c r="B201" s="23"/>
      <c r="C201" s="7"/>
      <c r="D201" s="10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4" customHeight="1">
      <c r="A202" s="21"/>
      <c r="B202" s="23"/>
      <c r="C202" s="7"/>
      <c r="D202" s="10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4" customHeight="1">
      <c r="A203" s="21"/>
      <c r="B203" s="23"/>
      <c r="C203" s="7"/>
      <c r="D203" s="10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4" customHeight="1">
      <c r="A204" s="21"/>
      <c r="B204" s="23"/>
      <c r="C204" s="7"/>
      <c r="D204" s="10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4" customHeight="1">
      <c r="A205" s="21"/>
      <c r="B205" s="23"/>
      <c r="C205" s="7"/>
      <c r="D205" s="10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4" customHeight="1">
      <c r="A206" s="21"/>
      <c r="B206" s="23"/>
      <c r="C206" s="7"/>
      <c r="D206" s="10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4" customHeight="1">
      <c r="A207" s="21"/>
      <c r="B207" s="23"/>
      <c r="C207" s="7"/>
      <c r="D207" s="10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4" customHeight="1">
      <c r="A208" s="21"/>
      <c r="B208" s="23"/>
      <c r="C208" s="7"/>
      <c r="D208" s="10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4" customHeight="1">
      <c r="A209" s="21"/>
      <c r="B209" s="23"/>
      <c r="C209" s="7"/>
      <c r="D209" s="10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4" customHeight="1">
      <c r="A210" s="21"/>
      <c r="B210" s="23"/>
      <c r="C210" s="7"/>
      <c r="D210" s="10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4" customHeight="1">
      <c r="A211" s="21"/>
      <c r="B211" s="23"/>
      <c r="C211" s="7"/>
      <c r="D211" s="10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4" customHeight="1">
      <c r="A212" s="21"/>
      <c r="B212" s="23"/>
      <c r="C212" s="7"/>
      <c r="D212" s="10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4" customHeight="1">
      <c r="A213" s="21"/>
      <c r="B213" s="23"/>
      <c r="C213" s="7"/>
      <c r="D213" s="10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4" customHeight="1">
      <c r="A214" s="21"/>
      <c r="B214" s="23"/>
      <c r="C214" s="7"/>
      <c r="D214" s="10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4" customHeight="1">
      <c r="A215" s="21"/>
      <c r="B215" s="23"/>
      <c r="C215" s="7"/>
      <c r="D215" s="10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4" customHeight="1">
      <c r="A216" s="21"/>
      <c r="B216" s="23"/>
      <c r="C216" s="7"/>
      <c r="D216" s="10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4" customHeight="1">
      <c r="A217" s="21"/>
      <c r="B217" s="23"/>
      <c r="C217" s="7"/>
      <c r="D217" s="10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4" customHeight="1">
      <c r="A218" s="21"/>
      <c r="B218" s="23"/>
      <c r="C218" s="7"/>
      <c r="D218" s="10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4" customHeight="1">
      <c r="A219" s="21"/>
      <c r="B219" s="23"/>
      <c r="C219" s="7"/>
      <c r="D219" s="10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4" customHeight="1">
      <c r="A220" s="21"/>
      <c r="B220" s="23"/>
      <c r="C220" s="7"/>
      <c r="D220" s="10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4" customHeight="1">
      <c r="A221" s="21"/>
      <c r="B221" s="23"/>
      <c r="C221" s="7"/>
      <c r="D221" s="10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4" customHeight="1">
      <c r="A222" s="21"/>
      <c r="B222" s="23"/>
      <c r="C222" s="7"/>
      <c r="D222" s="10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4" customHeight="1">
      <c r="A223" s="21"/>
      <c r="B223" s="23"/>
      <c r="C223" s="7"/>
      <c r="D223" s="10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4" customHeight="1">
      <c r="A224" s="21"/>
      <c r="B224" s="23"/>
      <c r="C224" s="7"/>
      <c r="D224" s="10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4" customHeight="1">
      <c r="A225" s="21"/>
      <c r="B225" s="23"/>
      <c r="C225" s="7"/>
      <c r="D225" s="10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4" customHeight="1">
      <c r="A226" s="21"/>
      <c r="B226" s="23"/>
      <c r="C226" s="7"/>
      <c r="D226" s="10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4" customHeight="1">
      <c r="A227" s="21"/>
      <c r="B227" s="23"/>
      <c r="C227" s="7"/>
      <c r="D227" s="10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4" customHeight="1">
      <c r="A228" s="21"/>
      <c r="B228" s="23"/>
      <c r="C228" s="7"/>
      <c r="D228" s="10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4" customHeight="1">
      <c r="A229" s="21"/>
      <c r="B229" s="23"/>
      <c r="C229" s="7"/>
      <c r="D229" s="10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4" customHeight="1">
      <c r="A230" s="21"/>
      <c r="B230" s="23"/>
      <c r="C230" s="7"/>
      <c r="D230" s="10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4" customHeight="1">
      <c r="A231" s="21"/>
      <c r="B231" s="23"/>
      <c r="C231" s="7"/>
      <c r="D231" s="10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4" customHeight="1">
      <c r="A232" s="21"/>
      <c r="B232" s="23"/>
      <c r="C232" s="7"/>
      <c r="D232" s="10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4" customHeight="1">
      <c r="A233" s="21"/>
      <c r="B233" s="23"/>
      <c r="C233" s="7"/>
      <c r="D233" s="10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4" customHeight="1">
      <c r="A234" s="21"/>
      <c r="B234" s="23"/>
      <c r="C234" s="7"/>
      <c r="D234" s="10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4" customHeight="1">
      <c r="A235" s="21"/>
      <c r="B235" s="23"/>
      <c r="C235" s="7"/>
      <c r="D235" s="10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4" customHeight="1">
      <c r="A236" s="21"/>
      <c r="B236" s="23"/>
      <c r="C236" s="7"/>
      <c r="D236" s="10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4" customHeight="1">
      <c r="A237" s="21"/>
      <c r="B237" s="23"/>
      <c r="C237" s="7"/>
      <c r="D237" s="10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4" customHeight="1">
      <c r="A238" s="21"/>
      <c r="B238" s="23"/>
      <c r="C238" s="7"/>
      <c r="D238" s="10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4" customHeight="1">
      <c r="A239" s="21"/>
      <c r="B239" s="23"/>
      <c r="C239" s="7"/>
      <c r="D239" s="10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4" customHeight="1">
      <c r="A240" s="21"/>
      <c r="B240" s="23"/>
      <c r="C240" s="7"/>
      <c r="D240" s="10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4" customHeight="1">
      <c r="A241" s="21"/>
      <c r="B241" s="23"/>
      <c r="C241" s="7"/>
      <c r="D241" s="10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4" customHeight="1">
      <c r="A242" s="21"/>
      <c r="B242" s="23"/>
      <c r="C242" s="7"/>
      <c r="D242" s="10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4" customHeight="1">
      <c r="A243" s="21"/>
      <c r="B243" s="23"/>
      <c r="C243" s="7"/>
      <c r="D243" s="10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4" customHeight="1">
      <c r="A244" s="21"/>
      <c r="B244" s="23"/>
      <c r="C244" s="7"/>
      <c r="D244" s="10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4" customHeight="1">
      <c r="A245" s="21"/>
      <c r="B245" s="23"/>
      <c r="C245" s="7"/>
      <c r="D245" s="10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4" customHeight="1">
      <c r="A246" s="21"/>
      <c r="B246" s="23"/>
      <c r="C246" s="7"/>
      <c r="D246" s="10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4" customHeight="1">
      <c r="A247" s="21"/>
      <c r="B247" s="23"/>
      <c r="C247" s="7"/>
      <c r="D247" s="10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4" customHeight="1">
      <c r="A248" s="21"/>
      <c r="B248" s="23"/>
      <c r="C248" s="7"/>
      <c r="D248" s="10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4" customHeight="1">
      <c r="A249" s="21"/>
      <c r="B249" s="23"/>
      <c r="C249" s="7"/>
      <c r="D249" s="10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4" customHeight="1">
      <c r="A250" s="21"/>
      <c r="B250" s="23"/>
      <c r="C250" s="7"/>
      <c r="D250" s="10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4" customHeight="1">
      <c r="A251" s="21"/>
      <c r="B251" s="23"/>
      <c r="C251" s="7"/>
      <c r="D251" s="10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4" customHeight="1">
      <c r="A252" s="21"/>
      <c r="B252" s="23"/>
      <c r="C252" s="7"/>
      <c r="D252" s="10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4" customHeight="1">
      <c r="A253" s="21"/>
      <c r="B253" s="23"/>
      <c r="C253" s="7"/>
      <c r="D253" s="10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4" customHeight="1">
      <c r="A254" s="21"/>
      <c r="B254" s="23"/>
      <c r="C254" s="7"/>
      <c r="D254" s="10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4" customHeight="1">
      <c r="A255" s="21"/>
      <c r="B255" s="23"/>
      <c r="C255" s="7"/>
      <c r="D255" s="10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4" customHeight="1">
      <c r="A256" s="21"/>
      <c r="B256" s="23"/>
      <c r="C256" s="7"/>
      <c r="D256" s="10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4" customHeight="1">
      <c r="A257" s="21"/>
      <c r="B257" s="23"/>
      <c r="C257" s="7"/>
      <c r="D257" s="10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4" customHeight="1">
      <c r="A258" s="21"/>
      <c r="B258" s="23"/>
      <c r="C258" s="7"/>
      <c r="D258" s="10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4" customHeight="1">
      <c r="A259" s="21"/>
      <c r="B259" s="23"/>
      <c r="C259" s="7"/>
      <c r="D259" s="10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4" customHeight="1">
      <c r="A260" s="21"/>
      <c r="B260" s="23"/>
      <c r="C260" s="7"/>
      <c r="D260" s="10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4" customHeight="1">
      <c r="A261" s="21"/>
      <c r="B261" s="23"/>
      <c r="C261" s="7"/>
      <c r="D261" s="10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4" customHeight="1">
      <c r="A262" s="21"/>
      <c r="B262" s="23"/>
      <c r="C262" s="7"/>
      <c r="D262" s="10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4" customHeight="1">
      <c r="A263" s="21"/>
      <c r="B263" s="23"/>
      <c r="C263" s="7"/>
      <c r="D263" s="10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4" customHeight="1">
      <c r="A264" s="21"/>
      <c r="B264" s="23"/>
      <c r="C264" s="7"/>
      <c r="D264" s="10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4" customHeight="1">
      <c r="A265" s="21"/>
      <c r="B265" s="23"/>
      <c r="C265" s="7"/>
      <c r="D265" s="10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4" customHeight="1">
      <c r="A266" s="21"/>
      <c r="B266" s="23"/>
      <c r="C266" s="7"/>
      <c r="D266" s="10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4" customHeight="1">
      <c r="A267" s="21"/>
      <c r="B267" s="23"/>
      <c r="C267" s="7"/>
      <c r="D267" s="10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4" customHeight="1">
      <c r="A268" s="21"/>
      <c r="B268" s="23"/>
      <c r="C268" s="7"/>
      <c r="D268" s="10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4" customHeight="1">
      <c r="A269" s="21"/>
      <c r="B269" s="23"/>
      <c r="C269" s="7"/>
      <c r="D269" s="10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4" customHeight="1">
      <c r="A270" s="21"/>
      <c r="B270" s="23"/>
      <c r="C270" s="7"/>
      <c r="D270" s="10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4" customHeight="1">
      <c r="A271" s="21"/>
      <c r="B271" s="23"/>
      <c r="C271" s="7"/>
      <c r="D271" s="10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4" customHeight="1">
      <c r="A272" s="21"/>
      <c r="B272" s="23"/>
      <c r="C272" s="7"/>
      <c r="D272" s="10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4" customHeight="1">
      <c r="A273" s="21"/>
      <c r="B273" s="23"/>
      <c r="C273" s="7"/>
      <c r="D273" s="10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4" customHeight="1">
      <c r="A274" s="21"/>
      <c r="B274" s="23"/>
      <c r="C274" s="7"/>
      <c r="D274" s="10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4" customHeight="1">
      <c r="A275" s="21"/>
      <c r="B275" s="23"/>
      <c r="C275" s="7"/>
      <c r="D275" s="10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4" customHeight="1">
      <c r="A276" s="21"/>
      <c r="B276" s="23"/>
      <c r="C276" s="7"/>
      <c r="D276" s="10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4" customHeight="1">
      <c r="A277" s="21"/>
      <c r="B277" s="23"/>
      <c r="C277" s="7"/>
      <c r="D277" s="10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4" customHeight="1">
      <c r="A278" s="21"/>
      <c r="B278" s="23"/>
      <c r="C278" s="7"/>
      <c r="D278" s="10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4" customHeight="1">
      <c r="A279" s="21"/>
      <c r="B279" s="23"/>
      <c r="C279" s="7"/>
      <c r="D279" s="10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4" customHeight="1">
      <c r="A280" s="21"/>
      <c r="B280" s="23"/>
      <c r="C280" s="7"/>
      <c r="D280" s="10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4" customHeight="1">
      <c r="A281" s="21"/>
      <c r="B281" s="23"/>
      <c r="C281" s="7"/>
      <c r="D281" s="10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4" customHeight="1">
      <c r="A282" s="21"/>
      <c r="B282" s="23"/>
      <c r="C282" s="7"/>
      <c r="D282" s="10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4" customHeight="1">
      <c r="A283" s="21"/>
      <c r="B283" s="23"/>
      <c r="C283" s="7"/>
      <c r="D283" s="10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4" customHeight="1">
      <c r="A284" s="21"/>
      <c r="B284" s="23"/>
      <c r="C284" s="7"/>
      <c r="D284" s="10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4" customHeight="1">
      <c r="A285" s="21"/>
      <c r="B285" s="23"/>
      <c r="C285" s="7"/>
      <c r="D285" s="10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4" customHeight="1">
      <c r="A286" s="21"/>
      <c r="B286" s="23"/>
      <c r="C286" s="7"/>
      <c r="D286" s="10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4" customHeight="1">
      <c r="A287" s="21"/>
      <c r="B287" s="23"/>
      <c r="C287" s="7"/>
      <c r="D287" s="10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4" customHeight="1">
      <c r="A288" s="21"/>
      <c r="B288" s="23"/>
      <c r="C288" s="7"/>
      <c r="D288" s="10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4" customHeight="1">
      <c r="A289" s="21"/>
      <c r="B289" s="23"/>
      <c r="C289" s="7"/>
      <c r="D289" s="7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4" customHeight="1">
      <c r="A290" s="21"/>
      <c r="B290" s="23"/>
      <c r="C290" s="7"/>
      <c r="D290" s="7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4" customHeight="1">
      <c r="A291" s="21"/>
      <c r="B291" s="23"/>
      <c r="C291" s="7"/>
      <c r="D291" s="7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4" customHeight="1">
      <c r="A292" s="21"/>
      <c r="B292" s="23"/>
      <c r="C292" s="7"/>
      <c r="D292" s="7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</sheetData>
  <sheetProtection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51 D1:E64 G46:N51">
    <cfRule type="expression" dxfId="371" priority="50">
      <formula>$C1="Option"</formula>
    </cfRule>
  </conditionalFormatting>
  <conditionalFormatting sqref="A41:A43">
    <cfRule type="expression" dxfId="370" priority="79">
      <formula>$F41="Création"</formula>
    </cfRule>
    <cfRule type="expression" dxfId="369" priority="78">
      <formula>$F41="Modification"</formula>
    </cfRule>
    <cfRule type="expression" dxfId="368" priority="77">
      <formula>$F41="Fermeture"</formula>
    </cfRule>
  </conditionalFormatting>
  <conditionalFormatting sqref="A48">
    <cfRule type="expression" dxfId="367" priority="53">
      <formula>$F48="Création"</formula>
    </cfRule>
    <cfRule type="expression" dxfId="366" priority="52">
      <formula>$F48="Modification"</formula>
    </cfRule>
    <cfRule type="expression" dxfId="365" priority="51">
      <formula>$F48="Fermeture"</formula>
    </cfRule>
  </conditionalFormatting>
  <conditionalFormatting sqref="A52 G52:N52">
    <cfRule type="expression" dxfId="364" priority="149">
      <formula>#REF!="Option"</formula>
    </cfRule>
  </conditionalFormatting>
  <conditionalFormatting sqref="A53:A64">
    <cfRule type="expression" dxfId="363" priority="30">
      <formula>$C53="Option"</formula>
    </cfRule>
  </conditionalFormatting>
  <conditionalFormatting sqref="A57:A61">
    <cfRule type="expression" dxfId="362" priority="33">
      <formula>$F57="Création"</formula>
    </cfRule>
    <cfRule type="expression" dxfId="361" priority="32">
      <formula>$F57="Modification"</formula>
    </cfRule>
    <cfRule type="expression" dxfId="360" priority="31">
      <formula>$F57="Fermeture"</formula>
    </cfRule>
  </conditionalFormatting>
  <conditionalFormatting sqref="A65 D65:E65 G65:N65">
    <cfRule type="expression" dxfId="359" priority="138">
      <formula>$C67="Option"</formula>
    </cfRule>
  </conditionalFormatting>
  <conditionalFormatting sqref="A66 H66:N66 O67">
    <cfRule type="expression" dxfId="358" priority="137">
      <formula>#REF!="Création"</formula>
    </cfRule>
    <cfRule type="expression" dxfId="357" priority="136">
      <formula>#REF!="Modification"</formula>
    </cfRule>
  </conditionalFormatting>
  <conditionalFormatting sqref="A33:B36">
    <cfRule type="expression" dxfId="356" priority="83">
      <formula>$F33="Fermeture"</formula>
    </cfRule>
    <cfRule type="expression" dxfId="355" priority="85">
      <formula>$F33="Création"</formula>
    </cfRule>
    <cfRule type="expression" dxfId="354" priority="84">
      <formula>$F33="Modification"</formula>
    </cfRule>
  </conditionalFormatting>
  <conditionalFormatting sqref="A67:B67">
    <cfRule type="expression" dxfId="353" priority="15">
      <formula>$F67="Fermeture"</formula>
    </cfRule>
    <cfRule type="expression" dxfId="352" priority="17">
      <formula>$F67="Création"</formula>
    </cfRule>
    <cfRule type="expression" dxfId="351" priority="16">
      <formula>$F67="Modification"</formula>
    </cfRule>
  </conditionalFormatting>
  <conditionalFormatting sqref="A19:C29">
    <cfRule type="expression" dxfId="350" priority="113">
      <formula>$F19="Fermeture"</formula>
    </cfRule>
    <cfRule type="expression" dxfId="349" priority="114">
      <formula>$F19="Modification"</formula>
    </cfRule>
    <cfRule type="expression" dxfId="348" priority="115">
      <formula>$F19="Création"</formula>
    </cfRule>
  </conditionalFormatting>
  <conditionalFormatting sqref="A47:C47">
    <cfRule type="expression" dxfId="347" priority="54">
      <formula>$F47="Fermeture"</formula>
    </cfRule>
    <cfRule type="expression" dxfId="346" priority="55">
      <formula>$F47="Modification"</formula>
    </cfRule>
    <cfRule type="expression" dxfId="345" priority="56">
      <formula>$F47="Création"</formula>
    </cfRule>
  </conditionalFormatting>
  <conditionalFormatting sqref="A56:C56">
    <cfRule type="expression" dxfId="344" priority="34">
      <formula>$F56="Fermeture"</formula>
    </cfRule>
    <cfRule type="expression" dxfId="343" priority="35">
      <formula>$F56="Modification"</formula>
    </cfRule>
    <cfRule type="expression" dxfId="342" priority="36">
      <formula>$F56="Création"</formula>
    </cfRule>
  </conditionalFormatting>
  <conditionalFormatting sqref="A1:O9 A10:E10 K10:O11 A11:D11 A12:O12 A13:H13 J13:O16 A14:F14 A15:G15 A16:F16 A17:O18 A68:B68 D68 F68:N68 A69:O991 A46:O46">
    <cfRule type="expression" dxfId="341" priority="174">
      <formula>$F1="Modification"</formula>
    </cfRule>
  </conditionalFormatting>
  <conditionalFormatting sqref="A1:O9 A10:E10 K10:O11 A11:D11 A12:O12 A13:H13 J13:O16 A14:F14 A15:G15 A16:F16 A17:O18 A46:O46 A68:B68 D68 F68:N68 A69:O991">
    <cfRule type="expression" dxfId="340" priority="175">
      <formula>$F1="Création"</formula>
    </cfRule>
  </conditionalFormatting>
  <conditionalFormatting sqref="B43 G43">
    <cfRule type="expression" dxfId="339" priority="128">
      <formula>$F42="Fermeture"</formula>
    </cfRule>
    <cfRule type="expression" dxfId="338" priority="129">
      <formula>$F42="Modification"</formula>
    </cfRule>
    <cfRule type="expression" dxfId="337" priority="130">
      <formula>$F42="Création"</formula>
    </cfRule>
  </conditionalFormatting>
  <conditionalFormatting sqref="B41:C41">
    <cfRule type="expression" dxfId="336" priority="70">
      <formula>$F41="Fermeture"</formula>
    </cfRule>
    <cfRule type="expression" dxfId="335" priority="71">
      <formula>$F41="Modification"</formula>
    </cfRule>
    <cfRule type="expression" dxfId="334" priority="72">
      <formula>$F41="Création"</formula>
    </cfRule>
  </conditionalFormatting>
  <conditionalFormatting sqref="B48:C48">
    <cfRule type="expression" dxfId="333" priority="44">
      <formula>$F48="Fermeture"</formula>
    </cfRule>
    <cfRule type="expression" dxfId="332" priority="45">
      <formula>$F48="Modification"</formula>
    </cfRule>
    <cfRule type="expression" dxfId="331" priority="46">
      <formula>$F48="Création"</formula>
    </cfRule>
  </conditionalFormatting>
  <conditionalFormatting sqref="B57:C58">
    <cfRule type="expression" dxfId="330" priority="20">
      <formula>$F57="Création"</formula>
    </cfRule>
    <cfRule type="expression" dxfId="329" priority="19">
      <formula>$F57="Modification"</formula>
    </cfRule>
    <cfRule type="expression" dxfId="328" priority="18">
      <formula>$F57="Fermeture"</formula>
    </cfRule>
  </conditionalFormatting>
  <conditionalFormatting sqref="C34:C36">
    <cfRule type="expression" dxfId="327" priority="82">
      <formula>$F34="Création"</formula>
    </cfRule>
    <cfRule type="expression" dxfId="326" priority="80">
      <formula>$F34="Fermeture"</formula>
    </cfRule>
    <cfRule type="expression" dxfId="325" priority="81">
      <formula>$F34="Modification"</formula>
    </cfRule>
  </conditionalFormatting>
  <conditionalFormatting sqref="C67">
    <cfRule type="expression" dxfId="324" priority="148">
      <formula>$F65="Création"</formula>
    </cfRule>
    <cfRule type="expression" dxfId="323" priority="147">
      <formula>$F65="Modification"</formula>
    </cfRule>
    <cfRule type="expression" dxfId="322" priority="146">
      <formula>$F65="Fermeture"</formula>
    </cfRule>
  </conditionalFormatting>
  <conditionalFormatting sqref="C68">
    <cfRule type="expression" dxfId="321" priority="6">
      <formula>$F68="Modification"</formula>
    </cfRule>
    <cfRule type="expression" dxfId="320" priority="10">
      <formula>$F66="Création"</formula>
    </cfRule>
    <cfRule type="expression" dxfId="319" priority="9">
      <formula>$F66="Modification"</formula>
    </cfRule>
    <cfRule type="expression" dxfId="318" priority="8">
      <formula>$F66="Fermeture"</formula>
    </cfRule>
    <cfRule type="expression" dxfId="317" priority="7">
      <formula>$F68="Création"</formula>
    </cfRule>
    <cfRule type="expression" dxfId="316" priority="5">
      <formula>$F68="Fermeture"</formula>
    </cfRule>
  </conditionalFormatting>
  <conditionalFormatting sqref="C52:D52 H52:N52">
    <cfRule type="expression" dxfId="315" priority="152">
      <formula>$F50="Création"</formula>
    </cfRule>
    <cfRule type="expression" dxfId="314" priority="151">
      <formula>$F50="Modification"</formula>
    </cfRule>
  </conditionalFormatting>
  <conditionalFormatting sqref="D68 A68:A991 G68:N991 D69:E991">
    <cfRule type="expression" dxfId="313" priority="167">
      <formula>$C68="Option"</formula>
    </cfRule>
  </conditionalFormatting>
  <conditionalFormatting sqref="D19:O29 A30:O32 C33:O33 D34:O35 D36:M36 N36:O38 A37:M38 A39:O40 D41:O41 C42:F43 H42:O43 A44:O44 A45:F45 H45:O45 D47:O48 A49:N51 O49:O52 A52 E52:G52 A53:O55 D56:O57 D58:J58 K58:O61 B59:J61 A62:G62 O62 A63:O64 A65 D65:N65 B66:G66 C67:O67">
    <cfRule type="expression" dxfId="312" priority="126">
      <formula>$F19="Modification"</formula>
    </cfRule>
    <cfRule type="expression" dxfId="311" priority="127">
      <formula>$F19="Création"</formula>
    </cfRule>
  </conditionalFormatting>
  <conditionalFormatting sqref="D19:O29 A30:O32 C33:O33 D34:O35 N36:O38 A39:O40 D41:O41 H42:O43 A44:O44 H45:O45 A46:O46 D47:O48 A49:N51 A53:O55 D56:O57 K58:O61 A63:O64 D65:N65 C67:O67 D36:M36 A37:M38 D58:J58 B59:J61 A62:G62 B66:G66 C42:F43 A45:F45 E52:G52 O49:O52 A52 O62 A65">
    <cfRule type="expression" dxfId="310" priority="125">
      <formula>$F19="Fermeture"</formula>
    </cfRule>
  </conditionalFormatting>
  <conditionalFormatting sqref="E68">
    <cfRule type="expression" dxfId="309" priority="1">
      <formula>$F68="Fermeture"</formula>
    </cfRule>
    <cfRule type="expression" dxfId="308" priority="2">
      <formula>$F68="Modification"</formula>
    </cfRule>
    <cfRule type="expression" dxfId="307" priority="4">
      <formula>#REF!="Option"</formula>
    </cfRule>
    <cfRule type="expression" dxfId="306" priority="3">
      <formula>$F68="Création"</formula>
    </cfRule>
  </conditionalFormatting>
  <conditionalFormatting sqref="F66">
    <cfRule type="expression" dxfId="305" priority="133">
      <formula>$F70="Modification"</formula>
    </cfRule>
    <cfRule type="expression" dxfId="304" priority="132">
      <formula>$F70="Fermeture"</formula>
    </cfRule>
    <cfRule type="expression" dxfId="303" priority="134">
      <formula>$F70="Création"</formula>
    </cfRule>
  </conditionalFormatting>
  <conditionalFormatting sqref="F68:N68 A69:O991 A68:B68 D68 A1:O9 K10:O11 A12:O12 J13:O16 A17:O18 A13:H13 A15:G15 A10:E10 A11:D11 A14:F14 A16:F16">
    <cfRule type="expression" dxfId="302" priority="173">
      <formula>$F1="Fermeture"</formula>
    </cfRule>
  </conditionalFormatting>
  <conditionalFormatting sqref="G43">
    <cfRule type="expression" dxfId="301" priority="131">
      <formula>$C42="Option"</formula>
    </cfRule>
  </conditionalFormatting>
  <conditionalFormatting sqref="G53:N61 G1:N41 H42:N43 G44:N44 H45:N45 H52:N52 G62 G63:N64 D66:E66 G66">
    <cfRule type="expression" dxfId="300" priority="123">
      <formula>$C1="Option"</formula>
    </cfRule>
  </conditionalFormatting>
  <conditionalFormatting sqref="H52:N52 C52:D52">
    <cfRule type="expression" dxfId="299" priority="150">
      <formula>$F50="Fermeture"</formula>
    </cfRule>
  </conditionalFormatting>
  <conditionalFormatting sqref="H66:N66 A66:A67 D67:E67 G67:N67">
    <cfRule type="expression" dxfId="298" priority="139">
      <formula>#REF!="Option"</formula>
    </cfRule>
  </conditionalFormatting>
  <conditionalFormatting sqref="I64:K64 O66">
    <cfRule type="expression" dxfId="297" priority="154">
      <formula>#REF!="Modification"</formula>
    </cfRule>
    <cfRule type="expression" dxfId="296" priority="155">
      <formula>#REF!="Création"</formula>
    </cfRule>
  </conditionalFormatting>
  <conditionalFormatting sqref="I64:K64">
    <cfRule type="expression" dxfId="295" priority="156">
      <formula>#REF!="Option"</formula>
    </cfRule>
  </conditionalFormatting>
  <conditionalFormatting sqref="N1:N61 N63:N67">
    <cfRule type="expression" dxfId="294" priority="124">
      <formula>$M1="Porteuse"</formula>
    </cfRule>
  </conditionalFormatting>
  <conditionalFormatting sqref="N53:N54">
    <cfRule type="expression" dxfId="293" priority="12">
      <formula>$F52="Modification"</formula>
    </cfRule>
    <cfRule type="expression" dxfId="292" priority="13">
      <formula>$F52="Création"</formula>
    </cfRule>
    <cfRule type="expression" dxfId="291" priority="14">
      <formula>#REF!="Option"</formula>
    </cfRule>
    <cfRule type="expression" dxfId="290" priority="11">
      <formula>$F52="Fermeture"</formula>
    </cfRule>
  </conditionalFormatting>
  <conditionalFormatting sqref="N68:N991">
    <cfRule type="expression" dxfId="289" priority="170">
      <formula>$M68="Porteuse"</formula>
    </cfRule>
  </conditionalFormatting>
  <conditionalFormatting sqref="O66 I64:K64">
    <cfRule type="expression" dxfId="288" priority="153">
      <formula>#REF!="Fermeture"</formula>
    </cfRule>
  </conditionalFormatting>
  <conditionalFormatting sqref="O66">
    <cfRule type="expression" dxfId="287" priority="145">
      <formula>$F66="Création"</formula>
    </cfRule>
    <cfRule type="expression" dxfId="286" priority="144">
      <formula>$F66="Modification"</formula>
    </cfRule>
    <cfRule type="expression" dxfId="285" priority="143">
      <formula>$F66="Fermeture"</formula>
    </cfRule>
  </conditionalFormatting>
  <conditionalFormatting sqref="O67 H66:N66 A66">
    <cfRule type="expression" dxfId="284" priority="135">
      <formula>#REF!="Fermeture"</formula>
    </cfRule>
  </conditionalFormatting>
  <conditionalFormatting sqref="O67">
    <cfRule type="expression" dxfId="283" priority="142">
      <formula>$F65="Création"</formula>
    </cfRule>
    <cfRule type="expression" dxfId="282" priority="141">
      <formula>$F65="Modification"</formula>
    </cfRule>
    <cfRule type="expression" dxfId="281" priority="140">
      <formula>$F65="Fermeture"</formula>
    </cfRule>
  </conditionalFormatting>
  <dataValidations count="6">
    <dataValidation type="list" allowBlank="1" showInputMessage="1" showErrorMessage="1" sqref="C52:C64 C66:C292 C19:C49" xr:uid="{409539C7-ECB2-4ACC-860B-53A7F308A523}">
      <formula1>"UE, ECUE, BLOC, OPTION, Parcours Pédagogique"</formula1>
    </dataValidation>
    <dataValidation type="list" allowBlank="1" showInputMessage="1" showErrorMessage="1" sqref="H63:H292 H52:H61 H19:H49" xr:uid="{3D487B3F-3E2C-403B-A171-598173EC3CED}">
      <formula1>List_CNU</formula1>
    </dataValidation>
    <dataValidation type="list" allowBlank="1" showInputMessage="1" showErrorMessage="1" sqref="M63:M292 M52:M61 M19:M49" xr:uid="{86F1776A-58BE-4ACE-AE8F-4770A1F73705}">
      <formula1>List_Mutualisation</formula1>
    </dataValidation>
    <dataValidation type="list" allowBlank="1" showInputMessage="1" showErrorMessage="1" sqref="L63:L292 L52:L61 L19:L49" xr:uid="{2E38A834-AA1B-490A-93F4-07A7341D8D65}">
      <formula1>"Anglais"</formula1>
    </dataValidation>
    <dataValidation type="list" allowBlank="1" showInputMessage="1" showErrorMessage="1" sqref="F19:F292" xr:uid="{30697DA2-C6C6-4315-945B-9E629C0E14C5}">
      <formula1>List_Statut</formula1>
    </dataValidation>
    <dataValidation type="list" allowBlank="1" showInputMessage="1" showErrorMessage="1" sqref="E19:E292" xr:uid="{CA8A7066-FD1E-40CF-9A84-600A1E66D253}">
      <formula1>List_Type</formula1>
    </dataValidation>
  </dataValidations>
  <pageMargins left="0.7" right="0.7" top="0.75" bottom="0.75" header="0.3" footer="0.3"/>
  <pageSetup paperSize="9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W292"/>
  <sheetViews>
    <sheetView topLeftCell="A9" zoomScale="80" zoomScaleNormal="80" workbookViewId="0">
      <pane xSplit="2" ySplit="10" topLeftCell="D30" activePane="bottomRight" state="frozen"/>
      <selection pane="topRight" activeCell="C9" sqref="C9"/>
      <selection pane="bottomLeft" activeCell="A19" sqref="A19"/>
      <selection pane="bottomRight" activeCell="D20" sqref="D20:D22"/>
    </sheetView>
  </sheetViews>
  <sheetFormatPr baseColWidth="10" defaultColWidth="11.453125" defaultRowHeight="14.5"/>
  <cols>
    <col min="1" max="1" width="39" style="12" customWidth="1"/>
    <col min="2" max="2" width="50.7265625" style="12" customWidth="1"/>
    <col min="3" max="3" width="15.453125" style="16" customWidth="1"/>
    <col min="4" max="4" width="20.81640625" style="12" customWidth="1"/>
    <col min="5" max="6" width="15.453125" style="12" customWidth="1"/>
    <col min="7" max="7" width="22.7265625" style="12" customWidth="1"/>
    <col min="8" max="8" width="27.1796875" style="12" customWidth="1"/>
    <col min="9" max="9" width="35.26953125" style="12" customWidth="1"/>
    <col min="10" max="10" width="25.81640625" style="12" customWidth="1"/>
    <col min="11" max="11" width="40.7265625" style="12" customWidth="1"/>
    <col min="12" max="12" width="31.7265625" style="12" customWidth="1"/>
    <col min="13" max="13" width="22.453125" style="12" customWidth="1"/>
    <col min="14" max="17" width="20.26953125" style="12" customWidth="1"/>
    <col min="18" max="18" width="21.81640625" style="12" customWidth="1"/>
    <col min="19" max="19" width="20.453125" style="12" customWidth="1"/>
    <col min="20" max="20" width="17.26953125" style="12" customWidth="1"/>
    <col min="21" max="21" width="44" style="12" customWidth="1"/>
    <col min="22" max="22" width="49.453125" style="12" customWidth="1"/>
  </cols>
  <sheetData>
    <row r="1" spans="1:21">
      <c r="A1" s="121"/>
      <c r="B1" s="121"/>
      <c r="C1" s="121"/>
      <c r="D1" s="121"/>
      <c r="E1" s="121"/>
      <c r="F1" s="121"/>
      <c r="G1" s="121"/>
      <c r="H1" s="121"/>
      <c r="I1" s="121"/>
      <c r="J1" s="31"/>
    </row>
    <row r="2" spans="1:21">
      <c r="A2" s="121"/>
      <c r="B2" s="121"/>
      <c r="C2" s="121"/>
      <c r="D2" s="121"/>
      <c r="E2" s="121"/>
      <c r="F2" s="121"/>
      <c r="G2" s="121"/>
      <c r="H2" s="121"/>
      <c r="I2" s="121"/>
      <c r="J2" s="31"/>
    </row>
    <row r="3" spans="1:21">
      <c r="A3" s="121"/>
      <c r="B3" s="121"/>
      <c r="C3" s="121"/>
      <c r="D3" s="121"/>
      <c r="E3" s="121"/>
      <c r="F3" s="121"/>
      <c r="G3" s="121"/>
      <c r="H3" s="121"/>
      <c r="I3" s="121"/>
      <c r="J3" s="31"/>
    </row>
    <row r="4" spans="1:21">
      <c r="A4" s="121"/>
      <c r="B4" s="121"/>
      <c r="C4" s="121"/>
      <c r="D4" s="121"/>
      <c r="E4" s="121"/>
      <c r="F4" s="121"/>
      <c r="G4" s="121"/>
      <c r="H4" s="121"/>
      <c r="I4" s="121"/>
      <c r="J4" s="31"/>
    </row>
    <row r="5" spans="1:21">
      <c r="A5" s="121"/>
      <c r="B5" s="121"/>
      <c r="C5" s="121"/>
      <c r="D5" s="121"/>
      <c r="E5" s="121"/>
      <c r="F5" s="121"/>
      <c r="G5" s="121"/>
      <c r="H5" s="121"/>
      <c r="I5" s="121"/>
      <c r="J5" s="31"/>
    </row>
    <row r="6" spans="1:21">
      <c r="A6" s="121"/>
      <c r="B6" s="121"/>
      <c r="C6" s="121"/>
      <c r="D6" s="121"/>
      <c r="E6" s="121"/>
      <c r="F6" s="121"/>
      <c r="G6" s="121"/>
      <c r="H6" s="121"/>
      <c r="I6" s="121"/>
      <c r="J6" s="31"/>
    </row>
    <row r="7" spans="1:21" ht="14.5" customHeight="1">
      <c r="A7" s="156" t="s">
        <v>215</v>
      </c>
      <c r="B7" s="120" t="str">
        <f>'Fiche Générale'!B3</f>
        <v>Portail_ST</v>
      </c>
      <c r="C7" s="123" t="s">
        <v>317</v>
      </c>
      <c r="D7" s="123"/>
      <c r="E7" s="159" t="str">
        <f>'Fiche Générale'!B4</f>
        <v>Mathématiques</v>
      </c>
      <c r="F7" s="160"/>
      <c r="G7" s="123" t="s">
        <v>318</v>
      </c>
      <c r="H7" s="120">
        <f>'Fiche Générale'!B5</f>
        <v>0</v>
      </c>
      <c r="I7" s="120"/>
      <c r="J7" s="32"/>
      <c r="K7" s="17"/>
    </row>
    <row r="8" spans="1:21" ht="14.5" customHeight="1">
      <c r="A8" s="157"/>
      <c r="B8" s="120"/>
      <c r="C8" s="123"/>
      <c r="D8" s="123"/>
      <c r="E8" s="159"/>
      <c r="F8" s="160"/>
      <c r="G8" s="123"/>
      <c r="H8" s="120"/>
      <c r="I8" s="120"/>
      <c r="J8" s="32"/>
      <c r="K8" s="17"/>
    </row>
    <row r="9" spans="1:21" ht="14.5" customHeight="1">
      <c r="A9" s="157"/>
      <c r="B9" s="120"/>
      <c r="C9" s="123"/>
      <c r="D9" s="123"/>
      <c r="E9" s="159"/>
      <c r="F9" s="160"/>
      <c r="G9" s="123"/>
      <c r="H9" s="120"/>
      <c r="I9" s="120"/>
      <c r="J9" s="32"/>
      <c r="K9" s="17"/>
    </row>
    <row r="10" spans="1:21" ht="14.5" customHeight="1">
      <c r="A10" s="157"/>
      <c r="B10" s="120"/>
      <c r="C10" s="130" t="s">
        <v>218</v>
      </c>
      <c r="D10" s="130"/>
      <c r="E10" s="134">
        <f>'Fiche Générale'!B9</f>
        <v>0</v>
      </c>
      <c r="F10" s="135"/>
      <c r="G10" s="135"/>
      <c r="H10" s="135"/>
      <c r="I10" s="136"/>
      <c r="J10" s="33"/>
      <c r="K10" s="17"/>
    </row>
    <row r="11" spans="1:21" ht="14.5" customHeight="1">
      <c r="A11" s="158"/>
      <c r="B11" s="120"/>
      <c r="C11" s="130"/>
      <c r="D11" s="130"/>
      <c r="E11" s="137"/>
      <c r="F11" s="138"/>
      <c r="G11" s="138"/>
      <c r="H11" s="138"/>
      <c r="I11" s="139"/>
      <c r="J11" s="33"/>
      <c r="K11" s="17"/>
    </row>
    <row r="12" spans="1:21">
      <c r="C12" s="12"/>
      <c r="I12" s="29"/>
      <c r="J12" s="29"/>
      <c r="M12" s="126" t="s">
        <v>319</v>
      </c>
      <c r="N12" s="127"/>
      <c r="O12" s="127"/>
      <c r="P12" s="127"/>
      <c r="Q12" s="140"/>
      <c r="R12" s="126" t="s">
        <v>320</v>
      </c>
      <c r="S12" s="127"/>
      <c r="T12" s="127"/>
      <c r="U12" s="140"/>
    </row>
    <row r="13" spans="1:21">
      <c r="A13" s="144" t="s">
        <v>219</v>
      </c>
      <c r="B13" s="146" t="str">
        <f>'S5 Maquette'!B13:B14</f>
        <v>3 ème Année de Licence</v>
      </c>
      <c r="C13" s="146"/>
      <c r="D13" s="144" t="s">
        <v>321</v>
      </c>
      <c r="E13" s="146">
        <f>'S5 Maquette'!E13:F14</f>
        <v>0</v>
      </c>
      <c r="F13" s="146"/>
      <c r="G13" s="146"/>
      <c r="I13" s="29"/>
      <c r="J13" s="29"/>
      <c r="M13" s="128"/>
      <c r="N13" s="129"/>
      <c r="O13" s="129"/>
      <c r="P13" s="129"/>
      <c r="Q13" s="141"/>
      <c r="R13" s="128"/>
      <c r="S13" s="129"/>
      <c r="T13" s="129"/>
      <c r="U13" s="141"/>
    </row>
    <row r="14" spans="1:21">
      <c r="A14" s="145"/>
      <c r="B14" s="146"/>
      <c r="C14" s="146"/>
      <c r="D14" s="145"/>
      <c r="E14" s="146"/>
      <c r="F14" s="146"/>
      <c r="G14" s="146"/>
      <c r="I14" s="29"/>
      <c r="J14" s="29"/>
      <c r="M14" s="122" t="s">
        <v>322</v>
      </c>
      <c r="N14" s="126" t="s">
        <v>323</v>
      </c>
      <c r="O14" s="140"/>
      <c r="P14" s="126" t="s">
        <v>324</v>
      </c>
      <c r="Q14" s="140"/>
      <c r="R14" s="121"/>
      <c r="S14" s="147"/>
      <c r="T14" s="150"/>
      <c r="U14" s="144"/>
    </row>
    <row r="15" spans="1:21">
      <c r="A15" s="144" t="s">
        <v>325</v>
      </c>
      <c r="B15" s="152" t="str">
        <f>'S5 Maquette'!B15:B16</f>
        <v>Semestre 5</v>
      </c>
      <c r="C15" s="153"/>
      <c r="D15" s="144" t="s">
        <v>326</v>
      </c>
      <c r="E15" s="146">
        <f>'S5 Maquette'!E15:F16</f>
        <v>0</v>
      </c>
      <c r="F15" s="146"/>
      <c r="G15" s="146"/>
      <c r="I15" s="29"/>
      <c r="J15" s="29"/>
      <c r="M15" s="122"/>
      <c r="N15" s="142"/>
      <c r="O15" s="143"/>
      <c r="P15" s="142"/>
      <c r="Q15" s="143"/>
      <c r="R15" s="121"/>
      <c r="S15" s="148"/>
      <c r="T15" s="150"/>
      <c r="U15" s="151"/>
    </row>
    <row r="16" spans="1:21">
      <c r="A16" s="145"/>
      <c r="B16" s="154"/>
      <c r="C16" s="155"/>
      <c r="D16" s="145"/>
      <c r="E16" s="146"/>
      <c r="F16" s="146"/>
      <c r="G16" s="146"/>
      <c r="I16" s="29"/>
      <c r="J16" s="29"/>
      <c r="M16" s="122"/>
      <c r="N16" s="142"/>
      <c r="O16" s="143"/>
      <c r="P16" s="142"/>
      <c r="Q16" s="143"/>
      <c r="R16" s="121"/>
      <c r="S16" s="148"/>
      <c r="T16" s="150"/>
      <c r="U16" s="151"/>
    </row>
    <row r="17" spans="1:23">
      <c r="L17" s="13"/>
      <c r="M17" s="122"/>
      <c r="N17" s="128"/>
      <c r="O17" s="141"/>
      <c r="P17" s="128"/>
      <c r="Q17" s="141"/>
      <c r="R17" s="121"/>
      <c r="S17" s="149"/>
      <c r="T17" s="150"/>
      <c r="U17" s="145"/>
    </row>
    <row r="18" spans="1:23" ht="59.5" customHeight="1">
      <c r="A18" s="3" t="s">
        <v>327</v>
      </c>
      <c r="B18" s="30" t="s">
        <v>328</v>
      </c>
      <c r="C18" s="3" t="s">
        <v>5</v>
      </c>
      <c r="D18" s="3" t="s">
        <v>329</v>
      </c>
      <c r="E18" s="3" t="s">
        <v>330</v>
      </c>
      <c r="F18" s="3" t="s">
        <v>331</v>
      </c>
      <c r="G18" s="3" t="s">
        <v>332</v>
      </c>
      <c r="H18" s="3" t="s">
        <v>333</v>
      </c>
      <c r="I18" s="3" t="s">
        <v>334</v>
      </c>
      <c r="J18" s="3" t="s">
        <v>335</v>
      </c>
      <c r="K18" s="3" t="s">
        <v>336</v>
      </c>
      <c r="L18" s="3" t="s">
        <v>337</v>
      </c>
      <c r="M18" s="3" t="s">
        <v>338</v>
      </c>
      <c r="N18" s="3" t="s">
        <v>328</v>
      </c>
      <c r="O18" s="3" t="s">
        <v>339</v>
      </c>
      <c r="P18" s="3" t="s">
        <v>340</v>
      </c>
      <c r="Q18" s="3" t="s">
        <v>341</v>
      </c>
      <c r="R18" s="3" t="s">
        <v>342</v>
      </c>
      <c r="S18" s="3" t="s">
        <v>328</v>
      </c>
      <c r="T18" s="3" t="s">
        <v>339</v>
      </c>
      <c r="U18" s="4" t="s">
        <v>343</v>
      </c>
      <c r="V18" s="4" t="s">
        <v>344</v>
      </c>
    </row>
    <row r="19" spans="1:23" ht="30.65" customHeight="1">
      <c r="A19" s="47" t="str">
        <f>'S5 Maquette'!B19</f>
        <v xml:space="preserve">UE Competences transversales 5 </v>
      </c>
      <c r="B19" s="48" t="str">
        <f>'S5 Maquette'!C19</f>
        <v>UE</v>
      </c>
      <c r="C19" s="53">
        <f>'S5 Maquette'!F19</f>
        <v>0</v>
      </c>
      <c r="D19" s="79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63"/>
    </row>
    <row r="20" spans="1:23" ht="30.65" customHeight="1">
      <c r="A20" s="47" t="str">
        <f>'S5 Maquette'!B20</f>
        <v>Competences numeriques 3</v>
      </c>
      <c r="B20" s="48" t="str">
        <f>'S5 Maquette'!C20</f>
        <v>ECUE</v>
      </c>
      <c r="C20" s="53">
        <f>'S5 Maquette'!F20</f>
        <v>0</v>
      </c>
      <c r="D20" s="86">
        <v>1</v>
      </c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63"/>
    </row>
    <row r="21" spans="1:23" ht="30.65" customHeight="1">
      <c r="A21" s="47" t="str">
        <f>'S5 Maquette'!B21</f>
        <v xml:space="preserve">Competences informationnelles 3 </v>
      </c>
      <c r="B21" s="48" t="str">
        <f>'S5 Maquette'!C21</f>
        <v>ECUE</v>
      </c>
      <c r="C21" s="53">
        <f>'S5 Maquette'!F21</f>
        <v>0</v>
      </c>
      <c r="D21" s="86">
        <v>1</v>
      </c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63"/>
    </row>
    <row r="22" spans="1:23" ht="30.65" customHeight="1">
      <c r="A22" s="47" t="str">
        <f>'S5 Maquette'!B22</f>
        <v xml:space="preserve">Anglais 5 </v>
      </c>
      <c r="B22" s="48" t="str">
        <f>'S5 Maquette'!C22</f>
        <v>ECUE</v>
      </c>
      <c r="C22" s="53">
        <f>'S5 Maquette'!F22</f>
        <v>0</v>
      </c>
      <c r="D22" s="80">
        <v>1</v>
      </c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63"/>
    </row>
    <row r="23" spans="1:23" ht="30.65" customHeight="1">
      <c r="A23" s="50" t="str">
        <f>'S5 Maquette'!B23</f>
        <v>1 Parcours pédagogique au choix (1/4)</v>
      </c>
      <c r="B23" s="51" t="str">
        <f>'S5 Maquette'!C23</f>
        <v>Parcours Pédagogique</v>
      </c>
      <c r="C23" s="59"/>
      <c r="D23" s="58"/>
      <c r="E23" s="58"/>
      <c r="F23" s="58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52"/>
    </row>
    <row r="24" spans="1:23" ht="30.65" customHeight="1">
      <c r="A24" s="50" t="str">
        <f>'S5 Maquette'!B24</f>
        <v xml:space="preserve">Min 1 Max 1 </v>
      </c>
      <c r="B24" s="51" t="str">
        <f>'S5 Maquette'!C24</f>
        <v>OPTION</v>
      </c>
      <c r="C24" s="59"/>
      <c r="D24" s="58"/>
      <c r="E24" s="58"/>
      <c r="F24" s="58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52"/>
    </row>
    <row r="25" spans="1:23" ht="30.65" customHeight="1">
      <c r="A25" s="50" t="str">
        <f>'S5 Maquette'!B25</f>
        <v xml:space="preserve">Option 1 : MFA (mathématiques fondamentales et appliquées) </v>
      </c>
      <c r="B25" s="51" t="str">
        <f>'S5 Maquette'!C25</f>
        <v>Parcours Pédagogique</v>
      </c>
      <c r="C25" s="59">
        <f>'S5 Maquette'!F25</f>
        <v>0</v>
      </c>
      <c r="D25" s="58"/>
      <c r="E25" s="58"/>
      <c r="F25" s="58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52"/>
    </row>
    <row r="26" spans="1:23" ht="30.65" customHeight="1">
      <c r="A26" s="50" t="str">
        <f>'S5 Maquette'!B26</f>
        <v>Equations différentielles</v>
      </c>
      <c r="B26" s="51" t="str">
        <f>'S5 Maquette'!C26</f>
        <v>UE</v>
      </c>
      <c r="C26" s="59">
        <f>'S5 Maquette'!F26</f>
        <v>0</v>
      </c>
      <c r="D26" s="58"/>
      <c r="E26" s="58" t="s">
        <v>345</v>
      </c>
      <c r="F26" s="58" t="s">
        <v>345</v>
      </c>
      <c r="G26" s="60" t="s">
        <v>345</v>
      </c>
      <c r="H26" s="60" t="s">
        <v>345</v>
      </c>
      <c r="I26" s="60" t="s">
        <v>345</v>
      </c>
      <c r="J26" s="60"/>
      <c r="K26" s="60" t="s">
        <v>10</v>
      </c>
      <c r="L26" s="7"/>
      <c r="M26" s="60">
        <v>2</v>
      </c>
      <c r="N26" s="34"/>
      <c r="O26" s="60"/>
      <c r="P26" s="60" t="s">
        <v>346</v>
      </c>
      <c r="Q26" s="60" t="s">
        <v>347</v>
      </c>
      <c r="R26" s="60" t="s">
        <v>20</v>
      </c>
      <c r="S26" s="60" t="s">
        <v>11</v>
      </c>
      <c r="T26" s="60" t="s">
        <v>347</v>
      </c>
      <c r="U26" s="60"/>
      <c r="V26" s="52"/>
    </row>
    <row r="27" spans="1:23" ht="30.65" customHeight="1">
      <c r="A27" s="37" t="str">
        <f>'S5 Maquette'!B27</f>
        <v>Théorie de la mesure et intégration</v>
      </c>
      <c r="B27" s="37" t="str">
        <f>'S5 Maquette'!C27</f>
        <v>UE</v>
      </c>
      <c r="C27" s="36">
        <f>'S5 Maquette'!F27</f>
        <v>0</v>
      </c>
      <c r="D27" s="7"/>
      <c r="E27" s="58" t="s">
        <v>345</v>
      </c>
      <c r="F27" s="58" t="s">
        <v>345</v>
      </c>
      <c r="G27" s="60" t="s">
        <v>345</v>
      </c>
      <c r="H27" s="60" t="s">
        <v>345</v>
      </c>
      <c r="I27" s="60" t="s">
        <v>345</v>
      </c>
      <c r="J27" s="60"/>
      <c r="K27" s="60" t="s">
        <v>10</v>
      </c>
      <c r="L27" s="60"/>
      <c r="M27" s="60">
        <v>2</v>
      </c>
      <c r="N27" s="60"/>
      <c r="O27" s="60"/>
      <c r="P27" s="60" t="s">
        <v>346</v>
      </c>
      <c r="Q27" s="60" t="s">
        <v>347</v>
      </c>
      <c r="R27" s="60" t="s">
        <v>20</v>
      </c>
      <c r="S27" s="60" t="s">
        <v>11</v>
      </c>
      <c r="T27" s="60" t="s">
        <v>347</v>
      </c>
      <c r="U27" s="60"/>
      <c r="V27" s="52"/>
    </row>
    <row r="28" spans="1:23" ht="30.65" customHeight="1">
      <c r="A28" s="37" t="str">
        <f>'S5 Maquette'!B28</f>
        <v>Algèbre multilinéaire</v>
      </c>
      <c r="B28" s="37" t="str">
        <f>'S5 Maquette'!C28</f>
        <v>UE</v>
      </c>
      <c r="C28" s="36">
        <f>'S5 Maquette'!F28</f>
        <v>0</v>
      </c>
      <c r="D28" s="7"/>
      <c r="E28" s="7" t="s">
        <v>345</v>
      </c>
      <c r="F28" s="7" t="s">
        <v>345</v>
      </c>
      <c r="G28" s="34" t="s">
        <v>345</v>
      </c>
      <c r="H28" s="34" t="s">
        <v>345</v>
      </c>
      <c r="I28" s="60" t="s">
        <v>345</v>
      </c>
      <c r="J28" s="34"/>
      <c r="K28" s="60" t="s">
        <v>10</v>
      </c>
      <c r="L28" s="34"/>
      <c r="M28" s="34">
        <v>2</v>
      </c>
      <c r="N28" s="34"/>
      <c r="O28" s="34"/>
      <c r="P28" s="60" t="s">
        <v>346</v>
      </c>
      <c r="Q28" s="60" t="s">
        <v>347</v>
      </c>
      <c r="R28" s="60" t="s">
        <v>20</v>
      </c>
      <c r="S28" s="60" t="s">
        <v>11</v>
      </c>
      <c r="T28" s="60" t="s">
        <v>347</v>
      </c>
      <c r="U28" s="34"/>
      <c r="V28" s="39"/>
    </row>
    <row r="29" spans="1:23" ht="30.65" customHeight="1">
      <c r="A29" s="37" t="str">
        <f>'S5 Maquette'!B29</f>
        <v>Analyse et topologie</v>
      </c>
      <c r="B29" s="37" t="str">
        <f>'S5 Maquette'!C29</f>
        <v>UE</v>
      </c>
      <c r="C29" s="36">
        <f>'S5 Maquette'!F29</f>
        <v>0</v>
      </c>
      <c r="D29" s="7"/>
      <c r="E29" s="7" t="s">
        <v>345</v>
      </c>
      <c r="F29" s="7" t="s">
        <v>345</v>
      </c>
      <c r="G29" s="34" t="s">
        <v>345</v>
      </c>
      <c r="H29" s="34" t="s">
        <v>345</v>
      </c>
      <c r="I29" s="60" t="s">
        <v>345</v>
      </c>
      <c r="J29" s="34"/>
      <c r="K29" s="60" t="s">
        <v>10</v>
      </c>
      <c r="L29" s="34"/>
      <c r="M29" s="34">
        <v>2</v>
      </c>
      <c r="N29" s="34"/>
      <c r="O29" s="34"/>
      <c r="P29" s="60" t="s">
        <v>346</v>
      </c>
      <c r="Q29" s="60" t="s">
        <v>347</v>
      </c>
      <c r="R29" s="60" t="s">
        <v>20</v>
      </c>
      <c r="S29" s="60" t="s">
        <v>11</v>
      </c>
      <c r="T29" s="60" t="s">
        <v>347</v>
      </c>
      <c r="U29" s="34"/>
      <c r="V29" s="39"/>
    </row>
    <row r="30" spans="1:23" ht="30.65" customHeight="1">
      <c r="A30" s="37" t="str">
        <f>'S5 Maquette'!B30</f>
        <v>Compléments d'Analyse et Séries de Fourier</v>
      </c>
      <c r="B30" s="37" t="str">
        <f>'S5 Maquette'!C30</f>
        <v>ECUE</v>
      </c>
      <c r="C30" s="36">
        <f>'S5 Maquette'!F30</f>
        <v>0</v>
      </c>
      <c r="D30" s="7">
        <v>0.5</v>
      </c>
      <c r="E30" s="7" t="s">
        <v>345</v>
      </c>
      <c r="F30" s="7" t="s">
        <v>345</v>
      </c>
      <c r="G30" s="7" t="s">
        <v>345</v>
      </c>
      <c r="H30" s="34" t="s">
        <v>345</v>
      </c>
      <c r="I30" s="34" t="s">
        <v>348</v>
      </c>
      <c r="J30" s="34"/>
      <c r="K30" s="60" t="s">
        <v>10</v>
      </c>
      <c r="L30" s="34"/>
      <c r="M30" s="60">
        <v>2</v>
      </c>
      <c r="N30" s="34"/>
      <c r="O30" s="34"/>
      <c r="P30" s="34" t="s">
        <v>346</v>
      </c>
      <c r="Q30" s="34" t="s">
        <v>349</v>
      </c>
      <c r="R30" s="60" t="s">
        <v>20</v>
      </c>
      <c r="S30" s="60" t="s">
        <v>11</v>
      </c>
      <c r="T30" s="34" t="s">
        <v>349</v>
      </c>
      <c r="V30" s="34"/>
      <c r="W30" s="39"/>
    </row>
    <row r="31" spans="1:23" ht="30.65" customHeight="1">
      <c r="A31" s="37" t="str">
        <f>'S5 Maquette'!B31</f>
        <v>Topologie</v>
      </c>
      <c r="B31" s="37" t="str">
        <f>'S5 Maquette'!C31</f>
        <v>ECUE</v>
      </c>
      <c r="C31" s="36">
        <f>'S5 Maquette'!F31</f>
        <v>0</v>
      </c>
      <c r="D31" s="7">
        <v>0.5</v>
      </c>
      <c r="E31" s="7" t="s">
        <v>345</v>
      </c>
      <c r="F31" s="7" t="s">
        <v>345</v>
      </c>
      <c r="G31" s="7" t="s">
        <v>345</v>
      </c>
      <c r="H31" s="34" t="s">
        <v>345</v>
      </c>
      <c r="I31" s="34" t="s">
        <v>348</v>
      </c>
      <c r="J31" s="34"/>
      <c r="K31" s="60" t="s">
        <v>10</v>
      </c>
      <c r="L31" s="34"/>
      <c r="M31" s="60">
        <v>2</v>
      </c>
      <c r="N31" s="34"/>
      <c r="O31" s="34"/>
      <c r="P31" s="34" t="s">
        <v>346</v>
      </c>
      <c r="Q31" s="34" t="s">
        <v>349</v>
      </c>
      <c r="R31" s="60" t="s">
        <v>20</v>
      </c>
      <c r="S31" s="60" t="s">
        <v>11</v>
      </c>
      <c r="T31" s="34" t="s">
        <v>349</v>
      </c>
      <c r="V31" s="34"/>
      <c r="W31" s="39"/>
    </row>
    <row r="32" spans="1:23" ht="30.65" customHeight="1">
      <c r="A32" s="37">
        <f>'S5 Maquette'!B32</f>
        <v>0</v>
      </c>
      <c r="B32" s="37">
        <f>'S5 Maquette'!C32</f>
        <v>0</v>
      </c>
      <c r="C32" s="36">
        <f>'S5 Maquette'!F32</f>
        <v>0</v>
      </c>
      <c r="D32" s="7"/>
      <c r="E32" s="7"/>
      <c r="F32" s="7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9"/>
    </row>
    <row r="33" spans="1:23" ht="30.65" customHeight="1">
      <c r="A33" s="37" t="str">
        <f>'S5 Maquette'!B33</f>
        <v>Option 2 : IM (Ingénierie mathématique)</v>
      </c>
      <c r="B33" s="37" t="str">
        <f>'S5 Maquette'!C33</f>
        <v>Parcours Pédagogique</v>
      </c>
      <c r="C33" s="36">
        <f>'S5 Maquette'!F33</f>
        <v>0</v>
      </c>
      <c r="D33" s="7"/>
      <c r="E33" s="7"/>
      <c r="F33" s="7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9"/>
    </row>
    <row r="34" spans="1:23" ht="30.65" customHeight="1">
      <c r="A34" s="37" t="str">
        <f>'S5 Maquette'!B34</f>
        <v>Equations différentielles</v>
      </c>
      <c r="B34" s="37" t="str">
        <f>'S5 Maquette'!C34</f>
        <v>UE</v>
      </c>
      <c r="C34" s="36">
        <f>'S5 Maquette'!F34</f>
        <v>0</v>
      </c>
      <c r="D34" s="7"/>
      <c r="E34" s="58" t="s">
        <v>345</v>
      </c>
      <c r="F34" s="58" t="s">
        <v>345</v>
      </c>
      <c r="G34" s="60" t="s">
        <v>345</v>
      </c>
      <c r="H34" s="60" t="s">
        <v>345</v>
      </c>
      <c r="I34" s="34" t="s">
        <v>345</v>
      </c>
      <c r="J34" s="34"/>
      <c r="K34" s="34" t="s">
        <v>10</v>
      </c>
      <c r="L34" s="34"/>
      <c r="M34" s="34">
        <v>2</v>
      </c>
      <c r="N34" s="34"/>
      <c r="O34" s="34"/>
      <c r="P34" s="60" t="s">
        <v>346</v>
      </c>
      <c r="Q34" s="60" t="s">
        <v>347</v>
      </c>
      <c r="R34" s="60" t="s">
        <v>20</v>
      </c>
      <c r="S34" s="60" t="s">
        <v>11</v>
      </c>
      <c r="T34" s="60" t="s">
        <v>347</v>
      </c>
      <c r="U34" s="34"/>
      <c r="V34" s="39"/>
    </row>
    <row r="35" spans="1:23" ht="30.65" customHeight="1">
      <c r="A35" s="37" t="str">
        <f>'S5 Maquette'!B35</f>
        <v>Théorie de la mesure et intégration</v>
      </c>
      <c r="B35" s="37" t="str">
        <f>'S5 Maquette'!C35</f>
        <v>UE</v>
      </c>
      <c r="C35" s="36">
        <f>'S5 Maquette'!F35</f>
        <v>0</v>
      </c>
      <c r="D35" s="7"/>
      <c r="E35" s="58" t="s">
        <v>345</v>
      </c>
      <c r="F35" s="58" t="s">
        <v>345</v>
      </c>
      <c r="G35" s="60" t="s">
        <v>345</v>
      </c>
      <c r="H35" s="60" t="s">
        <v>345</v>
      </c>
      <c r="I35" s="34" t="s">
        <v>345</v>
      </c>
      <c r="J35" s="60"/>
      <c r="K35" s="60" t="s">
        <v>10</v>
      </c>
      <c r="L35" s="60"/>
      <c r="M35" s="60">
        <v>2</v>
      </c>
      <c r="N35" s="60"/>
      <c r="O35" s="60"/>
      <c r="P35" s="60" t="s">
        <v>346</v>
      </c>
      <c r="Q35" s="60" t="s">
        <v>347</v>
      </c>
      <c r="R35" s="60" t="s">
        <v>20</v>
      </c>
      <c r="S35" s="60" t="s">
        <v>11</v>
      </c>
      <c r="T35" s="60" t="s">
        <v>347</v>
      </c>
      <c r="U35" s="60"/>
      <c r="V35" s="52"/>
    </row>
    <row r="36" spans="1:23" ht="30.65" customHeight="1">
      <c r="A36" s="37" t="str">
        <f>'S5 Maquette'!B36</f>
        <v>Analyse et topologie</v>
      </c>
      <c r="B36" s="37" t="str">
        <f>'S5 Maquette'!C36</f>
        <v>UE</v>
      </c>
      <c r="C36" s="36">
        <f>'S5 Maquette'!F36</f>
        <v>0</v>
      </c>
      <c r="D36" s="7"/>
      <c r="E36" s="58" t="s">
        <v>345</v>
      </c>
      <c r="F36" s="58" t="s">
        <v>345</v>
      </c>
      <c r="G36" s="60" t="s">
        <v>345</v>
      </c>
      <c r="H36" s="60" t="s">
        <v>345</v>
      </c>
      <c r="I36" s="34" t="s">
        <v>345</v>
      </c>
      <c r="J36" s="34"/>
      <c r="K36" s="60" t="s">
        <v>10</v>
      </c>
      <c r="L36" s="34"/>
      <c r="M36" s="34">
        <v>2</v>
      </c>
      <c r="N36" s="34"/>
      <c r="O36" s="34"/>
      <c r="P36" s="60" t="s">
        <v>346</v>
      </c>
      <c r="Q36" s="60" t="s">
        <v>347</v>
      </c>
      <c r="R36" s="60" t="s">
        <v>20</v>
      </c>
      <c r="S36" s="60" t="s">
        <v>11</v>
      </c>
      <c r="T36" s="60" t="s">
        <v>347</v>
      </c>
      <c r="U36" s="34"/>
      <c r="V36" s="39"/>
    </row>
    <row r="37" spans="1:23" ht="30.65" customHeight="1">
      <c r="A37" s="37" t="str">
        <f>'S5 Maquette'!B37</f>
        <v>Compléments d'Analyse et Séries de Fourier</v>
      </c>
      <c r="B37" s="37" t="str">
        <f>'S5 Maquette'!C37</f>
        <v>ECUE</v>
      </c>
      <c r="C37" s="36">
        <f>'S5 Maquette'!F37</f>
        <v>0</v>
      </c>
      <c r="D37" s="7">
        <v>0.5</v>
      </c>
      <c r="E37" s="58" t="s">
        <v>345</v>
      </c>
      <c r="F37" s="7" t="s">
        <v>345</v>
      </c>
      <c r="G37" s="7" t="s">
        <v>345</v>
      </c>
      <c r="H37" s="34" t="s">
        <v>345</v>
      </c>
      <c r="I37" s="34" t="s">
        <v>348</v>
      </c>
      <c r="J37" s="34"/>
      <c r="K37" s="60" t="s">
        <v>10</v>
      </c>
      <c r="L37" s="34" t="s">
        <v>10</v>
      </c>
      <c r="M37" s="34">
        <v>2</v>
      </c>
      <c r="N37" s="34">
        <v>2</v>
      </c>
      <c r="O37" s="34"/>
      <c r="P37" s="34" t="s">
        <v>346</v>
      </c>
      <c r="Q37" s="34" t="s">
        <v>349</v>
      </c>
      <c r="R37" s="60" t="s">
        <v>20</v>
      </c>
      <c r="S37" s="60" t="s">
        <v>11</v>
      </c>
      <c r="T37" s="34" t="s">
        <v>349</v>
      </c>
      <c r="U37" s="34" t="s">
        <v>349</v>
      </c>
      <c r="V37" s="34"/>
      <c r="W37" s="39"/>
    </row>
    <row r="38" spans="1:23" ht="30.65" customHeight="1">
      <c r="A38" s="37" t="str">
        <f>'S5 Maquette'!B38</f>
        <v>Topologie</v>
      </c>
      <c r="B38" s="37" t="str">
        <f>'S5 Maquette'!C38</f>
        <v>ECUE</v>
      </c>
      <c r="C38" s="36">
        <f>'S5 Maquette'!F38</f>
        <v>0</v>
      </c>
      <c r="D38" s="7">
        <v>0.5</v>
      </c>
      <c r="E38" s="58" t="s">
        <v>345</v>
      </c>
      <c r="F38" s="7" t="s">
        <v>345</v>
      </c>
      <c r="G38" s="7" t="s">
        <v>345</v>
      </c>
      <c r="H38" s="34" t="s">
        <v>345</v>
      </c>
      <c r="I38" s="34" t="s">
        <v>348</v>
      </c>
      <c r="J38" s="34"/>
      <c r="K38" s="60" t="s">
        <v>10</v>
      </c>
      <c r="L38" s="34" t="s">
        <v>10</v>
      </c>
      <c r="M38" s="34">
        <v>2</v>
      </c>
      <c r="N38" s="34">
        <v>2</v>
      </c>
      <c r="O38" s="34"/>
      <c r="P38" s="34" t="s">
        <v>346</v>
      </c>
      <c r="Q38" s="34" t="s">
        <v>349</v>
      </c>
      <c r="R38" s="60" t="s">
        <v>20</v>
      </c>
      <c r="S38" s="60" t="s">
        <v>11</v>
      </c>
      <c r="T38" s="34" t="s">
        <v>349</v>
      </c>
      <c r="U38" s="34" t="s">
        <v>349</v>
      </c>
      <c r="V38" s="34"/>
      <c r="W38" s="39"/>
    </row>
    <row r="39" spans="1:23" ht="30.65" customHeight="1">
      <c r="A39" s="37" t="str">
        <f>'S5 Maquette'!B39</f>
        <v>1 UE obligatoire au choix</v>
      </c>
      <c r="B39" s="37" t="str">
        <f>'S5 Maquette'!C39</f>
        <v>UE</v>
      </c>
      <c r="C39" s="36">
        <f>'S5 Maquette'!F39</f>
        <v>0</v>
      </c>
      <c r="D39" s="7"/>
      <c r="E39" s="7"/>
      <c r="F39" s="7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9"/>
    </row>
    <row r="40" spans="1:23" ht="30.65" customHeight="1">
      <c r="A40" s="37" t="str">
        <f>'S5 Maquette'!B40</f>
        <v xml:space="preserve">Min 1 Max 1 </v>
      </c>
      <c r="B40" s="37" t="str">
        <f>'S5 Maquette'!C40</f>
        <v>OPTION</v>
      </c>
      <c r="C40" s="36">
        <f>'S5 Maquette'!F40</f>
        <v>0</v>
      </c>
      <c r="D40" s="7"/>
      <c r="E40" s="7"/>
      <c r="F40" s="7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9"/>
    </row>
    <row r="41" spans="1:23" ht="30.65" customHeight="1">
      <c r="A41" s="37" t="str">
        <f>'S5 Maquette'!B41</f>
        <v>Algèbre multilinéaire</v>
      </c>
      <c r="B41" s="37" t="str">
        <f>'S5 Maquette'!C41</f>
        <v>UE</v>
      </c>
      <c r="C41" s="36">
        <f>'S5 Maquette'!F41</f>
        <v>0</v>
      </c>
      <c r="D41" s="7"/>
      <c r="E41" s="58" t="s">
        <v>345</v>
      </c>
      <c r="F41" s="7" t="s">
        <v>345</v>
      </c>
      <c r="G41" s="7" t="s">
        <v>345</v>
      </c>
      <c r="H41" s="34" t="s">
        <v>345</v>
      </c>
      <c r="I41" s="34" t="s">
        <v>345</v>
      </c>
      <c r="J41" s="34"/>
      <c r="K41" s="34" t="s">
        <v>10</v>
      </c>
      <c r="L41" s="34"/>
      <c r="M41" s="34">
        <v>2</v>
      </c>
      <c r="N41" s="34"/>
      <c r="O41" s="34"/>
      <c r="P41" s="60" t="s">
        <v>346</v>
      </c>
      <c r="Q41" s="60" t="s">
        <v>347</v>
      </c>
      <c r="R41" s="60" t="s">
        <v>20</v>
      </c>
      <c r="S41" s="60" t="s">
        <v>11</v>
      </c>
      <c r="T41" s="60" t="s">
        <v>347</v>
      </c>
      <c r="U41" s="34"/>
      <c r="V41" s="39"/>
    </row>
    <row r="42" spans="1:23" ht="30.65" customHeight="1">
      <c r="A42" s="37" t="str">
        <f>'S5 Maquette'!B42</f>
        <v>Analyse économétrique</v>
      </c>
      <c r="B42" s="37" t="str">
        <f>'S5 Maquette'!C42</f>
        <v>UE</v>
      </c>
      <c r="C42" s="36">
        <f>'S5 Maquette'!F42</f>
        <v>0</v>
      </c>
      <c r="D42" s="7"/>
      <c r="E42" s="58" t="s">
        <v>345</v>
      </c>
      <c r="F42" s="7" t="s">
        <v>345</v>
      </c>
      <c r="G42" s="7" t="s">
        <v>345</v>
      </c>
      <c r="H42" s="34" t="s">
        <v>345</v>
      </c>
      <c r="I42" s="34" t="s">
        <v>345</v>
      </c>
      <c r="J42" s="34"/>
      <c r="K42" s="34" t="s">
        <v>10</v>
      </c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9" t="s">
        <v>350</v>
      </c>
    </row>
    <row r="43" spans="1:23" ht="30.65" customHeight="1">
      <c r="A43" s="37" t="str">
        <f>'S5 Maquette'!B43</f>
        <v>Econométrie appliquée</v>
      </c>
      <c r="B43" s="37" t="str">
        <f>'S5 Maquette'!C43</f>
        <v>ECUE</v>
      </c>
      <c r="C43" s="36">
        <f>'S5 Maquette'!F43</f>
        <v>0</v>
      </c>
      <c r="D43" s="7">
        <v>0.5</v>
      </c>
      <c r="E43" s="58" t="s">
        <v>345</v>
      </c>
      <c r="F43" s="7" t="s">
        <v>345</v>
      </c>
      <c r="G43" s="7" t="s">
        <v>345</v>
      </c>
      <c r="H43" s="34" t="s">
        <v>345</v>
      </c>
      <c r="I43" s="34" t="s">
        <v>345</v>
      </c>
      <c r="J43" s="34"/>
      <c r="K43" s="34" t="s">
        <v>10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9" t="s">
        <v>350</v>
      </c>
    </row>
    <row r="44" spans="1:23" ht="30.65" customHeight="1">
      <c r="A44" s="37" t="str">
        <f>'S5 Maquette'!B44</f>
        <v>Introduction aux séries temporelles</v>
      </c>
      <c r="B44" s="37" t="str">
        <f>'S5 Maquette'!C44</f>
        <v>ECUE</v>
      </c>
      <c r="C44" s="36">
        <f>'S5 Maquette'!F44</f>
        <v>0</v>
      </c>
      <c r="D44" s="7">
        <v>0.5</v>
      </c>
      <c r="E44" s="58" t="s">
        <v>345</v>
      </c>
      <c r="F44" s="7" t="s">
        <v>345</v>
      </c>
      <c r="G44" s="7" t="s">
        <v>345</v>
      </c>
      <c r="H44" s="34" t="s">
        <v>345</v>
      </c>
      <c r="I44" s="34" t="s">
        <v>345</v>
      </c>
      <c r="J44" s="34"/>
      <c r="K44" s="34" t="s">
        <v>10</v>
      </c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9" t="s">
        <v>350</v>
      </c>
    </row>
    <row r="45" spans="1:23" ht="30.65" customHeight="1">
      <c r="A45" s="37">
        <f>'S5 Maquette'!B45</f>
        <v>0</v>
      </c>
      <c r="B45" s="37">
        <f>'S5 Maquette'!C45</f>
        <v>0</v>
      </c>
      <c r="C45" s="36">
        <f>'S5 Maquette'!F45</f>
        <v>0</v>
      </c>
      <c r="D45" s="7"/>
      <c r="E45" s="7"/>
      <c r="F45" s="7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9"/>
    </row>
    <row r="46" spans="1:23" ht="30.65" customHeight="1">
      <c r="A46" s="37" t="str">
        <f>'S5 Maquette'!B46</f>
        <v>Option 3 : Majeure math avec mineure informatique</v>
      </c>
      <c r="B46" s="37" t="str">
        <f>'S5 Maquette'!C46</f>
        <v>Parcours Pédagogique</v>
      </c>
      <c r="C46" s="36">
        <f>'S5 Maquette'!F46</f>
        <v>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9"/>
    </row>
    <row r="47" spans="1:23" ht="30.65" customHeight="1">
      <c r="A47" s="37" t="str">
        <f>'S5 Maquette'!B47</f>
        <v>Equations différentielles</v>
      </c>
      <c r="B47" s="37" t="str">
        <f>'S5 Maquette'!C47</f>
        <v>UE</v>
      </c>
      <c r="C47" s="36">
        <f>'S5 Maquette'!F47</f>
        <v>0</v>
      </c>
      <c r="D47" s="34"/>
      <c r="E47" s="58" t="s">
        <v>345</v>
      </c>
      <c r="F47" s="7" t="s">
        <v>345</v>
      </c>
      <c r="G47" s="7" t="s">
        <v>345</v>
      </c>
      <c r="H47" s="34" t="s">
        <v>345</v>
      </c>
      <c r="I47" s="34" t="s">
        <v>345</v>
      </c>
      <c r="J47" s="34"/>
      <c r="K47" s="34" t="s">
        <v>10</v>
      </c>
      <c r="L47" s="34"/>
      <c r="M47" s="34"/>
      <c r="N47" s="34"/>
      <c r="O47" s="34"/>
      <c r="P47" s="60" t="s">
        <v>346</v>
      </c>
      <c r="Q47" s="60" t="s">
        <v>347</v>
      </c>
      <c r="R47" s="60" t="s">
        <v>20</v>
      </c>
      <c r="S47" s="60" t="s">
        <v>11</v>
      </c>
      <c r="T47" s="60" t="s">
        <v>347</v>
      </c>
      <c r="U47" s="34"/>
      <c r="V47" s="39"/>
    </row>
    <row r="48" spans="1:23" ht="30.65" customHeight="1">
      <c r="A48" s="37" t="str">
        <f>'S5 Maquette'!B48</f>
        <v>Théorie de la mesure et intégration</v>
      </c>
      <c r="B48" s="37" t="str">
        <f>'S5 Maquette'!C48</f>
        <v>UE</v>
      </c>
      <c r="C48" s="36">
        <f>'S5 Maquette'!F48</f>
        <v>0</v>
      </c>
      <c r="D48" s="34"/>
      <c r="E48" s="58" t="s">
        <v>345</v>
      </c>
      <c r="F48" s="58" t="s">
        <v>345</v>
      </c>
      <c r="G48" s="60" t="s">
        <v>345</v>
      </c>
      <c r="H48" s="60" t="s">
        <v>345</v>
      </c>
      <c r="I48" s="34" t="s">
        <v>345</v>
      </c>
      <c r="J48" s="60"/>
      <c r="K48" s="60" t="s">
        <v>10</v>
      </c>
      <c r="L48" s="60"/>
      <c r="M48" s="60">
        <v>2</v>
      </c>
      <c r="N48" s="60"/>
      <c r="O48" s="60"/>
      <c r="P48" s="60" t="s">
        <v>346</v>
      </c>
      <c r="Q48" s="60" t="s">
        <v>347</v>
      </c>
      <c r="R48" s="60" t="s">
        <v>20</v>
      </c>
      <c r="S48" s="60" t="s">
        <v>11</v>
      </c>
      <c r="T48" s="60" t="s">
        <v>347</v>
      </c>
      <c r="U48" s="60"/>
      <c r="V48" s="52"/>
    </row>
    <row r="49" spans="1:23" ht="30.65" customHeight="1">
      <c r="A49" s="37" t="str">
        <f>'S5 Maquette'!B49</f>
        <v xml:space="preserve">Algèbre multilinéaire	</v>
      </c>
      <c r="B49" s="37" t="str">
        <f>'S5 Maquette'!C49</f>
        <v>UE</v>
      </c>
      <c r="C49" s="36">
        <f>'S5 Maquette'!F49</f>
        <v>0</v>
      </c>
      <c r="D49" s="34"/>
      <c r="E49" s="58" t="s">
        <v>345</v>
      </c>
      <c r="F49" s="7" t="s">
        <v>345</v>
      </c>
      <c r="G49" s="7" t="s">
        <v>345</v>
      </c>
      <c r="H49" s="34" t="s">
        <v>345</v>
      </c>
      <c r="I49" s="34" t="s">
        <v>345</v>
      </c>
      <c r="J49" s="34"/>
      <c r="K49" s="34" t="s">
        <v>10</v>
      </c>
      <c r="L49" s="34"/>
      <c r="M49" s="34"/>
      <c r="N49" s="34"/>
      <c r="O49" s="34"/>
      <c r="P49" s="60" t="s">
        <v>346</v>
      </c>
      <c r="Q49" s="60" t="s">
        <v>347</v>
      </c>
      <c r="R49" s="60" t="s">
        <v>20</v>
      </c>
      <c r="S49" s="60" t="s">
        <v>11</v>
      </c>
      <c r="T49" s="60" t="s">
        <v>347</v>
      </c>
      <c r="U49" s="34"/>
      <c r="V49" s="39"/>
    </row>
    <row r="50" spans="1:23" ht="30.65" customHeight="1">
      <c r="A50" s="37" t="str">
        <f>'S5 Maquette'!B50</f>
        <v>1 UE d'informatique au choix</v>
      </c>
      <c r="B50" s="37" t="str">
        <f>'S5 Maquette'!C50</f>
        <v>UE</v>
      </c>
      <c r="C50" s="36">
        <f>'S5 Maquette'!F50</f>
        <v>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9"/>
    </row>
    <row r="51" spans="1:23" ht="30.65" customHeight="1">
      <c r="A51" s="37" t="str">
        <f>'S5 Maquette'!B51</f>
        <v xml:space="preserve">Min 1 Max 1 </v>
      </c>
      <c r="B51" s="37" t="str">
        <f>'S5 Maquette'!C51</f>
        <v>OPTION</v>
      </c>
      <c r="C51" s="36">
        <f>'S5 Maquette'!F51</f>
        <v>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9"/>
    </row>
    <row r="52" spans="1:23" ht="30.65" customHeight="1">
      <c r="A52" s="37" t="str">
        <f>'S5 Maquette'!B52</f>
        <v>Codes, cryptographie et calcul symbolique</v>
      </c>
      <c r="B52" s="37" t="str">
        <f>'S5 Maquette'!C52</f>
        <v>UE</v>
      </c>
      <c r="C52" s="36">
        <f>'S5 Maquette'!F52</f>
        <v>0</v>
      </c>
      <c r="D52" s="34"/>
      <c r="E52" s="58" t="s">
        <v>345</v>
      </c>
      <c r="F52" s="7" t="s">
        <v>345</v>
      </c>
      <c r="G52" s="7" t="s">
        <v>345</v>
      </c>
      <c r="H52" s="34" t="s">
        <v>345</v>
      </c>
      <c r="I52" s="34" t="s">
        <v>345</v>
      </c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9" t="s">
        <v>351</v>
      </c>
    </row>
    <row r="53" spans="1:23" ht="30.65" customHeight="1">
      <c r="A53" s="37" t="str">
        <f>'S5 Maquette'!B53</f>
        <v>Algorithmique 2</v>
      </c>
      <c r="B53" s="37" t="str">
        <f>'S5 Maquette'!C53</f>
        <v>UE</v>
      </c>
      <c r="C53" s="36">
        <f>'S5 Maquette'!F53</f>
        <v>0</v>
      </c>
      <c r="D53" s="34"/>
      <c r="E53" s="58" t="s">
        <v>345</v>
      </c>
      <c r="F53" s="7" t="s">
        <v>345</v>
      </c>
      <c r="G53" s="7" t="s">
        <v>345</v>
      </c>
      <c r="H53" s="34" t="s">
        <v>345</v>
      </c>
      <c r="I53" s="34" t="s">
        <v>345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9" t="s">
        <v>351</v>
      </c>
    </row>
    <row r="54" spans="1:23" ht="30.65" customHeight="1">
      <c r="A54" s="37">
        <f>'S5 Maquette'!B54</f>
        <v>0</v>
      </c>
      <c r="B54" s="37">
        <f>'S5 Maquette'!C54</f>
        <v>0</v>
      </c>
      <c r="C54" s="36">
        <f>'S5 Maquette'!F54</f>
        <v>0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9"/>
    </row>
    <row r="55" spans="1:23" ht="30.65" customHeight="1">
      <c r="A55" s="37" t="str">
        <f>'S5 Maquette'!B55</f>
        <v>Option 4 : Majeure math mineure physique</v>
      </c>
      <c r="B55" s="37" t="str">
        <f>'S5 Maquette'!C55</f>
        <v>Parcours Pédagogique</v>
      </c>
      <c r="C55" s="36">
        <f>'S5 Maquette'!F55</f>
        <v>0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9"/>
    </row>
    <row r="56" spans="1:23" ht="30.65" customHeight="1">
      <c r="A56" s="37" t="str">
        <f>'S5 Maquette'!B56</f>
        <v>Equations différentielles</v>
      </c>
      <c r="B56" s="37" t="str">
        <f>'S5 Maquette'!C56</f>
        <v>UE</v>
      </c>
      <c r="C56" s="36">
        <f>'S5 Maquette'!F56</f>
        <v>0</v>
      </c>
      <c r="D56" s="34"/>
      <c r="E56" s="58" t="s">
        <v>345</v>
      </c>
      <c r="F56" s="7" t="s">
        <v>345</v>
      </c>
      <c r="G56" s="7" t="s">
        <v>345</v>
      </c>
      <c r="H56" s="34" t="s">
        <v>345</v>
      </c>
      <c r="I56" s="34" t="s">
        <v>345</v>
      </c>
      <c r="J56" s="34"/>
      <c r="K56" s="34"/>
      <c r="L56" s="34"/>
      <c r="M56" s="34"/>
      <c r="N56" s="34"/>
      <c r="O56" s="34"/>
      <c r="P56" s="60" t="s">
        <v>346</v>
      </c>
      <c r="Q56" s="60" t="s">
        <v>347</v>
      </c>
      <c r="R56" s="60" t="s">
        <v>20</v>
      </c>
      <c r="S56" s="60" t="s">
        <v>11</v>
      </c>
      <c r="T56" s="60" t="s">
        <v>347</v>
      </c>
      <c r="U56" s="34"/>
      <c r="V56" s="39"/>
    </row>
    <row r="57" spans="1:23" ht="30.65" customHeight="1">
      <c r="A57" s="37" t="str">
        <f>'S5 Maquette'!B57</f>
        <v>Théorie de la mesure et intégration</v>
      </c>
      <c r="B57" s="37" t="str">
        <f>'S5 Maquette'!C57</f>
        <v>UE</v>
      </c>
      <c r="C57" s="36">
        <f>'S5 Maquette'!F57</f>
        <v>0</v>
      </c>
      <c r="D57" s="34"/>
      <c r="E57" s="58" t="s">
        <v>345</v>
      </c>
      <c r="F57" s="58" t="s">
        <v>345</v>
      </c>
      <c r="G57" s="60" t="s">
        <v>345</v>
      </c>
      <c r="H57" s="60" t="s">
        <v>345</v>
      </c>
      <c r="I57" s="34" t="s">
        <v>345</v>
      </c>
      <c r="J57" s="60"/>
      <c r="K57" s="60" t="s">
        <v>10</v>
      </c>
      <c r="L57" s="60"/>
      <c r="M57" s="60">
        <v>2</v>
      </c>
      <c r="N57" s="60"/>
      <c r="O57" s="60"/>
      <c r="P57" s="60" t="s">
        <v>346</v>
      </c>
      <c r="Q57" s="60" t="s">
        <v>347</v>
      </c>
      <c r="R57" s="60" t="s">
        <v>20</v>
      </c>
      <c r="S57" s="60" t="s">
        <v>11</v>
      </c>
      <c r="T57" s="60" t="s">
        <v>347</v>
      </c>
      <c r="U57" s="60"/>
      <c r="V57" s="52"/>
    </row>
    <row r="58" spans="1:23" ht="30.65" customHeight="1">
      <c r="A58" s="37" t="str">
        <f>'S5 Maquette'!B58</f>
        <v>Analyse et topologie</v>
      </c>
      <c r="B58" s="37" t="str">
        <f>'S5 Maquette'!C58</f>
        <v>UE</v>
      </c>
      <c r="C58" s="36">
        <f>'S5 Maquette'!F58</f>
        <v>0</v>
      </c>
      <c r="D58" s="34"/>
      <c r="E58" s="58" t="s">
        <v>345</v>
      </c>
      <c r="F58" s="7" t="s">
        <v>345</v>
      </c>
      <c r="G58" s="7" t="s">
        <v>345</v>
      </c>
      <c r="H58" s="34" t="s">
        <v>345</v>
      </c>
      <c r="I58" s="34" t="s">
        <v>345</v>
      </c>
      <c r="J58" s="34"/>
      <c r="K58" s="34"/>
      <c r="L58" s="34"/>
      <c r="M58" s="34">
        <v>2</v>
      </c>
      <c r="N58" s="34"/>
      <c r="O58" s="34"/>
      <c r="P58" s="60" t="s">
        <v>346</v>
      </c>
      <c r="Q58" s="60" t="s">
        <v>347</v>
      </c>
      <c r="R58" s="60" t="s">
        <v>20</v>
      </c>
      <c r="S58" s="60" t="s">
        <v>11</v>
      </c>
      <c r="T58" s="60" t="s">
        <v>347</v>
      </c>
      <c r="U58" s="34"/>
      <c r="V58" s="39"/>
    </row>
    <row r="59" spans="1:23" ht="30.65" customHeight="1">
      <c r="A59" s="37" t="str">
        <f>'S5 Maquette'!B59</f>
        <v>Compléments d'Analyse et Séries de Fourier</v>
      </c>
      <c r="B59" s="37" t="str">
        <f>'S5 Maquette'!C59</f>
        <v>ECUE</v>
      </c>
      <c r="C59" s="36">
        <f>'S5 Maquette'!F59</f>
        <v>0</v>
      </c>
      <c r="D59" s="7">
        <v>0.5</v>
      </c>
      <c r="E59" s="58" t="s">
        <v>345</v>
      </c>
      <c r="F59" s="7" t="s">
        <v>345</v>
      </c>
      <c r="G59" s="7" t="s">
        <v>345</v>
      </c>
      <c r="H59" s="34" t="s">
        <v>345</v>
      </c>
      <c r="I59" s="34" t="s">
        <v>348</v>
      </c>
      <c r="J59" s="34"/>
      <c r="K59" s="34"/>
      <c r="L59" s="34" t="s">
        <v>10</v>
      </c>
      <c r="M59" s="34">
        <v>2</v>
      </c>
      <c r="N59" s="34"/>
      <c r="O59" s="34"/>
      <c r="P59" s="34" t="s">
        <v>346</v>
      </c>
      <c r="Q59" s="34" t="s">
        <v>349</v>
      </c>
      <c r="R59" s="60" t="s">
        <v>20</v>
      </c>
      <c r="S59" s="60" t="s">
        <v>11</v>
      </c>
      <c r="T59" s="34" t="s">
        <v>349</v>
      </c>
      <c r="U59" s="34"/>
      <c r="V59" s="34"/>
      <c r="W59" s="39"/>
    </row>
    <row r="60" spans="1:23" ht="30.65" customHeight="1">
      <c r="A60" s="37" t="str">
        <f>'S5 Maquette'!B60</f>
        <v>Topologie</v>
      </c>
      <c r="B60" s="37" t="str">
        <f>'S5 Maquette'!C60</f>
        <v>ECUE</v>
      </c>
      <c r="C60" s="36">
        <f>'S5 Maquette'!F60</f>
        <v>0</v>
      </c>
      <c r="D60" s="7">
        <v>0.5</v>
      </c>
      <c r="E60" s="58" t="s">
        <v>345</v>
      </c>
      <c r="F60" s="7" t="s">
        <v>345</v>
      </c>
      <c r="G60" s="7" t="s">
        <v>345</v>
      </c>
      <c r="H60" s="34" t="s">
        <v>345</v>
      </c>
      <c r="I60" s="34" t="s">
        <v>348</v>
      </c>
      <c r="J60" s="34"/>
      <c r="K60" s="34"/>
      <c r="L60" s="34" t="s">
        <v>10</v>
      </c>
      <c r="M60" s="34">
        <v>2</v>
      </c>
      <c r="N60" s="34"/>
      <c r="O60" s="34"/>
      <c r="P60" s="34" t="s">
        <v>346</v>
      </c>
      <c r="Q60" s="34" t="s">
        <v>349</v>
      </c>
      <c r="R60" s="60" t="s">
        <v>20</v>
      </c>
      <c r="S60" s="60" t="s">
        <v>11</v>
      </c>
      <c r="T60" s="34" t="s">
        <v>349</v>
      </c>
      <c r="U60" s="34"/>
      <c r="V60" s="34"/>
      <c r="W60" s="39"/>
    </row>
    <row r="61" spans="1:23" ht="30.65" customHeight="1">
      <c r="A61" s="37" t="str">
        <f>'S5 Maquette'!B61</f>
        <v>1 UE physique au choix</v>
      </c>
      <c r="B61" s="37" t="str">
        <f>'S5 Maquette'!C61</f>
        <v>UE</v>
      </c>
      <c r="C61" s="36">
        <f>'S5 Maquette'!F61</f>
        <v>0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9"/>
    </row>
    <row r="62" spans="1:23" ht="30.65" customHeight="1">
      <c r="A62" s="37" t="str">
        <f>'S5 Maquette'!B62</f>
        <v xml:space="preserve">Min 1 Max 1 </v>
      </c>
      <c r="B62" s="37" t="str">
        <f>'S5 Maquette'!C62</f>
        <v>OPTION</v>
      </c>
      <c r="C62" s="36">
        <f>'S5 Maquette'!F62</f>
        <v>0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9"/>
    </row>
    <row r="63" spans="1:23" ht="30.65" customHeight="1">
      <c r="A63" s="37" t="str">
        <f>'S5 Maquette'!B63</f>
        <v>Physique quantique 1</v>
      </c>
      <c r="B63" s="37" t="str">
        <f>'S5 Maquette'!C63</f>
        <v>UE</v>
      </c>
      <c r="C63" s="36">
        <f>'S5 Maquette'!F63</f>
        <v>0</v>
      </c>
      <c r="D63" s="34"/>
      <c r="E63" s="58" t="s">
        <v>345</v>
      </c>
      <c r="F63" s="7" t="s">
        <v>345</v>
      </c>
      <c r="G63" s="7" t="s">
        <v>345</v>
      </c>
      <c r="H63" s="34" t="s">
        <v>345</v>
      </c>
      <c r="I63" s="34" t="s">
        <v>345</v>
      </c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9" t="s">
        <v>352</v>
      </c>
    </row>
    <row r="64" spans="1:23" ht="30.65" customHeight="1">
      <c r="A64" s="37" t="str">
        <f>'S5 Maquette'!B64</f>
        <v>Thermodynamique statistique et transfert thermique</v>
      </c>
      <c r="B64" s="37" t="str">
        <f>'S5 Maquette'!C64</f>
        <v>UE</v>
      </c>
      <c r="C64" s="36">
        <f>'S5 Maquette'!F64</f>
        <v>0</v>
      </c>
      <c r="D64" s="34"/>
      <c r="E64" s="58" t="s">
        <v>345</v>
      </c>
      <c r="F64" s="7" t="s">
        <v>345</v>
      </c>
      <c r="G64" s="7" t="s">
        <v>345</v>
      </c>
      <c r="H64" s="34" t="s">
        <v>345</v>
      </c>
      <c r="I64" s="34" t="s">
        <v>345</v>
      </c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9" t="s">
        <v>352</v>
      </c>
    </row>
    <row r="65" spans="1:22" ht="30.65" customHeight="1">
      <c r="A65" s="37">
        <f>'S5 Maquette'!B65</f>
        <v>0</v>
      </c>
      <c r="B65" s="37">
        <f>'S5 Maquette'!C65</f>
        <v>0</v>
      </c>
      <c r="C65" s="36">
        <f>'S5 Maquette'!F65</f>
        <v>0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9"/>
    </row>
    <row r="66" spans="1:22" ht="30.65" customHeight="1">
      <c r="A66" s="37" t="str">
        <f>'S5 Maquette'!B66</f>
        <v>Remédiation L3 maths</v>
      </c>
      <c r="B66" s="37">
        <f>'S5 Maquette'!C66</f>
        <v>0</v>
      </c>
      <c r="C66" s="36">
        <f>'S5 Maquette'!F66</f>
        <v>0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9"/>
    </row>
    <row r="67" spans="1:22" ht="30.65" customHeight="1">
      <c r="A67" s="37" t="str">
        <f>'S5 Maquette'!B67</f>
        <v>UE à visée professionnalisante</v>
      </c>
      <c r="B67" s="37" t="str">
        <f>'S5 Maquette'!C67</f>
        <v>UE</v>
      </c>
      <c r="C67" s="36">
        <f>'S5 Maquette'!F67</f>
        <v>0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9"/>
    </row>
    <row r="68" spans="1:22" ht="30.65" customHeight="1">
      <c r="A68" s="37" t="str">
        <f>'S5 Maquette'!B68</f>
        <v>UE Initiation à la recherche en mathématiques</v>
      </c>
      <c r="B68" s="37" t="str">
        <f>'S5 Maquette'!C68</f>
        <v>UE</v>
      </c>
      <c r="C68" s="36">
        <f>'S5 Maquette'!F68</f>
        <v>0</v>
      </c>
      <c r="D68" s="34"/>
      <c r="E68" s="58" t="s">
        <v>345</v>
      </c>
      <c r="F68" s="7" t="s">
        <v>345</v>
      </c>
      <c r="G68" s="7" t="s">
        <v>345</v>
      </c>
      <c r="H68" s="34" t="s">
        <v>345</v>
      </c>
      <c r="I68" s="34"/>
      <c r="J68" s="34"/>
      <c r="K68" s="34" t="s">
        <v>10</v>
      </c>
      <c r="L68" s="34"/>
      <c r="M68" s="34">
        <v>2</v>
      </c>
      <c r="N68" s="34"/>
      <c r="O68" s="34"/>
      <c r="P68" s="34" t="s">
        <v>21</v>
      </c>
      <c r="Q68" s="34" t="s">
        <v>353</v>
      </c>
      <c r="R68" s="34"/>
      <c r="S68" s="34"/>
      <c r="T68" s="34"/>
      <c r="U68" s="34" t="s">
        <v>354</v>
      </c>
      <c r="V68" s="39"/>
    </row>
    <row r="69" spans="1:22" ht="30.65" customHeight="1">
      <c r="A69" s="37">
        <f>'S5 Maquette'!B69</f>
        <v>0</v>
      </c>
      <c r="B69" s="37">
        <f>'S5 Maquette'!C69</f>
        <v>0</v>
      </c>
      <c r="C69" s="36">
        <f>'S5 Maquette'!F69</f>
        <v>0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9"/>
    </row>
    <row r="70" spans="1:22" ht="30.65" customHeight="1">
      <c r="A70" s="37">
        <f>'S5 Maquette'!B70</f>
        <v>0</v>
      </c>
      <c r="B70" s="37">
        <f>'S5 Maquette'!C70</f>
        <v>0</v>
      </c>
      <c r="C70" s="36">
        <f>'S5 Maquette'!F70</f>
        <v>0</v>
      </c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9"/>
    </row>
    <row r="71" spans="1:22" ht="30.65" customHeight="1">
      <c r="A71" s="37">
        <f>'S5 Maquette'!B71</f>
        <v>0</v>
      </c>
      <c r="B71" s="37">
        <f>'S5 Maquette'!C71</f>
        <v>0</v>
      </c>
      <c r="C71" s="36">
        <f>'S5 Maquette'!F71</f>
        <v>0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9"/>
    </row>
    <row r="72" spans="1:22" ht="30.65" customHeight="1">
      <c r="A72" s="37">
        <f>'S5 Maquette'!B72</f>
        <v>0</v>
      </c>
      <c r="B72" s="37">
        <f>'S5 Maquette'!C72</f>
        <v>0</v>
      </c>
      <c r="C72" s="36">
        <f>'S5 Maquette'!F72</f>
        <v>0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9"/>
    </row>
    <row r="73" spans="1:22" ht="30.65" customHeight="1">
      <c r="A73" s="37">
        <f>'S5 Maquette'!B73</f>
        <v>0</v>
      </c>
      <c r="B73" s="37">
        <f>'S5 Maquette'!C73</f>
        <v>0</v>
      </c>
      <c r="C73" s="36">
        <f>'S5 Maquette'!F73</f>
        <v>0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9"/>
    </row>
    <row r="74" spans="1:22" ht="30.65" customHeight="1">
      <c r="A74" s="37">
        <f>'S5 Maquette'!B74</f>
        <v>0</v>
      </c>
      <c r="B74" s="37">
        <f>'S5 Maquette'!C74</f>
        <v>0</v>
      </c>
      <c r="C74" s="36">
        <f>'S5 Maquette'!F74</f>
        <v>0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9"/>
    </row>
    <row r="75" spans="1:22" ht="30.65" customHeight="1">
      <c r="A75" s="37">
        <f>'S5 Maquette'!B75</f>
        <v>0</v>
      </c>
      <c r="B75" s="37">
        <f>'S5 Maquette'!C75</f>
        <v>0</v>
      </c>
      <c r="C75" s="36">
        <f>'S5 Maquette'!F75</f>
        <v>0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9"/>
    </row>
    <row r="76" spans="1:22" ht="30.65" customHeight="1">
      <c r="A76" s="37">
        <f>'S5 Maquette'!B76</f>
        <v>0</v>
      </c>
      <c r="B76" s="37">
        <f>'S5 Maquette'!C76</f>
        <v>0</v>
      </c>
      <c r="C76" s="36">
        <f>'S5 Maquette'!F76</f>
        <v>0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9"/>
    </row>
    <row r="77" spans="1:22" ht="30.65" customHeight="1">
      <c r="A77" s="37">
        <f>'S5 Maquette'!B77</f>
        <v>0</v>
      </c>
      <c r="B77" s="37">
        <f>'S5 Maquette'!C77</f>
        <v>0</v>
      </c>
      <c r="C77" s="36">
        <f>'S5 Maquette'!F77</f>
        <v>0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9"/>
    </row>
    <row r="78" spans="1:22" ht="30.65" customHeight="1">
      <c r="A78" s="37">
        <f>'S5 Maquette'!B78</f>
        <v>0</v>
      </c>
      <c r="B78" s="37">
        <f>'S5 Maquette'!C78</f>
        <v>0</v>
      </c>
      <c r="C78" s="36">
        <f>'S5 Maquette'!F78</f>
        <v>0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9"/>
    </row>
    <row r="79" spans="1:22" ht="30.65" customHeight="1">
      <c r="A79" s="37">
        <f>'S5 Maquette'!B79</f>
        <v>0</v>
      </c>
      <c r="B79" s="37">
        <f>'S5 Maquette'!C79</f>
        <v>0</v>
      </c>
      <c r="C79" s="36">
        <f>'S5 Maquette'!F79</f>
        <v>0</v>
      </c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9"/>
    </row>
    <row r="80" spans="1:22" ht="30.65" customHeight="1">
      <c r="A80" s="37">
        <f>'S5 Maquette'!B80</f>
        <v>0</v>
      </c>
      <c r="B80" s="37">
        <f>'S5 Maquette'!C80</f>
        <v>0</v>
      </c>
      <c r="C80" s="36">
        <f>'S5 Maquette'!F80</f>
        <v>0</v>
      </c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9"/>
    </row>
    <row r="81" spans="1:22" ht="30.65" customHeight="1">
      <c r="A81" s="37">
        <f>'S5 Maquette'!B81</f>
        <v>0</v>
      </c>
      <c r="B81" s="37">
        <f>'S5 Maquette'!C81</f>
        <v>0</v>
      </c>
      <c r="C81" s="36">
        <f>'S5 Maquette'!F81</f>
        <v>0</v>
      </c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9"/>
    </row>
    <row r="82" spans="1:22" ht="30.65" customHeight="1">
      <c r="A82" s="37">
        <f>'S5 Maquette'!B82</f>
        <v>0</v>
      </c>
      <c r="B82" s="37">
        <f>'S5 Maquette'!C82</f>
        <v>0</v>
      </c>
      <c r="C82" s="36">
        <f>'S5 Maquette'!F82</f>
        <v>0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9"/>
    </row>
    <row r="83" spans="1:22" ht="30.65" customHeight="1">
      <c r="A83" s="37">
        <f>'S5 Maquette'!B83</f>
        <v>0</v>
      </c>
      <c r="B83" s="37">
        <f>'S5 Maquette'!C83</f>
        <v>0</v>
      </c>
      <c r="C83" s="36">
        <f>'S5 Maquette'!F83</f>
        <v>0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9"/>
    </row>
    <row r="84" spans="1:22" ht="30.65" customHeight="1">
      <c r="A84" s="37">
        <f>'S5 Maquette'!B84</f>
        <v>0</v>
      </c>
      <c r="B84" s="37">
        <f>'S5 Maquette'!C84</f>
        <v>0</v>
      </c>
      <c r="C84" s="36">
        <f>'S5 Maquette'!F84</f>
        <v>0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9"/>
    </row>
    <row r="85" spans="1:22" ht="30.65" customHeight="1">
      <c r="A85" s="37">
        <f>'S5 Maquette'!B85</f>
        <v>0</v>
      </c>
      <c r="B85" s="37">
        <f>'S5 Maquette'!C85</f>
        <v>0</v>
      </c>
      <c r="C85" s="36">
        <f>'S5 Maquette'!F85</f>
        <v>0</v>
      </c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9"/>
    </row>
    <row r="86" spans="1:22" ht="30.65" customHeight="1">
      <c r="A86" s="37">
        <f>'S5 Maquette'!B86</f>
        <v>0</v>
      </c>
      <c r="B86" s="37">
        <f>'S5 Maquette'!C86</f>
        <v>0</v>
      </c>
      <c r="C86" s="36">
        <f>'S5 Maquette'!F86</f>
        <v>0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9"/>
    </row>
    <row r="87" spans="1:22" ht="30.65" customHeight="1">
      <c r="A87" s="37">
        <f>'S5 Maquette'!B87</f>
        <v>0</v>
      </c>
      <c r="B87" s="37">
        <f>'S5 Maquette'!C87</f>
        <v>0</v>
      </c>
      <c r="C87" s="36">
        <f>'S5 Maquette'!F87</f>
        <v>0</v>
      </c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9"/>
    </row>
    <row r="88" spans="1:22" ht="30.65" customHeight="1">
      <c r="A88" s="37">
        <f>'S5 Maquette'!B88</f>
        <v>0</v>
      </c>
      <c r="B88" s="37">
        <f>'S5 Maquette'!C88</f>
        <v>0</v>
      </c>
      <c r="C88" s="36">
        <f>'S5 Maquette'!F88</f>
        <v>0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9"/>
    </row>
    <row r="89" spans="1:22" ht="30.65" customHeight="1">
      <c r="A89" s="37">
        <f>'S5 Maquette'!B89</f>
        <v>0</v>
      </c>
      <c r="B89" s="37">
        <f>'S5 Maquette'!C89</f>
        <v>0</v>
      </c>
      <c r="C89" s="36">
        <f>'S5 Maquette'!F89</f>
        <v>0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9"/>
    </row>
    <row r="90" spans="1:22" ht="30.65" customHeight="1">
      <c r="A90" s="37">
        <f>'S5 Maquette'!B90</f>
        <v>0</v>
      </c>
      <c r="B90" s="37">
        <f>'S5 Maquette'!C90</f>
        <v>0</v>
      </c>
      <c r="C90" s="36">
        <f>'S5 Maquette'!F90</f>
        <v>0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9"/>
    </row>
    <row r="91" spans="1:22" ht="30.65" customHeight="1">
      <c r="A91" s="37">
        <f>'S5 Maquette'!B91</f>
        <v>0</v>
      </c>
      <c r="B91" s="37">
        <f>'S5 Maquette'!C91</f>
        <v>0</v>
      </c>
      <c r="C91" s="36">
        <f>'S5 Maquette'!F91</f>
        <v>0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9"/>
    </row>
    <row r="92" spans="1:22" ht="30.65" customHeight="1">
      <c r="A92" s="37">
        <f>'S5 Maquette'!B92</f>
        <v>0</v>
      </c>
      <c r="B92" s="37">
        <f>'S5 Maquette'!C92</f>
        <v>0</v>
      </c>
      <c r="C92" s="36">
        <f>'S5 Maquette'!F92</f>
        <v>0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9"/>
    </row>
    <row r="93" spans="1:22" ht="30.65" customHeight="1">
      <c r="A93" s="37">
        <f>'S5 Maquette'!B93</f>
        <v>0</v>
      </c>
      <c r="B93" s="37">
        <f>'S5 Maquette'!C93</f>
        <v>0</v>
      </c>
      <c r="C93" s="36">
        <f>'S5 Maquette'!F93</f>
        <v>0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9"/>
    </row>
    <row r="94" spans="1:22" ht="30.65" customHeight="1">
      <c r="A94" s="37">
        <f>'S5 Maquette'!B94</f>
        <v>0</v>
      </c>
      <c r="B94" s="37">
        <f>'S5 Maquette'!C94</f>
        <v>0</v>
      </c>
      <c r="C94" s="36">
        <f>'S5 Maquette'!F94</f>
        <v>0</v>
      </c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9"/>
    </row>
    <row r="95" spans="1:22" ht="30.65" customHeight="1">
      <c r="A95" s="37">
        <f>'S5 Maquette'!B95</f>
        <v>0</v>
      </c>
      <c r="B95" s="37">
        <f>'S5 Maquette'!C95</f>
        <v>0</v>
      </c>
      <c r="C95" s="36">
        <f>'S5 Maquette'!F95</f>
        <v>0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9"/>
    </row>
    <row r="96" spans="1:22" ht="30.65" customHeight="1">
      <c r="A96" s="37">
        <f>'S5 Maquette'!B96</f>
        <v>0</v>
      </c>
      <c r="B96" s="37">
        <f>'S5 Maquette'!C96</f>
        <v>0</v>
      </c>
      <c r="C96" s="36">
        <f>'S5 Maquette'!F96</f>
        <v>0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9"/>
    </row>
    <row r="97" spans="1:22" ht="30.65" customHeight="1">
      <c r="A97" s="37">
        <f>'S5 Maquette'!B97</f>
        <v>0</v>
      </c>
      <c r="B97" s="37">
        <f>'S5 Maquette'!C97</f>
        <v>0</v>
      </c>
      <c r="C97" s="36">
        <f>'S5 Maquette'!F97</f>
        <v>0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9"/>
    </row>
    <row r="98" spans="1:22" ht="30.65" customHeight="1">
      <c r="A98" s="37">
        <f>'S5 Maquette'!B98</f>
        <v>0</v>
      </c>
      <c r="B98" s="37">
        <f>'S5 Maquette'!C98</f>
        <v>0</v>
      </c>
      <c r="C98" s="36">
        <f>'S5 Maquette'!F98</f>
        <v>0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9"/>
    </row>
    <row r="99" spans="1:22" ht="30.65" customHeight="1">
      <c r="A99" s="37">
        <f>'S5 Maquette'!B99</f>
        <v>0</v>
      </c>
      <c r="B99" s="37">
        <f>'S5 Maquette'!C99</f>
        <v>0</v>
      </c>
      <c r="C99" s="36">
        <f>'S5 Maquette'!F99</f>
        <v>0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9"/>
    </row>
    <row r="100" spans="1:22" ht="30.65" customHeight="1">
      <c r="A100" s="37">
        <f>'S5 Maquette'!B100</f>
        <v>0</v>
      </c>
      <c r="B100" s="37">
        <f>'S5 Maquette'!C100</f>
        <v>0</v>
      </c>
      <c r="C100" s="36">
        <f>'S5 Maquette'!F100</f>
        <v>0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9"/>
    </row>
    <row r="101" spans="1:22" ht="30.65" customHeight="1">
      <c r="A101" s="37">
        <f>'S5 Maquette'!B101</f>
        <v>0</v>
      </c>
      <c r="B101" s="37">
        <f>'S5 Maquette'!C101</f>
        <v>0</v>
      </c>
      <c r="C101" s="36">
        <f>'S5 Maquette'!F101</f>
        <v>0</v>
      </c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9"/>
    </row>
    <row r="102" spans="1:22" ht="30.65" customHeight="1">
      <c r="A102" s="37">
        <f>'S5 Maquette'!B102</f>
        <v>0</v>
      </c>
      <c r="B102" s="37">
        <f>'S5 Maquette'!C102</f>
        <v>0</v>
      </c>
      <c r="C102" s="36">
        <f>'S5 Maquette'!F102</f>
        <v>0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9"/>
    </row>
    <row r="103" spans="1:22" ht="30.65" customHeight="1">
      <c r="A103" s="37">
        <f>'S5 Maquette'!B103</f>
        <v>0</v>
      </c>
      <c r="B103" s="37">
        <f>'S5 Maquette'!C103</f>
        <v>0</v>
      </c>
      <c r="C103" s="36">
        <f>'S5 Maquette'!F103</f>
        <v>0</v>
      </c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9"/>
    </row>
    <row r="104" spans="1:22" ht="30.65" customHeight="1">
      <c r="A104" s="37">
        <f>'S5 Maquette'!B104</f>
        <v>0</v>
      </c>
      <c r="B104" s="37">
        <f>'S5 Maquette'!C104</f>
        <v>0</v>
      </c>
      <c r="C104" s="36">
        <f>'S5 Maquette'!F104</f>
        <v>0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9"/>
    </row>
    <row r="105" spans="1:22" ht="30.65" customHeight="1">
      <c r="A105" s="37">
        <f>'S5 Maquette'!B105</f>
        <v>0</v>
      </c>
      <c r="B105" s="37">
        <f>'S5 Maquette'!C105</f>
        <v>0</v>
      </c>
      <c r="C105" s="36">
        <f>'S5 Maquette'!F105</f>
        <v>0</v>
      </c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9"/>
    </row>
    <row r="106" spans="1:22" ht="30.65" customHeight="1">
      <c r="A106" s="37">
        <f>'S5 Maquette'!B106</f>
        <v>0</v>
      </c>
      <c r="B106" s="37">
        <f>'S5 Maquette'!C106</f>
        <v>0</v>
      </c>
      <c r="C106" s="36">
        <f>'S5 Maquette'!F106</f>
        <v>0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9"/>
    </row>
    <row r="107" spans="1:22" ht="30.65" customHeight="1">
      <c r="A107" s="37">
        <f>'S5 Maquette'!B107</f>
        <v>0</v>
      </c>
      <c r="B107" s="37">
        <f>'S5 Maquette'!C107</f>
        <v>0</v>
      </c>
      <c r="C107" s="36">
        <f>'S5 Maquette'!F107</f>
        <v>0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9"/>
    </row>
    <row r="108" spans="1:22" ht="30.65" customHeight="1">
      <c r="A108" s="37">
        <f>'S5 Maquette'!B108</f>
        <v>0</v>
      </c>
      <c r="B108" s="37">
        <f>'S5 Maquette'!C108</f>
        <v>0</v>
      </c>
      <c r="C108" s="36">
        <f>'S5 Maquette'!F108</f>
        <v>0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9"/>
    </row>
    <row r="109" spans="1:22" ht="30.65" customHeight="1">
      <c r="A109" s="37">
        <f>'S5 Maquette'!B109</f>
        <v>0</v>
      </c>
      <c r="B109" s="37">
        <f>'S5 Maquette'!C109</f>
        <v>0</v>
      </c>
      <c r="C109" s="36">
        <f>'S5 Maquette'!F109</f>
        <v>0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9"/>
    </row>
    <row r="110" spans="1:22" ht="30.65" customHeight="1">
      <c r="A110" s="37">
        <f>'S5 Maquette'!B110</f>
        <v>0</v>
      </c>
      <c r="B110" s="37">
        <f>'S5 Maquette'!C110</f>
        <v>0</v>
      </c>
      <c r="C110" s="36">
        <f>'S5 Maquette'!F110</f>
        <v>0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9"/>
    </row>
    <row r="111" spans="1:22" ht="30.65" customHeight="1">
      <c r="A111" s="37">
        <f>'S5 Maquette'!B111</f>
        <v>0</v>
      </c>
      <c r="B111" s="37">
        <f>'S5 Maquette'!C111</f>
        <v>0</v>
      </c>
      <c r="C111" s="36">
        <f>'S5 Maquette'!F111</f>
        <v>0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9"/>
    </row>
    <row r="112" spans="1:22" ht="30.65" customHeight="1">
      <c r="A112" s="37">
        <f>'S5 Maquette'!B112</f>
        <v>0</v>
      </c>
      <c r="B112" s="37">
        <f>'S5 Maquette'!C112</f>
        <v>0</v>
      </c>
      <c r="C112" s="36">
        <f>'S5 Maquette'!F112</f>
        <v>0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9"/>
    </row>
    <row r="113" spans="1:22" ht="30.65" customHeight="1">
      <c r="A113" s="37">
        <f>'S5 Maquette'!B113</f>
        <v>0</v>
      </c>
      <c r="B113" s="37">
        <f>'S5 Maquette'!C113</f>
        <v>0</v>
      </c>
      <c r="C113" s="36">
        <f>'S5 Maquette'!F113</f>
        <v>0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9"/>
    </row>
    <row r="114" spans="1:22" ht="30.65" customHeight="1">
      <c r="A114" s="37">
        <f>'S5 Maquette'!B114</f>
        <v>0</v>
      </c>
      <c r="B114" s="37">
        <f>'S5 Maquette'!C114</f>
        <v>0</v>
      </c>
      <c r="C114" s="36">
        <f>'S5 Maquette'!F114</f>
        <v>0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9"/>
    </row>
    <row r="115" spans="1:22" ht="30.65" customHeight="1">
      <c r="A115" s="37">
        <f>'S5 Maquette'!B115</f>
        <v>0</v>
      </c>
      <c r="B115" s="37">
        <f>'S5 Maquette'!C115</f>
        <v>0</v>
      </c>
      <c r="C115" s="36">
        <f>'S5 Maquette'!F115</f>
        <v>0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9"/>
    </row>
    <row r="116" spans="1:22" ht="30.65" customHeight="1">
      <c r="A116" s="37">
        <f>'S5 Maquette'!B116</f>
        <v>0</v>
      </c>
      <c r="B116" s="37">
        <f>'S5 Maquette'!C116</f>
        <v>0</v>
      </c>
      <c r="C116" s="36">
        <f>'S5 Maquette'!F116</f>
        <v>0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9"/>
    </row>
    <row r="117" spans="1:22" ht="30.65" customHeight="1">
      <c r="A117" s="37">
        <f>'S5 Maquette'!B117</f>
        <v>0</v>
      </c>
      <c r="B117" s="37">
        <f>'S5 Maquette'!C117</f>
        <v>0</v>
      </c>
      <c r="C117" s="36">
        <f>'S5 Maquette'!F117</f>
        <v>0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9"/>
    </row>
    <row r="118" spans="1:22" ht="30.65" customHeight="1">
      <c r="A118" s="37">
        <f>'S5 Maquette'!B118</f>
        <v>0</v>
      </c>
      <c r="B118" s="37">
        <f>'S5 Maquette'!C118</f>
        <v>0</v>
      </c>
      <c r="C118" s="36">
        <f>'S5 Maquette'!F118</f>
        <v>0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9"/>
    </row>
    <row r="119" spans="1:22" ht="30.65" customHeight="1">
      <c r="A119" s="37">
        <f>'S5 Maquette'!B119</f>
        <v>0</v>
      </c>
      <c r="B119" s="37">
        <f>'S5 Maquette'!C119</f>
        <v>0</v>
      </c>
      <c r="C119" s="36">
        <f>'S5 Maquette'!F119</f>
        <v>0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9"/>
    </row>
    <row r="120" spans="1:22" ht="30.65" customHeight="1">
      <c r="A120" s="37">
        <f>'S5 Maquette'!B120</f>
        <v>0</v>
      </c>
      <c r="B120" s="37">
        <f>'S5 Maquette'!C120</f>
        <v>0</v>
      </c>
      <c r="C120" s="36">
        <f>'S5 Maquette'!F120</f>
        <v>0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9"/>
    </row>
    <row r="121" spans="1:22" ht="30.65" customHeight="1">
      <c r="A121" s="37">
        <f>'S5 Maquette'!B121</f>
        <v>0</v>
      </c>
      <c r="B121" s="37">
        <f>'S5 Maquette'!C121</f>
        <v>0</v>
      </c>
      <c r="C121" s="36">
        <f>'S5 Maquette'!F121</f>
        <v>0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9"/>
    </row>
    <row r="122" spans="1:22" ht="30.65" customHeight="1">
      <c r="A122" s="37">
        <f>'S5 Maquette'!B122</f>
        <v>0</v>
      </c>
      <c r="B122" s="37">
        <f>'S5 Maquette'!C122</f>
        <v>0</v>
      </c>
      <c r="C122" s="36">
        <f>'S5 Maquette'!F122</f>
        <v>0</v>
      </c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9"/>
    </row>
    <row r="123" spans="1:22" ht="30.65" customHeight="1">
      <c r="A123" s="37">
        <f>'S5 Maquette'!B123</f>
        <v>0</v>
      </c>
      <c r="B123" s="37">
        <f>'S5 Maquette'!C123</f>
        <v>0</v>
      </c>
      <c r="C123" s="36">
        <f>'S5 Maquette'!F123</f>
        <v>0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9"/>
    </row>
    <row r="124" spans="1:22" ht="30.65" customHeight="1">
      <c r="A124" s="37">
        <f>'S5 Maquette'!B124</f>
        <v>0</v>
      </c>
      <c r="B124" s="37">
        <f>'S5 Maquette'!C124</f>
        <v>0</v>
      </c>
      <c r="C124" s="36">
        <f>'S5 Maquette'!F124</f>
        <v>0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9"/>
    </row>
    <row r="125" spans="1:22" ht="30.65" customHeight="1">
      <c r="A125" s="37">
        <f>'S5 Maquette'!B125</f>
        <v>0</v>
      </c>
      <c r="B125" s="37">
        <f>'S5 Maquette'!C125</f>
        <v>0</v>
      </c>
      <c r="C125" s="36">
        <f>'S5 Maquette'!F125</f>
        <v>0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9"/>
    </row>
    <row r="126" spans="1:22" ht="30.65" customHeight="1">
      <c r="A126" s="37">
        <f>'S5 Maquette'!B126</f>
        <v>0</v>
      </c>
      <c r="B126" s="37">
        <f>'S5 Maquette'!C126</f>
        <v>0</v>
      </c>
      <c r="C126" s="36">
        <f>'S5 Maquette'!F126</f>
        <v>0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9"/>
    </row>
    <row r="127" spans="1:22" ht="30.65" customHeight="1">
      <c r="A127" s="37">
        <f>'S5 Maquette'!B127</f>
        <v>0</v>
      </c>
      <c r="B127" s="37">
        <f>'S5 Maquette'!C127</f>
        <v>0</v>
      </c>
      <c r="C127" s="36">
        <f>'S5 Maquette'!F127</f>
        <v>0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9"/>
    </row>
    <row r="128" spans="1:22" ht="30.65" customHeight="1">
      <c r="A128" s="37">
        <f>'S5 Maquette'!B128</f>
        <v>0</v>
      </c>
      <c r="B128" s="37">
        <f>'S5 Maquette'!C128</f>
        <v>0</v>
      </c>
      <c r="C128" s="36">
        <f>'S5 Maquette'!F128</f>
        <v>0</v>
      </c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9"/>
    </row>
    <row r="129" spans="1:22" ht="30.65" customHeight="1">
      <c r="A129" s="37">
        <f>'S5 Maquette'!B129</f>
        <v>0</v>
      </c>
      <c r="B129" s="37">
        <f>'S5 Maquette'!C129</f>
        <v>0</v>
      </c>
      <c r="C129" s="36">
        <f>'S5 Maquette'!F129</f>
        <v>0</v>
      </c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9"/>
    </row>
    <row r="130" spans="1:22" ht="30.65" customHeight="1">
      <c r="A130" s="37">
        <f>'S5 Maquette'!B130</f>
        <v>0</v>
      </c>
      <c r="B130" s="37">
        <f>'S5 Maquette'!C130</f>
        <v>0</v>
      </c>
      <c r="C130" s="36">
        <f>'S5 Maquette'!F130</f>
        <v>0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9"/>
    </row>
    <row r="131" spans="1:22" ht="30.65" customHeight="1">
      <c r="A131" s="37">
        <f>'S5 Maquette'!B131</f>
        <v>0</v>
      </c>
      <c r="B131" s="37">
        <f>'S5 Maquette'!C131</f>
        <v>0</v>
      </c>
      <c r="C131" s="36">
        <f>'S5 Maquette'!F131</f>
        <v>0</v>
      </c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9"/>
    </row>
    <row r="132" spans="1:22" ht="30.65" customHeight="1">
      <c r="A132" s="37">
        <f>'S5 Maquette'!B132</f>
        <v>0</v>
      </c>
      <c r="B132" s="37">
        <f>'S5 Maquette'!C132</f>
        <v>0</v>
      </c>
      <c r="C132" s="36">
        <f>'S5 Maquette'!F132</f>
        <v>0</v>
      </c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9"/>
    </row>
    <row r="133" spans="1:22" ht="30.65" customHeight="1">
      <c r="A133" s="37">
        <f>'S5 Maquette'!B133</f>
        <v>0</v>
      </c>
      <c r="B133" s="37">
        <f>'S5 Maquette'!C133</f>
        <v>0</v>
      </c>
      <c r="C133" s="36">
        <f>'S5 Maquette'!F133</f>
        <v>0</v>
      </c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9"/>
    </row>
    <row r="134" spans="1:22" ht="30.65" customHeight="1">
      <c r="A134" s="37">
        <f>'S5 Maquette'!B134</f>
        <v>0</v>
      </c>
      <c r="B134" s="37">
        <f>'S5 Maquette'!C134</f>
        <v>0</v>
      </c>
      <c r="C134" s="36">
        <f>'S5 Maquette'!F134</f>
        <v>0</v>
      </c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9"/>
    </row>
    <row r="135" spans="1:22" ht="30.65" customHeight="1">
      <c r="A135" s="37">
        <f>'S5 Maquette'!B135</f>
        <v>0</v>
      </c>
      <c r="B135" s="37">
        <f>'S5 Maquette'!C135</f>
        <v>0</v>
      </c>
      <c r="C135" s="36">
        <f>'S5 Maquette'!F135</f>
        <v>0</v>
      </c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9"/>
    </row>
    <row r="136" spans="1:22" ht="30.65" customHeight="1">
      <c r="A136" s="37">
        <f>'S5 Maquette'!B136</f>
        <v>0</v>
      </c>
      <c r="B136" s="37">
        <f>'S5 Maquette'!C136</f>
        <v>0</v>
      </c>
      <c r="C136" s="36">
        <f>'S5 Maquette'!F136</f>
        <v>0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9"/>
    </row>
    <row r="137" spans="1:22" ht="30.65" customHeight="1">
      <c r="A137" s="37">
        <f>'S5 Maquette'!B137</f>
        <v>0</v>
      </c>
      <c r="B137" s="37">
        <f>'S5 Maquette'!C137</f>
        <v>0</v>
      </c>
      <c r="C137" s="36">
        <f>'S5 Maquette'!F137</f>
        <v>0</v>
      </c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9"/>
    </row>
    <row r="138" spans="1:22" ht="30.65" customHeight="1">
      <c r="A138" s="37">
        <f>'S5 Maquette'!B138</f>
        <v>0</v>
      </c>
      <c r="B138" s="37">
        <f>'S5 Maquette'!C138</f>
        <v>0</v>
      </c>
      <c r="C138" s="36">
        <f>'S5 Maquette'!F138</f>
        <v>0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9"/>
    </row>
    <row r="139" spans="1:22" ht="30.65" customHeight="1">
      <c r="A139" s="37">
        <f>'S5 Maquette'!B139</f>
        <v>0</v>
      </c>
      <c r="B139" s="37">
        <f>'S5 Maquette'!C139</f>
        <v>0</v>
      </c>
      <c r="C139" s="36">
        <f>'S5 Maquette'!F139</f>
        <v>0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9"/>
    </row>
    <row r="140" spans="1:22" ht="30.65" customHeight="1">
      <c r="A140" s="37">
        <f>'S5 Maquette'!B140</f>
        <v>0</v>
      </c>
      <c r="B140" s="37">
        <f>'S5 Maquette'!C140</f>
        <v>0</v>
      </c>
      <c r="C140" s="36">
        <f>'S5 Maquette'!F140</f>
        <v>0</v>
      </c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9"/>
    </row>
    <row r="141" spans="1:22" ht="30.65" customHeight="1">
      <c r="A141" s="37">
        <f>'S5 Maquette'!B141</f>
        <v>0</v>
      </c>
      <c r="B141" s="37">
        <f>'S5 Maquette'!C141</f>
        <v>0</v>
      </c>
      <c r="C141" s="36">
        <f>'S5 Maquette'!F141</f>
        <v>0</v>
      </c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9"/>
    </row>
    <row r="142" spans="1:22" ht="30.65" customHeight="1">
      <c r="A142" s="37">
        <f>'S5 Maquette'!B142</f>
        <v>0</v>
      </c>
      <c r="B142" s="37">
        <f>'S5 Maquette'!C142</f>
        <v>0</v>
      </c>
      <c r="C142" s="36">
        <f>'S5 Maquette'!F142</f>
        <v>0</v>
      </c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9"/>
    </row>
    <row r="143" spans="1:22" ht="30.65" customHeight="1">
      <c r="A143" s="37">
        <f>'S5 Maquette'!B143</f>
        <v>0</v>
      </c>
      <c r="B143" s="37">
        <f>'S5 Maquette'!C143</f>
        <v>0</v>
      </c>
      <c r="C143" s="36">
        <f>'S5 Maquette'!F143</f>
        <v>0</v>
      </c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9"/>
    </row>
    <row r="144" spans="1:22" ht="30.65" customHeight="1">
      <c r="A144" s="37">
        <f>'S5 Maquette'!B144</f>
        <v>0</v>
      </c>
      <c r="B144" s="37">
        <f>'S5 Maquette'!C144</f>
        <v>0</v>
      </c>
      <c r="C144" s="36">
        <f>'S5 Maquette'!F144</f>
        <v>0</v>
      </c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9"/>
    </row>
    <row r="145" spans="1:22" ht="30.65" customHeight="1">
      <c r="A145" s="37">
        <f>'S5 Maquette'!B145</f>
        <v>0</v>
      </c>
      <c r="B145" s="37">
        <f>'S5 Maquette'!C145</f>
        <v>0</v>
      </c>
      <c r="C145" s="36">
        <f>'S5 Maquette'!F145</f>
        <v>0</v>
      </c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9"/>
    </row>
    <row r="146" spans="1:22" ht="30.65" customHeight="1">
      <c r="A146" s="37">
        <f>'S5 Maquette'!B146</f>
        <v>0</v>
      </c>
      <c r="B146" s="37">
        <f>'S5 Maquette'!C146</f>
        <v>0</v>
      </c>
      <c r="C146" s="36">
        <f>'S5 Maquette'!F146</f>
        <v>0</v>
      </c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9"/>
    </row>
    <row r="147" spans="1:22" ht="30.65" customHeight="1">
      <c r="A147" s="37">
        <f>'S5 Maquette'!B147</f>
        <v>0</v>
      </c>
      <c r="B147" s="37">
        <f>'S5 Maquette'!C147</f>
        <v>0</v>
      </c>
      <c r="C147" s="36">
        <f>'S5 Maquette'!F147</f>
        <v>0</v>
      </c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9"/>
    </row>
    <row r="148" spans="1:22" ht="30.65" customHeight="1">
      <c r="A148" s="37">
        <f>'S5 Maquette'!B148</f>
        <v>0</v>
      </c>
      <c r="B148" s="37">
        <f>'S5 Maquette'!C148</f>
        <v>0</v>
      </c>
      <c r="C148" s="36">
        <f>'S5 Maquette'!F148</f>
        <v>0</v>
      </c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9"/>
    </row>
    <row r="149" spans="1:22" ht="30.65" customHeight="1">
      <c r="A149" s="37">
        <f>'S5 Maquette'!B149</f>
        <v>0</v>
      </c>
      <c r="B149" s="37">
        <f>'S5 Maquette'!C149</f>
        <v>0</v>
      </c>
      <c r="C149" s="36">
        <f>'S5 Maquette'!F149</f>
        <v>0</v>
      </c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9"/>
    </row>
    <row r="150" spans="1:22" ht="30.65" customHeight="1">
      <c r="A150" s="37">
        <f>'S5 Maquette'!B150</f>
        <v>0</v>
      </c>
      <c r="B150" s="37">
        <f>'S5 Maquette'!C150</f>
        <v>0</v>
      </c>
      <c r="C150" s="36">
        <f>'S5 Maquette'!F150</f>
        <v>0</v>
      </c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9"/>
    </row>
    <row r="151" spans="1:22" ht="30.65" customHeight="1">
      <c r="A151" s="37">
        <f>'S5 Maquette'!B151</f>
        <v>0</v>
      </c>
      <c r="B151" s="37">
        <f>'S5 Maquette'!C151</f>
        <v>0</v>
      </c>
      <c r="C151" s="36">
        <f>'S5 Maquette'!F151</f>
        <v>0</v>
      </c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9"/>
    </row>
    <row r="152" spans="1:22" ht="30.65" customHeight="1">
      <c r="A152" s="37">
        <f>'S5 Maquette'!B152</f>
        <v>0</v>
      </c>
      <c r="B152" s="37">
        <f>'S5 Maquette'!C152</f>
        <v>0</v>
      </c>
      <c r="C152" s="36">
        <f>'S5 Maquette'!F152</f>
        <v>0</v>
      </c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9"/>
    </row>
    <row r="153" spans="1:22" ht="30.65" customHeight="1">
      <c r="A153" s="37">
        <f>'S5 Maquette'!B153</f>
        <v>0</v>
      </c>
      <c r="B153" s="37">
        <f>'S5 Maquette'!C153</f>
        <v>0</v>
      </c>
      <c r="C153" s="36">
        <f>'S5 Maquette'!F153</f>
        <v>0</v>
      </c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9"/>
    </row>
    <row r="154" spans="1:22" ht="30.65" customHeight="1">
      <c r="A154" s="37">
        <f>'S5 Maquette'!B154</f>
        <v>0</v>
      </c>
      <c r="B154" s="37">
        <f>'S5 Maquette'!C154</f>
        <v>0</v>
      </c>
      <c r="C154" s="36">
        <f>'S5 Maquette'!F154</f>
        <v>0</v>
      </c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9"/>
    </row>
    <row r="155" spans="1:22" ht="30.65" customHeight="1">
      <c r="A155" s="37">
        <f>'S5 Maquette'!B155</f>
        <v>0</v>
      </c>
      <c r="B155" s="37">
        <f>'S5 Maquette'!C155</f>
        <v>0</v>
      </c>
      <c r="C155" s="36">
        <f>'S5 Maquette'!F155</f>
        <v>0</v>
      </c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9"/>
    </row>
    <row r="156" spans="1:22" ht="30.65" customHeight="1">
      <c r="A156" s="37">
        <f>'S5 Maquette'!B156</f>
        <v>0</v>
      </c>
      <c r="B156" s="37">
        <f>'S5 Maquette'!C156</f>
        <v>0</v>
      </c>
      <c r="C156" s="36">
        <f>'S5 Maquette'!F156</f>
        <v>0</v>
      </c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9"/>
    </row>
    <row r="157" spans="1:22" ht="30.65" customHeight="1">
      <c r="A157" s="37">
        <f>'S5 Maquette'!B157</f>
        <v>0</v>
      </c>
      <c r="B157" s="37">
        <f>'S5 Maquette'!C157</f>
        <v>0</v>
      </c>
      <c r="C157" s="36">
        <f>'S5 Maquette'!F157</f>
        <v>0</v>
      </c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9"/>
    </row>
    <row r="158" spans="1:22" ht="30.65" customHeight="1">
      <c r="A158" s="37">
        <f>'S5 Maquette'!B158</f>
        <v>0</v>
      </c>
      <c r="B158" s="37">
        <f>'S5 Maquette'!C158</f>
        <v>0</v>
      </c>
      <c r="C158" s="36">
        <f>'S5 Maquette'!F158</f>
        <v>0</v>
      </c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9"/>
    </row>
    <row r="159" spans="1:22" ht="30.65" customHeight="1">
      <c r="A159" s="37">
        <f>'S5 Maquette'!B159</f>
        <v>0</v>
      </c>
      <c r="B159" s="37">
        <f>'S5 Maquette'!C159</f>
        <v>0</v>
      </c>
      <c r="C159" s="36">
        <f>'S5 Maquette'!F159</f>
        <v>0</v>
      </c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9"/>
    </row>
    <row r="160" spans="1:22" ht="30.65" customHeight="1">
      <c r="A160" s="37">
        <f>'S5 Maquette'!B160</f>
        <v>0</v>
      </c>
      <c r="B160" s="37">
        <f>'S5 Maquette'!C160</f>
        <v>0</v>
      </c>
      <c r="C160" s="36">
        <f>'S5 Maquette'!F160</f>
        <v>0</v>
      </c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9"/>
    </row>
    <row r="161" spans="1:22" ht="30.65" customHeight="1">
      <c r="A161" s="37">
        <f>'S5 Maquette'!B161</f>
        <v>0</v>
      </c>
      <c r="B161" s="37">
        <f>'S5 Maquette'!C161</f>
        <v>0</v>
      </c>
      <c r="C161" s="36">
        <f>'S5 Maquette'!F161</f>
        <v>0</v>
      </c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9"/>
    </row>
    <row r="162" spans="1:22" ht="30.65" customHeight="1">
      <c r="A162" s="37">
        <f>'S5 Maquette'!B162</f>
        <v>0</v>
      </c>
      <c r="B162" s="37">
        <f>'S5 Maquette'!C162</f>
        <v>0</v>
      </c>
      <c r="C162" s="36">
        <f>'S5 Maquette'!F162</f>
        <v>0</v>
      </c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9"/>
    </row>
    <row r="163" spans="1:22" ht="30.65" customHeight="1">
      <c r="A163" s="37">
        <f>'S5 Maquette'!B163</f>
        <v>0</v>
      </c>
      <c r="B163" s="37">
        <f>'S5 Maquette'!C163</f>
        <v>0</v>
      </c>
      <c r="C163" s="36">
        <f>'S5 Maquette'!F163</f>
        <v>0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9"/>
    </row>
    <row r="164" spans="1:22" ht="30.65" customHeight="1">
      <c r="A164" s="37">
        <f>'S5 Maquette'!B164</f>
        <v>0</v>
      </c>
      <c r="B164" s="37">
        <f>'S5 Maquette'!C164</f>
        <v>0</v>
      </c>
      <c r="C164" s="36">
        <f>'S5 Maquette'!F164</f>
        <v>0</v>
      </c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9"/>
    </row>
    <row r="165" spans="1:22" ht="30.65" customHeight="1">
      <c r="A165" s="37">
        <f>'S5 Maquette'!B165</f>
        <v>0</v>
      </c>
      <c r="B165" s="37">
        <f>'S5 Maquette'!C165</f>
        <v>0</v>
      </c>
      <c r="C165" s="36">
        <f>'S5 Maquette'!F165</f>
        <v>0</v>
      </c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9"/>
    </row>
    <row r="166" spans="1:22" ht="30.65" customHeight="1">
      <c r="A166" s="37">
        <f>'S5 Maquette'!B166</f>
        <v>0</v>
      </c>
      <c r="B166" s="37">
        <f>'S5 Maquette'!C166</f>
        <v>0</v>
      </c>
      <c r="C166" s="36">
        <f>'S5 Maquette'!F166</f>
        <v>0</v>
      </c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9"/>
    </row>
    <row r="167" spans="1:22" ht="30.65" customHeight="1">
      <c r="A167" s="37">
        <f>'S5 Maquette'!B167</f>
        <v>0</v>
      </c>
      <c r="B167" s="37">
        <f>'S5 Maquette'!C167</f>
        <v>0</v>
      </c>
      <c r="C167" s="36">
        <f>'S5 Maquette'!F167</f>
        <v>0</v>
      </c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9"/>
    </row>
    <row r="168" spans="1:22" ht="30.65" customHeight="1">
      <c r="A168" s="37">
        <f>'S5 Maquette'!B168</f>
        <v>0</v>
      </c>
      <c r="B168" s="37">
        <f>'S5 Maquette'!C168</f>
        <v>0</v>
      </c>
      <c r="C168" s="36">
        <f>'S5 Maquette'!F168</f>
        <v>0</v>
      </c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9"/>
    </row>
    <row r="169" spans="1:22" ht="30.65" customHeight="1">
      <c r="A169" s="37">
        <f>'S5 Maquette'!B169</f>
        <v>0</v>
      </c>
      <c r="B169" s="37">
        <f>'S5 Maquette'!C169</f>
        <v>0</v>
      </c>
      <c r="C169" s="36">
        <f>'S5 Maquette'!F169</f>
        <v>0</v>
      </c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9"/>
    </row>
    <row r="170" spans="1:22" ht="30.65" customHeight="1">
      <c r="A170" s="37">
        <f>'S5 Maquette'!B170</f>
        <v>0</v>
      </c>
      <c r="B170" s="37">
        <f>'S5 Maquette'!C170</f>
        <v>0</v>
      </c>
      <c r="C170" s="36">
        <f>'S5 Maquette'!F170</f>
        <v>0</v>
      </c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9"/>
    </row>
    <row r="171" spans="1:22" ht="30.65" customHeight="1">
      <c r="A171" s="37">
        <f>'S5 Maquette'!B171</f>
        <v>0</v>
      </c>
      <c r="B171" s="37">
        <f>'S5 Maquette'!C171</f>
        <v>0</v>
      </c>
      <c r="C171" s="36">
        <f>'S5 Maquette'!F171</f>
        <v>0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9"/>
    </row>
    <row r="172" spans="1:22" ht="30.65" customHeight="1">
      <c r="A172" s="37">
        <f>'S5 Maquette'!B172</f>
        <v>0</v>
      </c>
      <c r="B172" s="37">
        <f>'S5 Maquette'!C172</f>
        <v>0</v>
      </c>
      <c r="C172" s="36">
        <f>'S5 Maquette'!F172</f>
        <v>0</v>
      </c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9"/>
    </row>
    <row r="173" spans="1:22" ht="30.65" customHeight="1">
      <c r="A173" s="37">
        <f>'S5 Maquette'!B173</f>
        <v>0</v>
      </c>
      <c r="B173" s="37">
        <f>'S5 Maquette'!C173</f>
        <v>0</v>
      </c>
      <c r="C173" s="36">
        <f>'S5 Maquette'!F173</f>
        <v>0</v>
      </c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9"/>
    </row>
    <row r="174" spans="1:22" ht="30.65" customHeight="1">
      <c r="A174" s="37">
        <f>'S5 Maquette'!B174</f>
        <v>0</v>
      </c>
      <c r="B174" s="37">
        <f>'S5 Maquette'!C174</f>
        <v>0</v>
      </c>
      <c r="C174" s="36">
        <f>'S5 Maquette'!F174</f>
        <v>0</v>
      </c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9"/>
    </row>
    <row r="175" spans="1:22" ht="30.65" customHeight="1">
      <c r="A175" s="37">
        <f>'S5 Maquette'!B175</f>
        <v>0</v>
      </c>
      <c r="B175" s="37">
        <f>'S5 Maquette'!C175</f>
        <v>0</v>
      </c>
      <c r="C175" s="36">
        <f>'S5 Maquette'!F175</f>
        <v>0</v>
      </c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9"/>
    </row>
    <row r="176" spans="1:22" ht="30.65" customHeight="1">
      <c r="A176" s="37">
        <f>'S5 Maquette'!B176</f>
        <v>0</v>
      </c>
      <c r="B176" s="37">
        <f>'S5 Maquette'!C176</f>
        <v>0</v>
      </c>
      <c r="C176" s="36">
        <f>'S5 Maquette'!F176</f>
        <v>0</v>
      </c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9"/>
    </row>
    <row r="177" spans="1:22" ht="30.65" customHeight="1">
      <c r="A177" s="37">
        <f>'S5 Maquette'!B177</f>
        <v>0</v>
      </c>
      <c r="B177" s="37">
        <f>'S5 Maquette'!C177</f>
        <v>0</v>
      </c>
      <c r="C177" s="36">
        <f>'S5 Maquette'!F177</f>
        <v>0</v>
      </c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9"/>
    </row>
    <row r="178" spans="1:22" ht="30.65" customHeight="1">
      <c r="A178" s="37">
        <f>'S5 Maquette'!B178</f>
        <v>0</v>
      </c>
      <c r="B178" s="37">
        <f>'S5 Maquette'!C178</f>
        <v>0</v>
      </c>
      <c r="C178" s="36">
        <f>'S5 Maquette'!F178</f>
        <v>0</v>
      </c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9"/>
    </row>
    <row r="179" spans="1:22" ht="30.65" customHeight="1">
      <c r="A179" s="37">
        <f>'S5 Maquette'!B179</f>
        <v>0</v>
      </c>
      <c r="B179" s="37">
        <f>'S5 Maquette'!C179</f>
        <v>0</v>
      </c>
      <c r="C179" s="36">
        <f>'S5 Maquette'!F179</f>
        <v>0</v>
      </c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9"/>
    </row>
    <row r="180" spans="1:22" ht="30.65" customHeight="1">
      <c r="A180" s="37">
        <f>'S5 Maquette'!B180</f>
        <v>0</v>
      </c>
      <c r="B180" s="37">
        <f>'S5 Maquette'!C180</f>
        <v>0</v>
      </c>
      <c r="C180" s="36">
        <f>'S5 Maquette'!F180</f>
        <v>0</v>
      </c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9"/>
    </row>
    <row r="181" spans="1:22" ht="30.65" customHeight="1">
      <c r="A181" s="37">
        <f>'S5 Maquette'!B181</f>
        <v>0</v>
      </c>
      <c r="B181" s="37">
        <f>'S5 Maquette'!C181</f>
        <v>0</v>
      </c>
      <c r="C181" s="36">
        <f>'S5 Maquette'!F181</f>
        <v>0</v>
      </c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9"/>
    </row>
    <row r="182" spans="1:22" ht="30.65" customHeight="1">
      <c r="A182" s="37">
        <f>'S5 Maquette'!B182</f>
        <v>0</v>
      </c>
      <c r="B182" s="37">
        <f>'S5 Maquette'!C182</f>
        <v>0</v>
      </c>
      <c r="C182" s="36">
        <f>'S5 Maquette'!F182</f>
        <v>0</v>
      </c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9"/>
    </row>
    <row r="183" spans="1:22" ht="30.65" customHeight="1">
      <c r="A183" s="37">
        <f>'S5 Maquette'!B183</f>
        <v>0</v>
      </c>
      <c r="B183" s="37">
        <f>'S5 Maquette'!C183</f>
        <v>0</v>
      </c>
      <c r="C183" s="36">
        <f>'S5 Maquette'!F183</f>
        <v>0</v>
      </c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9"/>
    </row>
    <row r="184" spans="1:22" ht="30.65" customHeight="1">
      <c r="A184" s="37">
        <f>'S5 Maquette'!B184</f>
        <v>0</v>
      </c>
      <c r="B184" s="37">
        <f>'S5 Maquette'!C184</f>
        <v>0</v>
      </c>
      <c r="C184" s="36">
        <f>'S5 Maquette'!F184</f>
        <v>0</v>
      </c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9"/>
    </row>
    <row r="185" spans="1:22" ht="30.65" customHeight="1">
      <c r="A185" s="37">
        <f>'S5 Maquette'!B185</f>
        <v>0</v>
      </c>
      <c r="B185" s="37">
        <f>'S5 Maquette'!C185</f>
        <v>0</v>
      </c>
      <c r="C185" s="36">
        <f>'S5 Maquette'!F185</f>
        <v>0</v>
      </c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9"/>
    </row>
    <row r="186" spans="1:22" ht="30.65" customHeight="1">
      <c r="A186" s="37">
        <f>'S5 Maquette'!B186</f>
        <v>0</v>
      </c>
      <c r="B186" s="37">
        <f>'S5 Maquette'!C186</f>
        <v>0</v>
      </c>
      <c r="C186" s="36">
        <f>'S5 Maquette'!F186</f>
        <v>0</v>
      </c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9"/>
    </row>
    <row r="187" spans="1:22" ht="30.65" customHeight="1">
      <c r="A187" s="37">
        <f>'S5 Maquette'!B187</f>
        <v>0</v>
      </c>
      <c r="B187" s="37">
        <f>'S5 Maquette'!C187</f>
        <v>0</v>
      </c>
      <c r="C187" s="36">
        <f>'S5 Maquette'!F187</f>
        <v>0</v>
      </c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9"/>
    </row>
    <row r="188" spans="1:22" ht="30.65" customHeight="1">
      <c r="A188" s="37">
        <f>'S5 Maquette'!B188</f>
        <v>0</v>
      </c>
      <c r="B188" s="37">
        <f>'S5 Maquette'!C188</f>
        <v>0</v>
      </c>
      <c r="C188" s="36">
        <f>'S5 Maquette'!F188</f>
        <v>0</v>
      </c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9"/>
    </row>
    <row r="189" spans="1:22" ht="30.65" customHeight="1">
      <c r="A189" s="37">
        <f>'S5 Maquette'!B189</f>
        <v>0</v>
      </c>
      <c r="B189" s="37">
        <f>'S5 Maquette'!C189</f>
        <v>0</v>
      </c>
      <c r="C189" s="36">
        <f>'S5 Maquette'!F189</f>
        <v>0</v>
      </c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9"/>
    </row>
    <row r="190" spans="1:22" ht="30.65" customHeight="1">
      <c r="A190" s="37">
        <f>'S5 Maquette'!B190</f>
        <v>0</v>
      </c>
      <c r="B190" s="37">
        <f>'S5 Maquette'!C190</f>
        <v>0</v>
      </c>
      <c r="C190" s="36">
        <f>'S5 Maquette'!F190</f>
        <v>0</v>
      </c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9"/>
    </row>
    <row r="191" spans="1:22" ht="30.65" customHeight="1">
      <c r="A191" s="37">
        <f>'S5 Maquette'!B191</f>
        <v>0</v>
      </c>
      <c r="B191" s="37">
        <f>'S5 Maquette'!C191</f>
        <v>0</v>
      </c>
      <c r="C191" s="36">
        <f>'S5 Maquette'!F191</f>
        <v>0</v>
      </c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9"/>
    </row>
    <row r="192" spans="1:22" ht="30.65" customHeight="1">
      <c r="A192" s="37">
        <f>'S5 Maquette'!B192</f>
        <v>0</v>
      </c>
      <c r="B192" s="37">
        <f>'S5 Maquette'!C192</f>
        <v>0</v>
      </c>
      <c r="C192" s="36">
        <f>'S5 Maquette'!F192</f>
        <v>0</v>
      </c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9"/>
    </row>
    <row r="193" spans="1:22" ht="30.65" customHeight="1">
      <c r="A193" s="37">
        <f>'S5 Maquette'!B193</f>
        <v>0</v>
      </c>
      <c r="B193" s="37">
        <f>'S5 Maquette'!C193</f>
        <v>0</v>
      </c>
      <c r="C193" s="36">
        <f>'S5 Maquette'!F193</f>
        <v>0</v>
      </c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9"/>
    </row>
    <row r="194" spans="1:22" ht="30.65" customHeight="1">
      <c r="A194" s="37">
        <f>'S5 Maquette'!B194</f>
        <v>0</v>
      </c>
      <c r="B194" s="37">
        <f>'S5 Maquette'!C194</f>
        <v>0</v>
      </c>
      <c r="C194" s="36">
        <f>'S5 Maquette'!F194</f>
        <v>0</v>
      </c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9"/>
    </row>
    <row r="195" spans="1:22" ht="30.65" customHeight="1">
      <c r="A195" s="37">
        <f>'S5 Maquette'!B195</f>
        <v>0</v>
      </c>
      <c r="B195" s="37">
        <f>'S5 Maquette'!C195</f>
        <v>0</v>
      </c>
      <c r="C195" s="36">
        <f>'S5 Maquette'!F195</f>
        <v>0</v>
      </c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9"/>
    </row>
    <row r="196" spans="1:22" ht="30.65" customHeight="1">
      <c r="A196" s="37">
        <f>'S5 Maquette'!B196</f>
        <v>0</v>
      </c>
      <c r="B196" s="37">
        <f>'S5 Maquette'!C196</f>
        <v>0</v>
      </c>
      <c r="C196" s="36">
        <f>'S5 Maquette'!F196</f>
        <v>0</v>
      </c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9"/>
    </row>
    <row r="197" spans="1:22" ht="30.65" customHeight="1">
      <c r="A197" s="37">
        <f>'S5 Maquette'!B197</f>
        <v>0</v>
      </c>
      <c r="B197" s="37">
        <f>'S5 Maquette'!C197</f>
        <v>0</v>
      </c>
      <c r="C197" s="36">
        <f>'S5 Maquette'!F197</f>
        <v>0</v>
      </c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9"/>
    </row>
    <row r="198" spans="1:22" ht="30.65" customHeight="1">
      <c r="A198" s="37">
        <f>'S5 Maquette'!B198</f>
        <v>0</v>
      </c>
      <c r="B198" s="37">
        <f>'S5 Maquette'!C198</f>
        <v>0</v>
      </c>
      <c r="C198" s="36">
        <f>'S5 Maquette'!F198</f>
        <v>0</v>
      </c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9"/>
    </row>
    <row r="199" spans="1:22" ht="30.65" customHeight="1">
      <c r="A199" s="37">
        <f>'S5 Maquette'!B199</f>
        <v>0</v>
      </c>
      <c r="B199" s="37">
        <f>'S5 Maquette'!C199</f>
        <v>0</v>
      </c>
      <c r="C199" s="36">
        <f>'S5 Maquette'!F199</f>
        <v>0</v>
      </c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9"/>
    </row>
    <row r="200" spans="1:22" ht="30.65" customHeight="1">
      <c r="A200" s="37">
        <f>'S5 Maquette'!B200</f>
        <v>0</v>
      </c>
      <c r="B200" s="37">
        <f>'S5 Maquette'!C200</f>
        <v>0</v>
      </c>
      <c r="C200" s="36">
        <f>'S5 Maquette'!F200</f>
        <v>0</v>
      </c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9"/>
    </row>
    <row r="201" spans="1:22" ht="30.65" customHeight="1">
      <c r="A201" s="37">
        <f>'S5 Maquette'!B201</f>
        <v>0</v>
      </c>
      <c r="B201" s="37">
        <f>'S5 Maquette'!C201</f>
        <v>0</v>
      </c>
      <c r="C201" s="36">
        <f>'S5 Maquette'!F201</f>
        <v>0</v>
      </c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9"/>
    </row>
    <row r="202" spans="1:22" ht="30.65" customHeight="1">
      <c r="A202" s="37">
        <f>'S5 Maquette'!B202</f>
        <v>0</v>
      </c>
      <c r="B202" s="37">
        <f>'S5 Maquette'!C202</f>
        <v>0</v>
      </c>
      <c r="C202" s="36">
        <f>'S5 Maquette'!F202</f>
        <v>0</v>
      </c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9"/>
    </row>
    <row r="203" spans="1:22" ht="30.65" customHeight="1">
      <c r="A203" s="37">
        <f>'S5 Maquette'!B203</f>
        <v>0</v>
      </c>
      <c r="B203" s="37">
        <f>'S5 Maquette'!C203</f>
        <v>0</v>
      </c>
      <c r="C203" s="36">
        <f>'S5 Maquette'!F203</f>
        <v>0</v>
      </c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9"/>
    </row>
    <row r="204" spans="1:22" ht="30.65" customHeight="1">
      <c r="A204" s="37">
        <f>'S5 Maquette'!B204</f>
        <v>0</v>
      </c>
      <c r="B204" s="37">
        <f>'S5 Maquette'!C204</f>
        <v>0</v>
      </c>
      <c r="C204" s="36">
        <f>'S5 Maquette'!F204</f>
        <v>0</v>
      </c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9"/>
    </row>
    <row r="205" spans="1:22" ht="30.65" customHeight="1">
      <c r="A205" s="37">
        <f>'S5 Maquette'!B205</f>
        <v>0</v>
      </c>
      <c r="B205" s="37">
        <f>'S5 Maquette'!C205</f>
        <v>0</v>
      </c>
      <c r="C205" s="36">
        <f>'S5 Maquette'!F205</f>
        <v>0</v>
      </c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9"/>
    </row>
    <row r="206" spans="1:22" ht="30.65" customHeight="1">
      <c r="A206" s="37">
        <f>'S5 Maquette'!B206</f>
        <v>0</v>
      </c>
      <c r="B206" s="37">
        <f>'S5 Maquette'!C206</f>
        <v>0</v>
      </c>
      <c r="C206" s="36">
        <f>'S5 Maquette'!F206</f>
        <v>0</v>
      </c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9"/>
    </row>
    <row r="207" spans="1:22" ht="30.65" customHeight="1">
      <c r="A207" s="37">
        <f>'S5 Maquette'!B207</f>
        <v>0</v>
      </c>
      <c r="B207" s="37">
        <f>'S5 Maquette'!C207</f>
        <v>0</v>
      </c>
      <c r="C207" s="36">
        <f>'S5 Maquette'!F207</f>
        <v>0</v>
      </c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9"/>
    </row>
    <row r="208" spans="1:22" ht="30.65" customHeight="1">
      <c r="A208" s="37">
        <f>'S5 Maquette'!B208</f>
        <v>0</v>
      </c>
      <c r="B208" s="37">
        <f>'S5 Maquette'!C208</f>
        <v>0</v>
      </c>
      <c r="C208" s="36">
        <f>'S5 Maquette'!F208</f>
        <v>0</v>
      </c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9"/>
    </row>
    <row r="209" spans="1:22" ht="30.65" customHeight="1">
      <c r="A209" s="37">
        <f>'S5 Maquette'!B209</f>
        <v>0</v>
      </c>
      <c r="B209" s="37">
        <f>'S5 Maquette'!C209</f>
        <v>0</v>
      </c>
      <c r="C209" s="36">
        <f>'S5 Maquette'!F209</f>
        <v>0</v>
      </c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9"/>
    </row>
    <row r="210" spans="1:22" ht="30.65" customHeight="1">
      <c r="A210" s="37">
        <f>'S5 Maquette'!B210</f>
        <v>0</v>
      </c>
      <c r="B210" s="37">
        <f>'S5 Maquette'!C210</f>
        <v>0</v>
      </c>
      <c r="C210" s="36">
        <f>'S5 Maquette'!F210</f>
        <v>0</v>
      </c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9"/>
    </row>
    <row r="211" spans="1:22" ht="30.65" customHeight="1">
      <c r="A211" s="37">
        <f>'S5 Maquette'!B211</f>
        <v>0</v>
      </c>
      <c r="B211" s="37">
        <f>'S5 Maquette'!C211</f>
        <v>0</v>
      </c>
      <c r="C211" s="36">
        <f>'S5 Maquette'!F211</f>
        <v>0</v>
      </c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9"/>
    </row>
    <row r="212" spans="1:22" ht="30.65" customHeight="1">
      <c r="A212" s="37">
        <f>'S5 Maquette'!B212</f>
        <v>0</v>
      </c>
      <c r="B212" s="37">
        <f>'S5 Maquette'!C212</f>
        <v>0</v>
      </c>
      <c r="C212" s="36">
        <f>'S5 Maquette'!F212</f>
        <v>0</v>
      </c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9"/>
    </row>
    <row r="213" spans="1:22" ht="30.65" customHeight="1">
      <c r="A213" s="37">
        <f>'S5 Maquette'!B213</f>
        <v>0</v>
      </c>
      <c r="B213" s="37">
        <f>'S5 Maquette'!C213</f>
        <v>0</v>
      </c>
      <c r="C213" s="36">
        <f>'S5 Maquette'!F213</f>
        <v>0</v>
      </c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9"/>
    </row>
    <row r="214" spans="1:22" ht="30.65" customHeight="1">
      <c r="A214" s="37">
        <f>'S5 Maquette'!B214</f>
        <v>0</v>
      </c>
      <c r="B214" s="37">
        <f>'S5 Maquette'!C214</f>
        <v>0</v>
      </c>
      <c r="C214" s="36">
        <f>'S5 Maquette'!F214</f>
        <v>0</v>
      </c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9"/>
    </row>
    <row r="215" spans="1:22" ht="30.65" customHeight="1">
      <c r="A215" s="37">
        <f>'S5 Maquette'!B215</f>
        <v>0</v>
      </c>
      <c r="B215" s="37">
        <f>'S5 Maquette'!C215</f>
        <v>0</v>
      </c>
      <c r="C215" s="36">
        <f>'S5 Maquette'!F215</f>
        <v>0</v>
      </c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9"/>
    </row>
    <row r="216" spans="1:22" ht="30.65" customHeight="1">
      <c r="A216" s="37">
        <f>'S5 Maquette'!B216</f>
        <v>0</v>
      </c>
      <c r="B216" s="37">
        <f>'S5 Maquette'!C216</f>
        <v>0</v>
      </c>
      <c r="C216" s="36">
        <f>'S5 Maquette'!F216</f>
        <v>0</v>
      </c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9"/>
    </row>
    <row r="217" spans="1:22" ht="30.65" customHeight="1">
      <c r="A217" s="37">
        <f>'S5 Maquette'!B217</f>
        <v>0</v>
      </c>
      <c r="B217" s="37">
        <f>'S5 Maquette'!C217</f>
        <v>0</v>
      </c>
      <c r="C217" s="36">
        <f>'S5 Maquette'!F217</f>
        <v>0</v>
      </c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9"/>
    </row>
    <row r="218" spans="1:22" ht="30.65" customHeight="1">
      <c r="A218" s="37">
        <f>'S5 Maquette'!B218</f>
        <v>0</v>
      </c>
      <c r="B218" s="37">
        <f>'S5 Maquette'!C218</f>
        <v>0</v>
      </c>
      <c r="C218" s="36">
        <f>'S5 Maquette'!F218</f>
        <v>0</v>
      </c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9"/>
    </row>
    <row r="219" spans="1:22" ht="30.65" customHeight="1">
      <c r="A219" s="37">
        <f>'S5 Maquette'!B219</f>
        <v>0</v>
      </c>
      <c r="B219" s="37">
        <f>'S5 Maquette'!C219</f>
        <v>0</v>
      </c>
      <c r="C219" s="36">
        <f>'S5 Maquette'!F219</f>
        <v>0</v>
      </c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9"/>
    </row>
    <row r="220" spans="1:22" ht="30.65" customHeight="1">
      <c r="A220" s="37">
        <f>'S5 Maquette'!B220</f>
        <v>0</v>
      </c>
      <c r="B220" s="37">
        <f>'S5 Maquette'!C220</f>
        <v>0</v>
      </c>
      <c r="C220" s="36">
        <f>'S5 Maquette'!F220</f>
        <v>0</v>
      </c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9"/>
    </row>
    <row r="221" spans="1:22" ht="30.65" customHeight="1">
      <c r="A221" s="37">
        <f>'S5 Maquette'!B221</f>
        <v>0</v>
      </c>
      <c r="B221" s="37">
        <f>'S5 Maquette'!C221</f>
        <v>0</v>
      </c>
      <c r="C221" s="36">
        <f>'S5 Maquette'!F221</f>
        <v>0</v>
      </c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9"/>
    </row>
    <row r="222" spans="1:22" ht="30.65" customHeight="1">
      <c r="A222" s="37">
        <f>'S5 Maquette'!B222</f>
        <v>0</v>
      </c>
      <c r="B222" s="37">
        <f>'S5 Maquette'!C222</f>
        <v>0</v>
      </c>
      <c r="C222" s="36">
        <f>'S5 Maquette'!F222</f>
        <v>0</v>
      </c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9"/>
    </row>
    <row r="223" spans="1:22" ht="30.65" customHeight="1">
      <c r="A223" s="37">
        <f>'S5 Maquette'!B223</f>
        <v>0</v>
      </c>
      <c r="B223" s="37">
        <f>'S5 Maquette'!C223</f>
        <v>0</v>
      </c>
      <c r="C223" s="36">
        <f>'S5 Maquette'!F223</f>
        <v>0</v>
      </c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9"/>
    </row>
    <row r="224" spans="1:22" ht="30.65" customHeight="1">
      <c r="A224" s="37">
        <f>'S5 Maquette'!B224</f>
        <v>0</v>
      </c>
      <c r="B224" s="37">
        <f>'S5 Maquette'!C224</f>
        <v>0</v>
      </c>
      <c r="C224" s="36">
        <f>'S5 Maquette'!F224</f>
        <v>0</v>
      </c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9"/>
    </row>
    <row r="225" spans="1:22" ht="30.65" customHeight="1">
      <c r="A225" s="37">
        <f>'S5 Maquette'!B225</f>
        <v>0</v>
      </c>
      <c r="B225" s="37">
        <f>'S5 Maquette'!C225</f>
        <v>0</v>
      </c>
      <c r="C225" s="36">
        <f>'S5 Maquette'!F225</f>
        <v>0</v>
      </c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9"/>
    </row>
    <row r="226" spans="1:22" ht="30.65" customHeight="1">
      <c r="A226" s="37">
        <f>'S5 Maquette'!B226</f>
        <v>0</v>
      </c>
      <c r="B226" s="37">
        <f>'S5 Maquette'!C226</f>
        <v>0</v>
      </c>
      <c r="C226" s="36">
        <f>'S5 Maquette'!F226</f>
        <v>0</v>
      </c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9"/>
    </row>
    <row r="227" spans="1:22" ht="30.65" customHeight="1">
      <c r="A227" s="37">
        <f>'S5 Maquette'!B227</f>
        <v>0</v>
      </c>
      <c r="B227" s="37">
        <f>'S5 Maquette'!C227</f>
        <v>0</v>
      </c>
      <c r="C227" s="36">
        <f>'S5 Maquette'!F227</f>
        <v>0</v>
      </c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9"/>
    </row>
    <row r="228" spans="1:22" ht="30.65" customHeight="1">
      <c r="A228" s="37">
        <f>'S5 Maquette'!B228</f>
        <v>0</v>
      </c>
      <c r="B228" s="37">
        <f>'S5 Maquette'!C228</f>
        <v>0</v>
      </c>
      <c r="C228" s="36">
        <f>'S5 Maquette'!F228</f>
        <v>0</v>
      </c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9"/>
    </row>
    <row r="229" spans="1:22" ht="30.65" customHeight="1">
      <c r="A229" s="37">
        <f>'S5 Maquette'!B229</f>
        <v>0</v>
      </c>
      <c r="B229" s="37">
        <f>'S5 Maquette'!C229</f>
        <v>0</v>
      </c>
      <c r="C229" s="36">
        <f>'S5 Maquette'!F229</f>
        <v>0</v>
      </c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9"/>
    </row>
    <row r="230" spans="1:22" ht="30.65" customHeight="1">
      <c r="A230" s="37">
        <f>'S5 Maquette'!B230</f>
        <v>0</v>
      </c>
      <c r="B230" s="37">
        <f>'S5 Maquette'!C230</f>
        <v>0</v>
      </c>
      <c r="C230" s="36">
        <f>'S5 Maquette'!F230</f>
        <v>0</v>
      </c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9"/>
    </row>
    <row r="231" spans="1:22" ht="30.65" customHeight="1">
      <c r="A231" s="37">
        <f>'S5 Maquette'!B231</f>
        <v>0</v>
      </c>
      <c r="B231" s="37">
        <f>'S5 Maquette'!C231</f>
        <v>0</v>
      </c>
      <c r="C231" s="36">
        <f>'S5 Maquette'!F231</f>
        <v>0</v>
      </c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9"/>
    </row>
    <row r="232" spans="1:22" ht="30.65" customHeight="1">
      <c r="A232" s="37">
        <f>'S5 Maquette'!B232</f>
        <v>0</v>
      </c>
      <c r="B232" s="37">
        <f>'S5 Maquette'!C232</f>
        <v>0</v>
      </c>
      <c r="C232" s="36">
        <f>'S5 Maquette'!F232</f>
        <v>0</v>
      </c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9"/>
    </row>
    <row r="233" spans="1:22" ht="30.65" customHeight="1">
      <c r="A233" s="37">
        <f>'S5 Maquette'!B233</f>
        <v>0</v>
      </c>
      <c r="B233" s="37">
        <f>'S5 Maquette'!C233</f>
        <v>0</v>
      </c>
      <c r="C233" s="36">
        <f>'S5 Maquette'!F233</f>
        <v>0</v>
      </c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9"/>
    </row>
    <row r="234" spans="1:22" ht="30.65" customHeight="1">
      <c r="A234" s="37">
        <f>'S5 Maquette'!B234</f>
        <v>0</v>
      </c>
      <c r="B234" s="37">
        <f>'S5 Maquette'!C234</f>
        <v>0</v>
      </c>
      <c r="C234" s="36">
        <f>'S5 Maquette'!F234</f>
        <v>0</v>
      </c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9"/>
    </row>
    <row r="235" spans="1:22" ht="30.65" customHeight="1">
      <c r="A235" s="37">
        <f>'S5 Maquette'!B235</f>
        <v>0</v>
      </c>
      <c r="B235" s="37">
        <f>'S5 Maquette'!C235</f>
        <v>0</v>
      </c>
      <c r="C235" s="36">
        <f>'S5 Maquette'!F235</f>
        <v>0</v>
      </c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9"/>
    </row>
    <row r="236" spans="1:22" ht="30.65" customHeight="1">
      <c r="A236" s="37">
        <f>'S5 Maquette'!B236</f>
        <v>0</v>
      </c>
      <c r="B236" s="37">
        <f>'S5 Maquette'!C236</f>
        <v>0</v>
      </c>
      <c r="C236" s="36">
        <f>'S5 Maquette'!F236</f>
        <v>0</v>
      </c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9"/>
    </row>
    <row r="237" spans="1:22" ht="30.65" customHeight="1">
      <c r="A237" s="37">
        <f>'S5 Maquette'!B237</f>
        <v>0</v>
      </c>
      <c r="B237" s="37">
        <f>'S5 Maquette'!C237</f>
        <v>0</v>
      </c>
      <c r="C237" s="36">
        <f>'S5 Maquette'!F237</f>
        <v>0</v>
      </c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9"/>
    </row>
    <row r="238" spans="1:22" ht="30.65" customHeight="1">
      <c r="A238" s="37">
        <f>'S5 Maquette'!B238</f>
        <v>0</v>
      </c>
      <c r="B238" s="37">
        <f>'S5 Maquette'!C238</f>
        <v>0</v>
      </c>
      <c r="C238" s="36">
        <f>'S5 Maquette'!F238</f>
        <v>0</v>
      </c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9"/>
    </row>
    <row r="239" spans="1:22" ht="30.65" customHeight="1">
      <c r="A239" s="37">
        <f>'S5 Maquette'!B239</f>
        <v>0</v>
      </c>
      <c r="B239" s="37">
        <f>'S5 Maquette'!C239</f>
        <v>0</v>
      </c>
      <c r="C239" s="36">
        <f>'S5 Maquette'!F239</f>
        <v>0</v>
      </c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9"/>
    </row>
    <row r="240" spans="1:22" ht="30.65" customHeight="1">
      <c r="A240" s="37">
        <f>'S5 Maquette'!B240</f>
        <v>0</v>
      </c>
      <c r="B240" s="37">
        <f>'S5 Maquette'!C240</f>
        <v>0</v>
      </c>
      <c r="C240" s="36">
        <f>'S5 Maquette'!F240</f>
        <v>0</v>
      </c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9"/>
    </row>
    <row r="241" spans="1:22" ht="30.65" customHeight="1">
      <c r="A241" s="37">
        <f>'S5 Maquette'!B241</f>
        <v>0</v>
      </c>
      <c r="B241" s="37">
        <f>'S5 Maquette'!C241</f>
        <v>0</v>
      </c>
      <c r="C241" s="36">
        <f>'S5 Maquette'!F241</f>
        <v>0</v>
      </c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9"/>
    </row>
    <row r="242" spans="1:22" ht="30.65" customHeight="1">
      <c r="A242" s="37">
        <f>'S5 Maquette'!B242</f>
        <v>0</v>
      </c>
      <c r="B242" s="37">
        <f>'S5 Maquette'!C242</f>
        <v>0</v>
      </c>
      <c r="C242" s="36">
        <f>'S5 Maquette'!F242</f>
        <v>0</v>
      </c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9"/>
    </row>
    <row r="243" spans="1:22" ht="30.65" customHeight="1">
      <c r="A243" s="37">
        <f>'S5 Maquette'!B243</f>
        <v>0</v>
      </c>
      <c r="B243" s="37">
        <f>'S5 Maquette'!C243</f>
        <v>0</v>
      </c>
      <c r="C243" s="36">
        <f>'S5 Maquette'!F243</f>
        <v>0</v>
      </c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9"/>
    </row>
    <row r="244" spans="1:22" ht="30.65" customHeight="1">
      <c r="A244" s="37">
        <f>'S5 Maquette'!B244</f>
        <v>0</v>
      </c>
      <c r="B244" s="37">
        <f>'S5 Maquette'!C244</f>
        <v>0</v>
      </c>
      <c r="C244" s="36">
        <f>'S5 Maquette'!F244</f>
        <v>0</v>
      </c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9"/>
    </row>
    <row r="245" spans="1:22" ht="30.65" customHeight="1">
      <c r="A245" s="37">
        <f>'S5 Maquette'!B245</f>
        <v>0</v>
      </c>
      <c r="B245" s="37">
        <f>'S5 Maquette'!C245</f>
        <v>0</v>
      </c>
      <c r="C245" s="36">
        <f>'S5 Maquette'!F245</f>
        <v>0</v>
      </c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9"/>
    </row>
    <row r="246" spans="1:22" ht="30.65" customHeight="1">
      <c r="A246" s="37">
        <f>'S5 Maquette'!B246</f>
        <v>0</v>
      </c>
      <c r="B246" s="37">
        <f>'S5 Maquette'!C246</f>
        <v>0</v>
      </c>
      <c r="C246" s="36">
        <f>'S5 Maquette'!F246</f>
        <v>0</v>
      </c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9"/>
    </row>
    <row r="247" spans="1:22" ht="30.65" customHeight="1">
      <c r="A247" s="37">
        <f>'S5 Maquette'!B247</f>
        <v>0</v>
      </c>
      <c r="B247" s="37">
        <f>'S5 Maquette'!C247</f>
        <v>0</v>
      </c>
      <c r="C247" s="36">
        <f>'S5 Maquette'!F247</f>
        <v>0</v>
      </c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9"/>
    </row>
    <row r="248" spans="1:22" ht="30.65" customHeight="1">
      <c r="A248" s="37">
        <f>'S5 Maquette'!B248</f>
        <v>0</v>
      </c>
      <c r="B248" s="37">
        <f>'S5 Maquette'!C248</f>
        <v>0</v>
      </c>
      <c r="C248" s="36">
        <f>'S5 Maquette'!F248</f>
        <v>0</v>
      </c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9"/>
    </row>
    <row r="249" spans="1:22" ht="30.65" customHeight="1">
      <c r="A249" s="37">
        <f>'S5 Maquette'!B249</f>
        <v>0</v>
      </c>
      <c r="B249" s="37">
        <f>'S5 Maquette'!C249</f>
        <v>0</v>
      </c>
      <c r="C249" s="36">
        <f>'S5 Maquette'!F249</f>
        <v>0</v>
      </c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9"/>
    </row>
    <row r="250" spans="1:22" ht="30.65" customHeight="1">
      <c r="A250" s="37">
        <f>'S5 Maquette'!B250</f>
        <v>0</v>
      </c>
      <c r="B250" s="37">
        <f>'S5 Maquette'!C250</f>
        <v>0</v>
      </c>
      <c r="C250" s="36">
        <f>'S5 Maquette'!F250</f>
        <v>0</v>
      </c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9"/>
    </row>
    <row r="251" spans="1:22" ht="30.65" customHeight="1">
      <c r="A251" s="37">
        <f>'S5 Maquette'!B251</f>
        <v>0</v>
      </c>
      <c r="B251" s="37">
        <f>'S5 Maquette'!C251</f>
        <v>0</v>
      </c>
      <c r="C251" s="36">
        <f>'S5 Maquette'!F251</f>
        <v>0</v>
      </c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9"/>
    </row>
    <row r="252" spans="1:22" ht="30.65" customHeight="1">
      <c r="A252" s="37">
        <f>'S5 Maquette'!B252</f>
        <v>0</v>
      </c>
      <c r="B252" s="37">
        <f>'S5 Maquette'!C252</f>
        <v>0</v>
      </c>
      <c r="C252" s="36">
        <f>'S5 Maquette'!F252</f>
        <v>0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9"/>
    </row>
    <row r="253" spans="1:22" ht="30.65" customHeight="1">
      <c r="A253" s="37">
        <f>'S5 Maquette'!B253</f>
        <v>0</v>
      </c>
      <c r="B253" s="37">
        <f>'S5 Maquette'!C253</f>
        <v>0</v>
      </c>
      <c r="C253" s="36">
        <f>'S5 Maquette'!F253</f>
        <v>0</v>
      </c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9"/>
    </row>
    <row r="254" spans="1:22" ht="30.65" customHeight="1">
      <c r="A254" s="37">
        <f>'S5 Maquette'!B254</f>
        <v>0</v>
      </c>
      <c r="B254" s="37">
        <f>'S5 Maquette'!C254</f>
        <v>0</v>
      </c>
      <c r="C254" s="36">
        <f>'S5 Maquette'!F254</f>
        <v>0</v>
      </c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9"/>
    </row>
    <row r="255" spans="1:22" ht="30.65" customHeight="1">
      <c r="A255" s="37">
        <f>'S5 Maquette'!B255</f>
        <v>0</v>
      </c>
      <c r="B255" s="37">
        <f>'S5 Maquette'!C255</f>
        <v>0</v>
      </c>
      <c r="C255" s="36">
        <f>'S5 Maquette'!F255</f>
        <v>0</v>
      </c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9"/>
    </row>
    <row r="256" spans="1:22" ht="30.65" customHeight="1">
      <c r="A256" s="37">
        <f>'S5 Maquette'!B256</f>
        <v>0</v>
      </c>
      <c r="B256" s="37">
        <f>'S5 Maquette'!C256</f>
        <v>0</v>
      </c>
      <c r="C256" s="36">
        <f>'S5 Maquette'!F256</f>
        <v>0</v>
      </c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9"/>
    </row>
    <row r="257" spans="1:22" ht="30.65" customHeight="1">
      <c r="A257" s="37">
        <f>'S5 Maquette'!B257</f>
        <v>0</v>
      </c>
      <c r="B257" s="37">
        <f>'S5 Maquette'!C257</f>
        <v>0</v>
      </c>
      <c r="C257" s="36">
        <f>'S5 Maquette'!F257</f>
        <v>0</v>
      </c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9"/>
    </row>
    <row r="258" spans="1:22" ht="30.65" customHeight="1">
      <c r="A258" s="37">
        <f>'S5 Maquette'!B258</f>
        <v>0</v>
      </c>
      <c r="B258" s="37">
        <f>'S5 Maquette'!C258</f>
        <v>0</v>
      </c>
      <c r="C258" s="36">
        <f>'S5 Maquette'!F258</f>
        <v>0</v>
      </c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9"/>
    </row>
    <row r="259" spans="1:22" ht="30.65" customHeight="1">
      <c r="A259" s="37">
        <f>'S5 Maquette'!B259</f>
        <v>0</v>
      </c>
      <c r="B259" s="37">
        <f>'S5 Maquette'!C259</f>
        <v>0</v>
      </c>
      <c r="C259" s="36">
        <f>'S5 Maquette'!F259</f>
        <v>0</v>
      </c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9"/>
    </row>
    <row r="260" spans="1:22" ht="30.65" customHeight="1">
      <c r="A260" s="37">
        <f>'S5 Maquette'!B260</f>
        <v>0</v>
      </c>
      <c r="B260" s="37">
        <f>'S5 Maquette'!C260</f>
        <v>0</v>
      </c>
      <c r="C260" s="36">
        <f>'S5 Maquette'!F260</f>
        <v>0</v>
      </c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9"/>
    </row>
    <row r="261" spans="1:22" ht="30.65" customHeight="1">
      <c r="A261" s="37">
        <f>'S5 Maquette'!B261</f>
        <v>0</v>
      </c>
      <c r="B261" s="37">
        <f>'S5 Maquette'!C261</f>
        <v>0</v>
      </c>
      <c r="C261" s="36">
        <f>'S5 Maquette'!F261</f>
        <v>0</v>
      </c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9"/>
    </row>
    <row r="262" spans="1:22" ht="30.65" customHeight="1">
      <c r="A262" s="37">
        <f>'S5 Maquette'!B262</f>
        <v>0</v>
      </c>
      <c r="B262" s="37">
        <f>'S5 Maquette'!C262</f>
        <v>0</v>
      </c>
      <c r="C262" s="36">
        <f>'S5 Maquette'!F262</f>
        <v>0</v>
      </c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9"/>
    </row>
    <row r="263" spans="1:22" ht="30.65" customHeight="1">
      <c r="A263" s="37">
        <f>'S5 Maquette'!B263</f>
        <v>0</v>
      </c>
      <c r="B263" s="37">
        <f>'S5 Maquette'!C263</f>
        <v>0</v>
      </c>
      <c r="C263" s="36">
        <f>'S5 Maquette'!F263</f>
        <v>0</v>
      </c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9"/>
    </row>
    <row r="264" spans="1:22" ht="30.65" customHeight="1">
      <c r="A264" s="37">
        <f>'S5 Maquette'!B264</f>
        <v>0</v>
      </c>
      <c r="B264" s="37">
        <f>'S5 Maquette'!C264</f>
        <v>0</v>
      </c>
      <c r="C264" s="36">
        <f>'S5 Maquette'!F264</f>
        <v>0</v>
      </c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9"/>
    </row>
    <row r="265" spans="1:22" ht="30.65" customHeight="1">
      <c r="A265" s="37">
        <f>'S5 Maquette'!B265</f>
        <v>0</v>
      </c>
      <c r="B265" s="37">
        <f>'S5 Maquette'!C265</f>
        <v>0</v>
      </c>
      <c r="C265" s="36">
        <f>'S5 Maquette'!F265</f>
        <v>0</v>
      </c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9"/>
    </row>
    <row r="266" spans="1:22" ht="30.65" customHeight="1">
      <c r="A266" s="37">
        <f>'S5 Maquette'!B266</f>
        <v>0</v>
      </c>
      <c r="B266" s="37">
        <f>'S5 Maquette'!C266</f>
        <v>0</v>
      </c>
      <c r="C266" s="36">
        <f>'S5 Maquette'!F266</f>
        <v>0</v>
      </c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9"/>
    </row>
    <row r="267" spans="1:22" ht="30.65" customHeight="1">
      <c r="A267" s="37">
        <f>'S5 Maquette'!B267</f>
        <v>0</v>
      </c>
      <c r="B267" s="37">
        <f>'S5 Maquette'!C267</f>
        <v>0</v>
      </c>
      <c r="C267" s="36">
        <f>'S5 Maquette'!F267</f>
        <v>0</v>
      </c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9"/>
    </row>
    <row r="268" spans="1:22" ht="30.65" customHeight="1">
      <c r="A268" s="37">
        <f>'S5 Maquette'!B268</f>
        <v>0</v>
      </c>
      <c r="B268" s="37">
        <f>'S5 Maquette'!C268</f>
        <v>0</v>
      </c>
      <c r="C268" s="36">
        <f>'S5 Maquette'!F268</f>
        <v>0</v>
      </c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9"/>
    </row>
    <row r="269" spans="1:22" ht="30.65" customHeight="1">
      <c r="A269" s="37">
        <f>'S5 Maquette'!B269</f>
        <v>0</v>
      </c>
      <c r="B269" s="37">
        <f>'S5 Maquette'!C269</f>
        <v>0</v>
      </c>
      <c r="C269" s="36">
        <f>'S5 Maquette'!F269</f>
        <v>0</v>
      </c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9"/>
    </row>
    <row r="270" spans="1:22" ht="30.65" customHeight="1">
      <c r="A270" s="37">
        <f>'S5 Maquette'!B270</f>
        <v>0</v>
      </c>
      <c r="B270" s="37">
        <f>'S5 Maquette'!C270</f>
        <v>0</v>
      </c>
      <c r="C270" s="36">
        <f>'S5 Maquette'!F270</f>
        <v>0</v>
      </c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9"/>
    </row>
    <row r="271" spans="1:22" ht="30.65" customHeight="1">
      <c r="A271" s="37">
        <f>'S5 Maquette'!B271</f>
        <v>0</v>
      </c>
      <c r="B271" s="37">
        <f>'S5 Maquette'!C271</f>
        <v>0</v>
      </c>
      <c r="C271" s="36">
        <f>'S5 Maquette'!F271</f>
        <v>0</v>
      </c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9"/>
    </row>
    <row r="272" spans="1:22" ht="30.65" customHeight="1">
      <c r="A272" s="37">
        <f>'S5 Maquette'!B272</f>
        <v>0</v>
      </c>
      <c r="B272" s="37">
        <f>'S5 Maquette'!C272</f>
        <v>0</v>
      </c>
      <c r="C272" s="36">
        <f>'S5 Maquette'!F272</f>
        <v>0</v>
      </c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9"/>
    </row>
    <row r="273" spans="1:22" ht="30.65" customHeight="1">
      <c r="A273" s="37">
        <f>'S5 Maquette'!B273</f>
        <v>0</v>
      </c>
      <c r="B273" s="37">
        <f>'S5 Maquette'!C273</f>
        <v>0</v>
      </c>
      <c r="C273" s="36">
        <f>'S5 Maquette'!F273</f>
        <v>0</v>
      </c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9"/>
    </row>
    <row r="274" spans="1:22" ht="30.65" customHeight="1">
      <c r="A274" s="37">
        <f>'S5 Maquette'!B274</f>
        <v>0</v>
      </c>
      <c r="B274" s="37">
        <f>'S5 Maquette'!C274</f>
        <v>0</v>
      </c>
      <c r="C274" s="36">
        <f>'S5 Maquette'!F274</f>
        <v>0</v>
      </c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9"/>
    </row>
    <row r="275" spans="1:22" ht="30.65" customHeight="1">
      <c r="A275" s="37">
        <f>'S5 Maquette'!B275</f>
        <v>0</v>
      </c>
      <c r="B275" s="37">
        <f>'S5 Maquette'!C275</f>
        <v>0</v>
      </c>
      <c r="C275" s="36">
        <f>'S5 Maquette'!F275</f>
        <v>0</v>
      </c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9"/>
    </row>
    <row r="276" spans="1:22" ht="30.65" customHeight="1">
      <c r="A276" s="37">
        <f>'S5 Maquette'!B276</f>
        <v>0</v>
      </c>
      <c r="B276" s="37">
        <f>'S5 Maquette'!C276</f>
        <v>0</v>
      </c>
      <c r="C276" s="36">
        <f>'S5 Maquette'!F276</f>
        <v>0</v>
      </c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9"/>
    </row>
    <row r="277" spans="1:22" ht="30.65" customHeight="1">
      <c r="A277" s="37">
        <f>'S5 Maquette'!B277</f>
        <v>0</v>
      </c>
      <c r="B277" s="37">
        <f>'S5 Maquette'!C277</f>
        <v>0</v>
      </c>
      <c r="C277" s="36">
        <f>'S5 Maquette'!F277</f>
        <v>0</v>
      </c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9"/>
    </row>
    <row r="278" spans="1:22" ht="30.65" customHeight="1">
      <c r="A278" s="37">
        <f>'S5 Maquette'!B278</f>
        <v>0</v>
      </c>
      <c r="B278" s="37">
        <f>'S5 Maquette'!C278</f>
        <v>0</v>
      </c>
      <c r="C278" s="36">
        <f>'S5 Maquette'!F278</f>
        <v>0</v>
      </c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9"/>
    </row>
    <row r="279" spans="1:22" ht="30.65" customHeight="1">
      <c r="A279" s="37">
        <f>'S5 Maquette'!B279</f>
        <v>0</v>
      </c>
      <c r="B279" s="37">
        <f>'S5 Maquette'!C279</f>
        <v>0</v>
      </c>
      <c r="C279" s="36">
        <f>'S5 Maquette'!F279</f>
        <v>0</v>
      </c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9"/>
    </row>
    <row r="280" spans="1:22" ht="30.65" customHeight="1">
      <c r="A280" s="37">
        <f>'S5 Maquette'!B280</f>
        <v>0</v>
      </c>
      <c r="B280" s="37">
        <f>'S5 Maquette'!C280</f>
        <v>0</v>
      </c>
      <c r="C280" s="36">
        <f>'S5 Maquette'!F280</f>
        <v>0</v>
      </c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9"/>
    </row>
    <row r="281" spans="1:22" ht="30.65" customHeight="1">
      <c r="A281" s="37">
        <f>'S5 Maquette'!B281</f>
        <v>0</v>
      </c>
      <c r="B281" s="37">
        <f>'S5 Maquette'!C281</f>
        <v>0</v>
      </c>
      <c r="C281" s="36">
        <f>'S5 Maquette'!F281</f>
        <v>0</v>
      </c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9"/>
    </row>
    <row r="282" spans="1:22" ht="30.65" customHeight="1">
      <c r="A282" s="37">
        <f>'S5 Maquette'!B282</f>
        <v>0</v>
      </c>
      <c r="B282" s="37">
        <f>'S5 Maquette'!C282</f>
        <v>0</v>
      </c>
      <c r="C282" s="36">
        <f>'S5 Maquette'!F282</f>
        <v>0</v>
      </c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9"/>
    </row>
    <row r="283" spans="1:22" ht="30.65" customHeight="1">
      <c r="A283" s="37">
        <f>'S5 Maquette'!B283</f>
        <v>0</v>
      </c>
      <c r="B283" s="37">
        <f>'S5 Maquette'!C283</f>
        <v>0</v>
      </c>
      <c r="C283" s="36">
        <f>'S5 Maquette'!F283</f>
        <v>0</v>
      </c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9"/>
    </row>
    <row r="284" spans="1:22" ht="30.65" customHeight="1">
      <c r="A284" s="37">
        <f>'S5 Maquette'!B284</f>
        <v>0</v>
      </c>
      <c r="B284" s="37">
        <f>'S5 Maquette'!C284</f>
        <v>0</v>
      </c>
      <c r="C284" s="36">
        <f>'S5 Maquette'!F284</f>
        <v>0</v>
      </c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9"/>
    </row>
    <row r="285" spans="1:22" ht="30.65" customHeight="1">
      <c r="A285" s="37">
        <f>'S5 Maquette'!B285</f>
        <v>0</v>
      </c>
      <c r="B285" s="37">
        <f>'S5 Maquette'!C285</f>
        <v>0</v>
      </c>
      <c r="C285" s="36">
        <f>'S5 Maquette'!F285</f>
        <v>0</v>
      </c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9"/>
    </row>
    <row r="286" spans="1:22" ht="30.65" customHeight="1">
      <c r="A286" s="37">
        <f>'S5 Maquette'!B286</f>
        <v>0</v>
      </c>
      <c r="B286" s="37">
        <f>'S5 Maquette'!C286</f>
        <v>0</v>
      </c>
      <c r="C286" s="36">
        <f>'S5 Maquette'!F286</f>
        <v>0</v>
      </c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9"/>
    </row>
    <row r="287" spans="1:22" ht="30.65" customHeight="1">
      <c r="A287" s="37">
        <f>'S5 Maquette'!B287</f>
        <v>0</v>
      </c>
      <c r="B287" s="37">
        <f>'S5 Maquette'!C287</f>
        <v>0</v>
      </c>
      <c r="C287" s="36">
        <f>'S5 Maquette'!F287</f>
        <v>0</v>
      </c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9"/>
    </row>
    <row r="288" spans="1:22" ht="30.65" customHeight="1">
      <c r="A288" s="37">
        <f>'S5 Maquette'!B288</f>
        <v>0</v>
      </c>
      <c r="B288" s="37">
        <f>'S5 Maquette'!C288</f>
        <v>0</v>
      </c>
      <c r="C288" s="36">
        <f>'S5 Maquette'!F288</f>
        <v>0</v>
      </c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9"/>
    </row>
    <row r="289" spans="1:22" ht="30.65" customHeight="1">
      <c r="A289" s="37">
        <f>'S5 Maquette'!B289</f>
        <v>0</v>
      </c>
      <c r="B289" s="37">
        <f>'S5 Maquette'!C289</f>
        <v>0</v>
      </c>
      <c r="C289" s="36">
        <f>'S5 Maquette'!F289</f>
        <v>0</v>
      </c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9"/>
    </row>
    <row r="290" spans="1:22" ht="30.65" customHeight="1">
      <c r="A290" s="37">
        <f>'S5 Maquette'!B290</f>
        <v>0</v>
      </c>
      <c r="B290" s="37">
        <f>'S5 Maquette'!C290</f>
        <v>0</v>
      </c>
      <c r="C290" s="36">
        <f>'S5 Maquette'!F290</f>
        <v>0</v>
      </c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9"/>
    </row>
    <row r="291" spans="1:22" ht="30.65" customHeight="1">
      <c r="A291" s="37">
        <f>'S5 Maquette'!B291</f>
        <v>0</v>
      </c>
      <c r="B291" s="37">
        <f>'S5 Maquette'!C291</f>
        <v>0</v>
      </c>
      <c r="C291" s="36">
        <f>'S5 Maquette'!F291</f>
        <v>0</v>
      </c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9"/>
    </row>
    <row r="292" spans="1:22" ht="30.65" customHeight="1">
      <c r="A292" s="37">
        <f>'S5 Maquette'!B292</f>
        <v>0</v>
      </c>
      <c r="B292" s="37">
        <f>'S5 Maquette'!C292</f>
        <v>0</v>
      </c>
      <c r="C292" s="36">
        <f>'S5 Maquette'!F292</f>
        <v>0</v>
      </c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9"/>
    </row>
  </sheetData>
  <sheetProtection formatCells="0" insertRows="0"/>
  <mergeCells count="26"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</mergeCells>
  <conditionalFormatting sqref="A1:A17 A293:A991">
    <cfRule type="expression" dxfId="280" priority="448">
      <formula>$C1="BLOC"</formula>
    </cfRule>
    <cfRule type="expression" dxfId="279" priority="447">
      <formula>$C1="Parcours Pédagogique"</formula>
    </cfRule>
    <cfRule type="expression" dxfId="278" priority="449">
      <formula>$C1="OPTION"</formula>
    </cfRule>
  </conditionalFormatting>
  <conditionalFormatting sqref="A59:C60 I59:O60 U59:V60 A46:U46">
    <cfRule type="expression" dxfId="277" priority="391">
      <formula>$C46="Modification"</formula>
    </cfRule>
  </conditionalFormatting>
  <conditionalFormatting sqref="A41:H42">
    <cfRule type="expression" dxfId="276" priority="332">
      <formula>$C41="Modification MCC"</formula>
    </cfRule>
    <cfRule type="expression" dxfId="275" priority="333">
      <formula>$C41="Modification"</formula>
    </cfRule>
    <cfRule type="expression" dxfId="274" priority="334">
      <formula>$C41="Création"</formula>
    </cfRule>
    <cfRule type="expression" dxfId="273" priority="335">
      <formula>$C41="Fermeture"</formula>
    </cfRule>
  </conditionalFormatting>
  <conditionalFormatting sqref="A47:H48">
    <cfRule type="expression" dxfId="272" priority="234">
      <formula>$C47="Création"</formula>
    </cfRule>
    <cfRule type="expression" dxfId="271" priority="235">
      <formula>$C47="Fermeture"</formula>
    </cfRule>
    <cfRule type="expression" dxfId="270" priority="232">
      <formula>$C47="Modification MCC"</formula>
    </cfRule>
    <cfRule type="expression" dxfId="269" priority="233">
      <formula>$C47="Modification"</formula>
    </cfRule>
  </conditionalFormatting>
  <conditionalFormatting sqref="A49:H49">
    <cfRule type="expression" dxfId="268" priority="222">
      <formula>$C49="Modification MCC"</formula>
    </cfRule>
    <cfRule type="expression" dxfId="267" priority="223">
      <formula>$C49="Modification"</formula>
    </cfRule>
    <cfRule type="expression" dxfId="266" priority="224">
      <formula>$C49="Création"</formula>
    </cfRule>
    <cfRule type="expression" dxfId="265" priority="225">
      <formula>$C49="Fermeture"</formula>
    </cfRule>
  </conditionalFormatting>
  <conditionalFormatting sqref="A56:H57">
    <cfRule type="expression" dxfId="264" priority="192">
      <formula>$C56="Modification MCC"</formula>
    </cfRule>
    <cfRule type="expression" dxfId="263" priority="193">
      <formula>$C56="Modification"</formula>
    </cfRule>
    <cfRule type="expression" dxfId="262" priority="194">
      <formula>$C56="Création"</formula>
    </cfRule>
    <cfRule type="expression" dxfId="261" priority="195">
      <formula>$C56="Fermeture"</formula>
    </cfRule>
  </conditionalFormatting>
  <conditionalFormatting sqref="A58:H58">
    <cfRule type="expression" dxfId="260" priority="182">
      <formula>$C58="Modification MCC"</formula>
    </cfRule>
    <cfRule type="expression" dxfId="259" priority="183">
      <formula>$C58="Modification"</formula>
    </cfRule>
    <cfRule type="expression" dxfId="258" priority="185">
      <formula>$C58="Fermeture"</formula>
    </cfRule>
    <cfRule type="expression" dxfId="257" priority="184">
      <formula>$C58="Création"</formula>
    </cfRule>
  </conditionalFormatting>
  <conditionalFormatting sqref="A63:H64">
    <cfRule type="expression" dxfId="256" priority="142">
      <formula>$C63="Modification MCC"</formula>
    </cfRule>
    <cfRule type="expression" dxfId="255" priority="143">
      <formula>$C63="Modification"</formula>
    </cfRule>
    <cfRule type="expression" dxfId="254" priority="144">
      <formula>$C63="Création"</formula>
    </cfRule>
    <cfRule type="expression" dxfId="253" priority="145">
      <formula>$C63="Fermeture"</formula>
    </cfRule>
  </conditionalFormatting>
  <conditionalFormatting sqref="A68:H68">
    <cfRule type="expression" dxfId="252" priority="135">
      <formula>$C68="Fermeture"</formula>
    </cfRule>
    <cfRule type="expression" dxfId="251" priority="134">
      <formula>$C68="Création"</formula>
    </cfRule>
    <cfRule type="expression" dxfId="250" priority="133">
      <formula>$C68="Modification"</formula>
    </cfRule>
    <cfRule type="expression" dxfId="249" priority="132">
      <formula>$C68="Modification MCC"</formula>
    </cfRule>
  </conditionalFormatting>
  <conditionalFormatting sqref="A30:J31">
    <cfRule type="expression" dxfId="248" priority="382">
      <formula>$C30="Fermeture"</formula>
    </cfRule>
    <cfRule type="expression" dxfId="247" priority="381">
      <formula>$C30="Création"</formula>
    </cfRule>
    <cfRule type="expression" dxfId="246" priority="380">
      <formula>$C30="Modification"</formula>
    </cfRule>
    <cfRule type="expression" dxfId="245" priority="379">
      <formula>$C30="Modification MCC"</formula>
    </cfRule>
  </conditionalFormatting>
  <conditionalFormatting sqref="A37:J38">
    <cfRule type="expression" dxfId="244" priority="352">
      <formula>$C37="Modification MCC"</formula>
    </cfRule>
    <cfRule type="expression" dxfId="243" priority="353">
      <formula>$C37="Modification"</formula>
    </cfRule>
    <cfRule type="expression" dxfId="242" priority="354">
      <formula>$C37="Création"</formula>
    </cfRule>
    <cfRule type="expression" dxfId="241" priority="355">
      <formula>$C37="Fermeture"</formula>
    </cfRule>
  </conditionalFormatting>
  <conditionalFormatting sqref="A16:U25 A26:J26 A39:U40 I41:O41 I42:U44 A45:U46 A61:U62 I63:U64 A65:U67 I68:U68 A69:U290 O26:U26 U41 A43:C44 V16">
    <cfRule type="expression" dxfId="240" priority="452">
      <formula>$C16="Modification MCC"</formula>
    </cfRule>
  </conditionalFormatting>
  <conditionalFormatting sqref="A18:U25 A26:J26 O26:U26 A39:U40 I41:O41 U41 I42:U44 A43:C44 A45:U45 A61:U62 I63:U64 A65:U67 I68:U68 A69:U292 V18">
    <cfRule type="expression" dxfId="239" priority="456">
      <formula>$C18="Modification"</formula>
    </cfRule>
  </conditionalFormatting>
  <conditionalFormatting sqref="A32:U34 J35:U35 A35:I36 J36 L36:U36 K36:K38">
    <cfRule type="expression" dxfId="238" priority="426">
      <formula>$C32="Fermeture"</formula>
    </cfRule>
    <cfRule type="expression" dxfId="237" priority="425">
      <formula>$C32="Création"</formula>
    </cfRule>
    <cfRule type="expression" dxfId="236" priority="424">
      <formula>$C32="Modification"</formula>
    </cfRule>
  </conditionalFormatting>
  <conditionalFormatting sqref="A32:U34 J35:U35 J36 L36:U36 A35:I36 K36:K38">
    <cfRule type="expression" dxfId="235" priority="423">
      <formula>$C32="Modification MCC"</formula>
    </cfRule>
  </conditionalFormatting>
  <conditionalFormatting sqref="A46:U46 A59:C60 I59:O60 U59:V60">
    <cfRule type="expression" dxfId="234" priority="393">
      <formula>$C46="Fermeture"</formula>
    </cfRule>
    <cfRule type="expression" dxfId="233" priority="392">
      <formula>$C46="Création"</formula>
    </cfRule>
  </conditionalFormatting>
  <conditionalFormatting sqref="A50:U55">
    <cfRule type="expression" dxfId="232" priority="205">
      <formula>$C50="Fermeture"</formula>
    </cfRule>
    <cfRule type="expression" dxfId="231" priority="204">
      <formula>$C50="Création"</formula>
    </cfRule>
    <cfRule type="expression" dxfId="230" priority="203">
      <formula>$C50="Modification"</formula>
    </cfRule>
    <cfRule type="expression" dxfId="229" priority="202">
      <formula>$C50="Modification MCC"</formula>
    </cfRule>
  </conditionalFormatting>
  <conditionalFormatting sqref="B1:U9 B10:E10 J10:U11 B11:D11 B12:M12 R12 B13:L13 B14:N14 P14 R14:U17 B15:M17 B293:U991">
    <cfRule type="expression" dxfId="228" priority="455">
      <formula>$D1="Fermeture"</formula>
    </cfRule>
    <cfRule type="expression" dxfId="227" priority="454">
      <formula>$D1="Création"</formula>
    </cfRule>
  </conditionalFormatting>
  <conditionalFormatting sqref="C58:D60 C45:U46">
    <cfRule type="expression" dxfId="226" priority="305">
      <formula>$B45="Option"</formula>
    </cfRule>
  </conditionalFormatting>
  <conditionalFormatting sqref="C41:E44">
    <cfRule type="expression" dxfId="225" priority="310">
      <formula>$B41="Option"</formula>
    </cfRule>
  </conditionalFormatting>
  <conditionalFormatting sqref="C63:E64">
    <cfRule type="expression" dxfId="224" priority="141">
      <formula>$B63="Option"</formula>
    </cfRule>
  </conditionalFormatting>
  <conditionalFormatting sqref="C68:E68">
    <cfRule type="expression" dxfId="223" priority="131">
      <formula>$B68="Option"</formula>
    </cfRule>
  </conditionalFormatting>
  <conditionalFormatting sqref="C30:J31">
    <cfRule type="expression" dxfId="222" priority="373">
      <formula>$B30="Option"</formula>
    </cfRule>
  </conditionalFormatting>
  <conditionalFormatting sqref="C32:U34 J35:U35 C35:I36 J36 L36:U36 K36:K38">
    <cfRule type="expression" dxfId="221" priority="417">
      <formula>$B32="Option"</formula>
    </cfRule>
  </conditionalFormatting>
  <conditionalFormatting sqref="C39:U40 I42:U44">
    <cfRule type="expression" dxfId="220" priority="356">
      <formula>$B39="Option"</formula>
    </cfRule>
  </conditionalFormatting>
  <conditionalFormatting sqref="D43:D44">
    <cfRule type="expression" dxfId="219" priority="309">
      <formula>$C43="Fermeture"</formula>
    </cfRule>
    <cfRule type="expression" dxfId="218" priority="308">
      <formula>$C43="Création"</formula>
    </cfRule>
    <cfRule type="expression" dxfId="217" priority="307">
      <formula>$C43="Modification"</formula>
    </cfRule>
    <cfRule type="expression" dxfId="216" priority="306">
      <formula>$C43="Modification MCC"</formula>
    </cfRule>
  </conditionalFormatting>
  <conditionalFormatting sqref="D59:H60">
    <cfRule type="expression" dxfId="215" priority="164">
      <formula>$C59="Création"</formula>
    </cfRule>
    <cfRule type="expression" dxfId="214" priority="165">
      <formula>$C59="Fermeture"</formula>
    </cfRule>
    <cfRule type="expression" dxfId="213" priority="162">
      <formula>$C59="Modification MCC"</formula>
    </cfRule>
    <cfRule type="expression" dxfId="212" priority="163">
      <formula>$C59="Modification"</formula>
    </cfRule>
  </conditionalFormatting>
  <conditionalFormatting sqref="E37:E38">
    <cfRule type="expression" dxfId="211" priority="351">
      <formula>$B37="Option"</formula>
    </cfRule>
  </conditionalFormatting>
  <conditionalFormatting sqref="E47">
    <cfRule type="expression" dxfId="210" priority="231">
      <formula>$B47="Option"</formula>
    </cfRule>
  </conditionalFormatting>
  <conditionalFormatting sqref="E49">
    <cfRule type="expression" dxfId="209" priority="221">
      <formula>$B49="Option"</formula>
    </cfRule>
  </conditionalFormatting>
  <conditionalFormatting sqref="E52:E53">
    <cfRule type="expression" dxfId="208" priority="201">
      <formula>$B52="Option"</formula>
    </cfRule>
  </conditionalFormatting>
  <conditionalFormatting sqref="E56">
    <cfRule type="expression" dxfId="207" priority="191">
      <formula>$B56="Option"</formula>
    </cfRule>
  </conditionalFormatting>
  <conditionalFormatting sqref="E58:E60">
    <cfRule type="expression" dxfId="206" priority="161">
      <formula>$B58="Option"</formula>
    </cfRule>
  </conditionalFormatting>
  <conditionalFormatting sqref="E43:H44">
    <cfRule type="expression" dxfId="205" priority="312">
      <formula>$C43="Modification MCC"</formula>
    </cfRule>
    <cfRule type="expression" dxfId="204" priority="315">
      <formula>$C43="Fermeture"</formula>
    </cfRule>
    <cfRule type="expression" dxfId="203" priority="314">
      <formula>$C43="Création"</formula>
    </cfRule>
    <cfRule type="expression" dxfId="202" priority="313">
      <formula>$C43="Modification"</formula>
    </cfRule>
  </conditionalFormatting>
  <conditionalFormatting sqref="F42:H42">
    <cfRule type="expression" dxfId="201" priority="340">
      <formula>$B42="Option"</formula>
    </cfRule>
  </conditionalFormatting>
  <conditionalFormatting sqref="F43:H44">
    <cfRule type="expression" dxfId="200" priority="320">
      <formula>$B43="Option"</formula>
    </cfRule>
  </conditionalFormatting>
  <conditionalFormatting sqref="F49:H49">
    <cfRule type="expression" dxfId="199" priority="230">
      <formula>$B49="Option"</formula>
    </cfRule>
  </conditionalFormatting>
  <conditionalFormatting sqref="F58:H58">
    <cfRule type="expression" dxfId="198" priority="190">
      <formula>$B58="Option"</formula>
    </cfRule>
  </conditionalFormatting>
  <conditionalFormatting sqref="F41:O41">
    <cfRule type="expression" dxfId="197" priority="350">
      <formula>$B41="Option"</formula>
    </cfRule>
  </conditionalFormatting>
  <conditionalFormatting sqref="F47:O47">
    <cfRule type="expression" dxfId="196" priority="240">
      <formula>$B47="Option"</formula>
    </cfRule>
  </conditionalFormatting>
  <conditionalFormatting sqref="F56:O56">
    <cfRule type="expression" dxfId="195" priority="200">
      <formula>$B56="Option"</formula>
    </cfRule>
  </conditionalFormatting>
  <conditionalFormatting sqref="F59:O60">
    <cfRule type="expression" dxfId="194" priority="170">
      <formula>$B59="Option"</formula>
    </cfRule>
  </conditionalFormatting>
  <conditionalFormatting sqref="F52:U53">
    <cfRule type="expression" dxfId="193" priority="210">
      <formula>$B52="Option"</formula>
    </cfRule>
  </conditionalFormatting>
  <conditionalFormatting sqref="F63:U64">
    <cfRule type="expression" dxfId="192" priority="150">
      <formula>$B63="Option"</formula>
    </cfRule>
  </conditionalFormatting>
  <conditionalFormatting sqref="F68:U68">
    <cfRule type="expression" dxfId="191" priority="140">
      <formula>$B68="Option"</formula>
    </cfRule>
  </conditionalFormatting>
  <conditionalFormatting sqref="I59:O60 U59:V60 A59:C60">
    <cfRule type="expression" dxfId="190" priority="390">
      <formula>$C59="Modification MCC"</formula>
    </cfRule>
  </conditionalFormatting>
  <conditionalFormatting sqref="I47:U47">
    <cfRule type="expression" dxfId="189" priority="75">
      <formula>$C47="Modification MCC"</formula>
    </cfRule>
    <cfRule type="expression" dxfId="188" priority="76">
      <formula>$C47="Modification"</formula>
    </cfRule>
    <cfRule type="expression" dxfId="187" priority="77">
      <formula>$C47="Création"</formula>
    </cfRule>
    <cfRule type="expression" dxfId="186" priority="78">
      <formula>$C47="Fermeture"</formula>
    </cfRule>
  </conditionalFormatting>
  <conditionalFormatting sqref="I48:U49">
    <cfRule type="expression" dxfId="185" priority="67">
      <formula>$C48="Modification MCC"</formula>
    </cfRule>
    <cfRule type="expression" dxfId="184" priority="70">
      <formula>$C48="Fermeture"</formula>
    </cfRule>
    <cfRule type="expression" dxfId="183" priority="69">
      <formula>$C48="Création"</formula>
    </cfRule>
    <cfRule type="expression" dxfId="182" priority="68">
      <formula>$C48="Modification"</formula>
    </cfRule>
  </conditionalFormatting>
  <conditionalFormatting sqref="I56:U56">
    <cfRule type="expression" dxfId="181" priority="61">
      <formula>$C56="Création"</formula>
    </cfRule>
    <cfRule type="expression" dxfId="180" priority="62">
      <formula>$C56="Fermeture"</formula>
    </cfRule>
    <cfRule type="expression" dxfId="179" priority="60">
      <formula>$C56="Modification"</formula>
    </cfRule>
    <cfRule type="expression" dxfId="178" priority="59">
      <formula>$C56="Modification MCC"</formula>
    </cfRule>
  </conditionalFormatting>
  <conditionalFormatting sqref="I57:U58">
    <cfRule type="expression" dxfId="177" priority="54">
      <formula>$C57="Fermeture"</formula>
    </cfRule>
    <cfRule type="expression" dxfId="176" priority="53">
      <formula>$C57="Création"</formula>
    </cfRule>
    <cfRule type="expression" dxfId="175" priority="52">
      <formula>$C57="Modification"</formula>
    </cfRule>
    <cfRule type="expression" dxfId="174" priority="51">
      <formula>$C57="Modification MCC"</formula>
    </cfRule>
  </conditionalFormatting>
  <conditionalFormatting sqref="J1:J26 J39:J58 J61:J991">
    <cfRule type="expression" dxfId="173" priority="445">
      <formula>$I1="NON"</formula>
    </cfRule>
  </conditionalFormatting>
  <conditionalFormatting sqref="J27:J29">
    <cfRule type="expression" dxfId="172" priority="433">
      <formula>$I27="NON"</formula>
    </cfRule>
  </conditionalFormatting>
  <conditionalFormatting sqref="J32:J36">
    <cfRule type="expression" dxfId="171" priority="422">
      <formula>$I32="NON"</formula>
    </cfRule>
  </conditionalFormatting>
  <conditionalFormatting sqref="J27:U27 A27:I29 J28:J29 L28:Q29 U28:U29 K28:K31 R28:T31">
    <cfRule type="expression" dxfId="170" priority="435">
      <formula>$C27="Modification"</formula>
    </cfRule>
    <cfRule type="expression" dxfId="169" priority="437">
      <formula>$C27="Fermeture"</formula>
    </cfRule>
    <cfRule type="expression" dxfId="168" priority="436">
      <formula>$C27="Création"</formula>
    </cfRule>
  </conditionalFormatting>
  <conditionalFormatting sqref="J27:U27 J28:J29 U28:U29 L28:Q29 A27:I29 K28:K31 R28:T31">
    <cfRule type="expression" dxfId="167" priority="434">
      <formula>$C27="Modification MCC"</formula>
    </cfRule>
  </conditionalFormatting>
  <conditionalFormatting sqref="K26">
    <cfRule type="expression" dxfId="166" priority="103">
      <formula>$C26="Modification MCC"</formula>
    </cfRule>
    <cfRule type="expression" dxfId="165" priority="104">
      <formula>$C26="Modification"</formula>
    </cfRule>
    <cfRule type="expression" dxfId="164" priority="105">
      <formula>$C26="Création"</formula>
    </cfRule>
    <cfRule type="expression" dxfId="163" priority="106">
      <formula>$C26="Fermeture"</formula>
    </cfRule>
  </conditionalFormatting>
  <conditionalFormatting sqref="K59:K60">
    <cfRule type="expression" dxfId="162" priority="389">
      <formula>$I59="NON"</formula>
    </cfRule>
  </conditionalFormatting>
  <conditionalFormatting sqref="K28:T31 C14:U25 J27:U27 C27:I29 J28:J29 U28:U29">
    <cfRule type="expression" dxfId="161" priority="428">
      <formula>$B14="Option"</formula>
    </cfRule>
  </conditionalFormatting>
  <conditionalFormatting sqref="L32:L36 N32:O36">
    <cfRule type="expression" dxfId="160" priority="418">
      <formula>$K32="CCI (CC Intégral)"</formula>
    </cfRule>
  </conditionalFormatting>
  <conditionalFormatting sqref="L39:L58 N39:O58 L18:L25 N18:O25 O26 L27:L29 N27:O29">
    <cfRule type="expression" dxfId="159" priority="429">
      <formula>$K18="CCI (CC Intégral)"</formula>
    </cfRule>
  </conditionalFormatting>
  <conditionalFormatting sqref="L61:L292 N61:O292">
    <cfRule type="expression" dxfId="158" priority="440">
      <formula>$K61="CCI (CC Intégral)"</formula>
    </cfRule>
  </conditionalFormatting>
  <conditionalFormatting sqref="L32:M36">
    <cfRule type="expression" dxfId="157" priority="419">
      <formula>$K32="CT (Contrôle terminal)"</formula>
    </cfRule>
  </conditionalFormatting>
  <conditionalFormatting sqref="L39:M58 L18:M25 L27:M29">
    <cfRule type="expression" dxfId="156" priority="430">
      <formula>$K18="CT (Contrôle terminal)"</formula>
    </cfRule>
  </conditionalFormatting>
  <conditionalFormatting sqref="L61:M292">
    <cfRule type="expression" dxfId="155" priority="441">
      <formula>$K61="CT (Contrôle terminal)"</formula>
    </cfRule>
  </conditionalFormatting>
  <conditionalFormatting sqref="L26:N26">
    <cfRule type="expression" dxfId="154" priority="111">
      <formula>$C26="Création"</formula>
    </cfRule>
    <cfRule type="expression" dxfId="153" priority="112">
      <formula>$C26="Fermeture"</formula>
    </cfRule>
    <cfRule type="expression" dxfId="152" priority="110">
      <formula>$C26="Modification"</formula>
    </cfRule>
    <cfRule type="expression" dxfId="151" priority="109">
      <formula>$C26="Modification MCC"</formula>
    </cfRule>
  </conditionalFormatting>
  <conditionalFormatting sqref="L30:Q31 T30:T31 V30:V31 T37:V38">
    <cfRule type="expression" dxfId="150" priority="358">
      <formula>$C30="Modification"</formula>
    </cfRule>
    <cfRule type="expression" dxfId="149" priority="359">
      <formula>$C30="Création"</formula>
    </cfRule>
    <cfRule type="expression" dxfId="148" priority="360">
      <formula>$C30="Fermeture"</formula>
    </cfRule>
  </conditionalFormatting>
  <conditionalFormatting sqref="L37:T38">
    <cfRule type="expression" dxfId="147" priority="36">
      <formula>$C37="Fermeture"</formula>
    </cfRule>
    <cfRule type="expression" dxfId="146" priority="34">
      <formula>$C37="Modification"</formula>
    </cfRule>
    <cfRule type="expression" dxfId="145" priority="33">
      <formula>$C37="Modification MCC"</formula>
    </cfRule>
    <cfRule type="expression" dxfId="144" priority="35">
      <formula>$C37="Création"</formula>
    </cfRule>
  </conditionalFormatting>
  <conditionalFormatting sqref="M26">
    <cfRule type="expression" dxfId="143" priority="108">
      <formula>$K26="CT (Contrôle terminal)"</formula>
    </cfRule>
    <cfRule type="expression" dxfId="142" priority="107">
      <formula>$B26="Option"</formula>
    </cfRule>
  </conditionalFormatting>
  <conditionalFormatting sqref="M30:M31 O30:O31">
    <cfRule type="expression" dxfId="141" priority="374">
      <formula>$K30="CCI (CC Intégral)"</formula>
    </cfRule>
  </conditionalFormatting>
  <conditionalFormatting sqref="M37:M38 O37:O38">
    <cfRule type="expression" dxfId="140" priority="363">
      <formula>$K37="CCI (CC Intégral)"</formula>
    </cfRule>
  </conditionalFormatting>
  <conditionalFormatting sqref="M59:M60 O59:O60">
    <cfRule type="expression" dxfId="139" priority="385">
      <formula>$K59="CCI (CC Intégral)"</formula>
    </cfRule>
  </conditionalFormatting>
  <conditionalFormatting sqref="M37:N38">
    <cfRule type="expression" dxfId="138" priority="364">
      <formula>$K37="CT (Contrôle terminal)"</formula>
    </cfRule>
  </conditionalFormatting>
  <conditionalFormatting sqref="M59:N60">
    <cfRule type="expression" dxfId="137" priority="386">
      <formula>$K59="CT (Contrôle terminal)"</formula>
    </cfRule>
  </conditionalFormatting>
  <conditionalFormatting sqref="N26:U26 C26:L26">
    <cfRule type="expression" dxfId="136" priority="130">
      <formula>$B26="Option"</formula>
    </cfRule>
  </conditionalFormatting>
  <conditionalFormatting sqref="P18:Q36 M30:N31">
    <cfRule type="expression" dxfId="135" priority="375">
      <formula>$K18="CT (Contrôle terminal)"</formula>
    </cfRule>
  </conditionalFormatting>
  <conditionalFormatting sqref="P18:Q36">
    <cfRule type="expression" dxfId="134" priority="372">
      <formula>$K18="CC&amp;CT"</formula>
    </cfRule>
  </conditionalFormatting>
  <conditionalFormatting sqref="P37:Q292">
    <cfRule type="expression" dxfId="133" priority="1">
      <formula>$K37="CC&amp;CT"</formula>
    </cfRule>
    <cfRule type="expression" dxfId="132" priority="2">
      <formula>$K37="CT (Contrôle terminal)"</formula>
    </cfRule>
  </conditionalFormatting>
  <conditionalFormatting sqref="P26:T26">
    <cfRule type="expression" dxfId="131" priority="116">
      <formula>$C26="Fermeture"</formula>
    </cfRule>
    <cfRule type="expression" dxfId="130" priority="115">
      <formula>$C26="Création"</formula>
    </cfRule>
    <cfRule type="expression" dxfId="129" priority="114">
      <formula>$C26="Modification"</formula>
    </cfRule>
    <cfRule type="expression" dxfId="128" priority="113">
      <formula>$C26="Modification MCC"</formula>
    </cfRule>
  </conditionalFormatting>
  <conditionalFormatting sqref="P41:T41">
    <cfRule type="expression" dxfId="127" priority="102">
      <formula>$C41="Fermeture"</formula>
    </cfRule>
    <cfRule type="expression" dxfId="126" priority="99">
      <formula>$C41="Modification MCC"</formula>
    </cfRule>
    <cfRule type="expression" dxfId="125" priority="100">
      <formula>$C41="Modification"</formula>
    </cfRule>
    <cfRule type="expression" dxfId="124" priority="101">
      <formula>$C41="Création"</formula>
    </cfRule>
  </conditionalFormatting>
  <conditionalFormatting sqref="P47:T47">
    <cfRule type="expression" dxfId="123" priority="72">
      <formula>$B47="Option"</formula>
    </cfRule>
  </conditionalFormatting>
  <conditionalFormatting sqref="P49:T49">
    <cfRule type="expression" dxfId="122" priority="64">
      <formula>$B49="Option"</formula>
    </cfRule>
  </conditionalFormatting>
  <conditionalFormatting sqref="P56:T56">
    <cfRule type="expression" dxfId="121" priority="56">
      <formula>$B56="Option"</formula>
    </cfRule>
  </conditionalFormatting>
  <conditionalFormatting sqref="P58:T58">
    <cfRule type="expression" dxfId="120" priority="48">
      <formula>$B58="Option"</formula>
    </cfRule>
  </conditionalFormatting>
  <conditionalFormatting sqref="P59:T60">
    <cfRule type="expression" dxfId="119" priority="6">
      <formula>$C59="Modification"</formula>
    </cfRule>
    <cfRule type="expression" dxfId="118" priority="5">
      <formula>$C59="Modification MCC"</formula>
    </cfRule>
    <cfRule type="expression" dxfId="117" priority="8">
      <formula>$C59="Fermeture"</formula>
    </cfRule>
    <cfRule type="expression" dxfId="116" priority="7">
      <formula>$C59="Création"</formula>
    </cfRule>
  </conditionalFormatting>
  <conditionalFormatting sqref="P41:U41">
    <cfRule type="expression" dxfId="115" priority="96">
      <formula>$B41="Option"</formula>
    </cfRule>
  </conditionalFormatting>
  <conditionalFormatting sqref="R37:T38">
    <cfRule type="expression" dxfId="114" priority="31">
      <formula>$B37="Option"</formula>
    </cfRule>
  </conditionalFormatting>
  <conditionalFormatting sqref="R14:U17 B15:M17 B1:U9 J10:U11 B12:M12 B13:L13 B14:N14 B293:U991 B10:E10 B11:D11 R12 P14">
    <cfRule type="expression" dxfId="113" priority="453">
      <formula>$D1="Modification"</formula>
    </cfRule>
  </conditionalFormatting>
  <conditionalFormatting sqref="R59:V60">
    <cfRule type="expression" dxfId="112" priority="3">
      <formula>$B59="Option"</formula>
    </cfRule>
  </conditionalFormatting>
  <conditionalFormatting sqref="S1:T991">
    <cfRule type="expression" dxfId="111" priority="420">
      <formula>$R1="Autres"</formula>
    </cfRule>
  </conditionalFormatting>
  <conditionalFormatting sqref="T30:T31 V30:V31 T37:V38 C37:D38 F37:J38 C47:D47 C48:H48 C49:D49 C50:U51 C52:D53 C54:U55 C56:D56 C57:H57 U47 J48:U48 I48:I49 J49:O49 U49 U56 J57:U57 I57:I58 J58:O58 U58 L37:Q38 C1:U11 C12:M12 R12:U13 C13:L13 C61:U62 C65:U67 C69:U991">
    <cfRule type="expression" dxfId="110" priority="439">
      <formula>$B1="Option"</formula>
    </cfRule>
  </conditionalFormatting>
  <conditionalFormatting sqref="T30:T31">
    <cfRule type="expression" dxfId="109" priority="474">
      <formula>$Q30="Autres"</formula>
    </cfRule>
  </conditionalFormatting>
  <conditionalFormatting sqref="T37:T38">
    <cfRule type="expression" dxfId="108" priority="37">
      <formula>$Q37="Autres"</formula>
    </cfRule>
  </conditionalFormatting>
  <conditionalFormatting sqref="T59:T60 P59:Q60">
    <cfRule type="expression" dxfId="107" priority="14">
      <formula>$B59="Option"</formula>
    </cfRule>
  </conditionalFormatting>
  <conditionalFormatting sqref="T59:T60">
    <cfRule type="expression" dxfId="106" priority="13">
      <formula>$C59="Fermeture"</formula>
    </cfRule>
    <cfRule type="expression" dxfId="105" priority="12">
      <formula>$C59="Création"</formula>
    </cfRule>
    <cfRule type="expression" dxfId="104" priority="11">
      <formula>$C59="Modification"</formula>
    </cfRule>
    <cfRule type="expression" dxfId="103" priority="10">
      <formula>$C59="Modification MCC"</formula>
    </cfRule>
    <cfRule type="expression" dxfId="102" priority="9">
      <formula>$Q59="Autres"</formula>
    </cfRule>
  </conditionalFormatting>
  <conditionalFormatting sqref="T37:V38 L30:Q31 T30:T31 V30:V31">
    <cfRule type="expression" dxfId="101" priority="357">
      <formula>$C30="Modification MCC"</formula>
    </cfRule>
  </conditionalFormatting>
  <conditionalFormatting sqref="U32:U36">
    <cfRule type="expression" dxfId="100" priority="421">
      <formula>$R32="CT (Contrôle terminal)"</formula>
    </cfRule>
  </conditionalFormatting>
  <conditionalFormatting sqref="U37:U38">
    <cfRule type="expression" dxfId="99" priority="365">
      <formula>$R37="Autres"</formula>
    </cfRule>
  </conditionalFormatting>
  <conditionalFormatting sqref="U39:U58 U1:U29">
    <cfRule type="expression" dxfId="98" priority="432">
      <formula>$R1="CT (Contrôle terminal)"</formula>
    </cfRule>
  </conditionalFormatting>
  <conditionalFormatting sqref="U59:U60">
    <cfRule type="expression" dxfId="97" priority="387">
      <formula>$R59="Autres"</formula>
    </cfRule>
  </conditionalFormatting>
  <conditionalFormatting sqref="V18 A18:U25 A26:J26 O26:U26 A39:U40 I41:O41 U41 I42:U44 A43:C44 A45:U45 A61:U62 I63:U64 A65:U67 I68:U68 A69:U292">
    <cfRule type="expression" dxfId="96" priority="458">
      <formula>$C18="Fermeture"</formula>
    </cfRule>
    <cfRule type="expression" dxfId="95" priority="457">
      <formula>$C18="Création"</formula>
    </cfRule>
  </conditionalFormatting>
  <conditionalFormatting sqref="V18 U61:U991">
    <cfRule type="expression" dxfId="94" priority="443">
      <formula>$R18="CT (Contrôle terminal)"</formula>
    </cfRule>
  </conditionalFormatting>
  <conditionalFormatting sqref="V30:V31">
    <cfRule type="expression" dxfId="93" priority="475">
      <formula>$Q30="CT (Contrôle terminal)"</formula>
    </cfRule>
  </conditionalFormatting>
  <conditionalFormatting sqref="V37:V38">
    <cfRule type="expression" dxfId="92" priority="366">
      <formula>$R37="CT (Contrôle terminal)"</formula>
    </cfRule>
  </conditionalFormatting>
  <conditionalFormatting sqref="V59:V60">
    <cfRule type="expression" dxfId="91" priority="388">
      <formula>$R59="CT (Contrôle terminal)"</formula>
    </cfRule>
  </conditionalFormatting>
  <dataValidations count="6">
    <dataValidation type="list" allowBlank="1" showInputMessage="1" showErrorMessage="1" sqref="G19 E32:I36 E59:J60 G23:G29 L26 E19:F29 F30:J31 E37:J38 H19:I29 E61:I292 N26 E39:I58" xr:uid="{EAC9132A-8A74-49B2-AC3C-99091CCAA13C}">
      <formula1>"OUI, NON"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L59:L60 K61:K292 L37:L38 L30:L31 K19:K58" xr:uid="{EED70BAB-1C30-4E6C-A424-DECDABBB26AD}">
      <formula1>List_Controle2</formula1>
    </dataValidation>
    <dataValidation type="list" allowBlank="1" showInputMessage="1" showErrorMessage="1" sqref="N61:N292 O59:O60 N27:N29 O37:O38 O30:O31 N19:N25 N32:N36 S19:S292 N39:N58" xr:uid="{9BA90068-E330-456A-9318-468F6DC844FC}">
      <formula1>List_Controle</formula1>
    </dataValidation>
    <dataValidation type="list" allowBlank="1" showInputMessage="1" showErrorMessage="1" sqref="R19:R292" xr:uid="{D08DC88C-EEBC-43B9-88F7-4C904CF79334}">
      <formula1>"CT (Contrôle terminal), Autres"</formula1>
    </dataValidation>
    <dataValidation type="list" allowBlank="1" showInputMessage="1" showErrorMessage="1" sqref="C19:C292" xr:uid="{4EA637FE-56BA-47F8-968F-E420AF408B7F}">
      <formula1>"Modification MCC"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>
    <pageSetUpPr fitToPage="1"/>
  </sheetPr>
  <dimension ref="A1:O289"/>
  <sheetViews>
    <sheetView topLeftCell="L56" zoomScale="92" zoomScaleNormal="55" workbookViewId="0">
      <selection activeCell="I63" sqref="I63"/>
    </sheetView>
  </sheetViews>
  <sheetFormatPr baseColWidth="10" defaultColWidth="11.453125" defaultRowHeight="14.5"/>
  <cols>
    <col min="1" max="1" width="18.453125" style="12" customWidth="1"/>
    <col min="2" max="2" width="53.453125" style="12" customWidth="1"/>
    <col min="3" max="3" width="18" style="12" customWidth="1"/>
    <col min="4" max="4" width="15.7265625" style="12" customWidth="1"/>
    <col min="5" max="5" width="27.26953125" style="12" customWidth="1"/>
    <col min="6" max="6" width="24.7265625" style="12" customWidth="1"/>
    <col min="7" max="7" width="29.1796875" style="12" customWidth="1"/>
    <col min="8" max="8" width="46" style="12" customWidth="1"/>
    <col min="9" max="9" width="17" style="12" customWidth="1"/>
    <col min="10" max="10" width="14.26953125" style="12" customWidth="1"/>
    <col min="11" max="11" width="14.7265625" style="12" customWidth="1"/>
    <col min="12" max="13" width="21.7265625" style="12" customWidth="1"/>
    <col min="14" max="14" width="47.7265625" style="12" customWidth="1"/>
    <col min="15" max="15" width="54.1796875" style="12" customWidth="1"/>
  </cols>
  <sheetData>
    <row r="1" spans="1:10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0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>
      <c r="A5" s="121"/>
      <c r="B5" s="121"/>
      <c r="C5" s="121"/>
      <c r="D5" s="121"/>
      <c r="E5" s="121"/>
      <c r="F5" s="121"/>
      <c r="G5" s="121"/>
      <c r="H5" s="121"/>
      <c r="I5" s="121"/>
      <c r="J5" s="121"/>
    </row>
    <row r="6" spans="1:10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" customHeight="1">
      <c r="A7" s="123" t="s">
        <v>215</v>
      </c>
      <c r="B7" s="117" t="str">
        <f>'Fiche Générale'!B3</f>
        <v>Portail_ST</v>
      </c>
      <c r="C7" s="123" t="s">
        <v>216</v>
      </c>
      <c r="D7" s="123"/>
      <c r="E7" s="131" t="str">
        <f>'Fiche Générale'!B4</f>
        <v>Mathématiques</v>
      </c>
      <c r="F7" s="117"/>
      <c r="G7" s="123" t="s">
        <v>217</v>
      </c>
      <c r="H7" s="161">
        <f>'Fiche Générale'!B5</f>
        <v>0</v>
      </c>
      <c r="I7" s="161"/>
      <c r="J7" s="161"/>
    </row>
    <row r="8" spans="1:10" ht="18" customHeight="1">
      <c r="A8" s="123"/>
      <c r="B8" s="118"/>
      <c r="C8" s="123"/>
      <c r="D8" s="123"/>
      <c r="E8" s="132"/>
      <c r="F8" s="118"/>
      <c r="G8" s="123"/>
      <c r="H8" s="161"/>
      <c r="I8" s="161"/>
      <c r="J8" s="161"/>
    </row>
    <row r="9" spans="1:10" ht="18" customHeight="1">
      <c r="A9" s="123"/>
      <c r="B9" s="118"/>
      <c r="C9" s="123"/>
      <c r="D9" s="123"/>
      <c r="E9" s="133"/>
      <c r="F9" s="119"/>
      <c r="G9" s="123"/>
      <c r="H9" s="161"/>
      <c r="I9" s="161"/>
      <c r="J9" s="161"/>
    </row>
    <row r="10" spans="1:10" ht="18" customHeight="1">
      <c r="A10" s="123"/>
      <c r="B10" s="118"/>
      <c r="C10" s="130" t="s">
        <v>218</v>
      </c>
      <c r="D10" s="130"/>
      <c r="E10" s="134">
        <f>'Fiche Générale'!B9</f>
        <v>0</v>
      </c>
      <c r="F10" s="135"/>
      <c r="G10" s="135"/>
      <c r="H10" s="135"/>
      <c r="I10" s="135"/>
      <c r="J10" s="136"/>
    </row>
    <row r="11" spans="1:10" ht="18" customHeight="1">
      <c r="A11" s="123"/>
      <c r="B11" s="119"/>
      <c r="C11" s="130"/>
      <c r="D11" s="130"/>
      <c r="E11" s="137"/>
      <c r="F11" s="138"/>
      <c r="G11" s="138"/>
      <c r="H11" s="138"/>
      <c r="I11" s="138"/>
      <c r="J11" s="139"/>
    </row>
    <row r="13" spans="1:10">
      <c r="A13" s="122" t="s">
        <v>219</v>
      </c>
      <c r="B13" s="153" t="str">
        <f>'S5 Maquette'!B13:B14</f>
        <v>3 ème Année de Licence</v>
      </c>
      <c r="C13" s="122" t="s">
        <v>221</v>
      </c>
      <c r="D13" s="122"/>
      <c r="E13" s="146">
        <f>'S5 Maquette'!E13:F14</f>
        <v>0</v>
      </c>
      <c r="F13" s="146"/>
      <c r="G13" s="122" t="s">
        <v>199</v>
      </c>
      <c r="H13" s="87" t="e">
        <f>Calcul!D7</f>
        <v>#REF!</v>
      </c>
      <c r="I13" s="87"/>
    </row>
    <row r="14" spans="1:10">
      <c r="A14" s="122"/>
      <c r="B14" s="155"/>
      <c r="C14" s="122"/>
      <c r="D14" s="122"/>
      <c r="E14" s="146"/>
      <c r="F14" s="146"/>
      <c r="G14" s="122"/>
      <c r="H14" s="87"/>
      <c r="I14" s="87"/>
    </row>
    <row r="15" spans="1:10">
      <c r="A15" s="122" t="s">
        <v>222</v>
      </c>
      <c r="B15" s="124" t="s">
        <v>186</v>
      </c>
      <c r="C15" s="126" t="s">
        <v>223</v>
      </c>
      <c r="D15" s="127"/>
      <c r="E15" s="122"/>
      <c r="F15" s="122"/>
      <c r="G15" s="122" t="s">
        <v>200</v>
      </c>
      <c r="H15" s="87" t="e">
        <f>Calcul!D20</f>
        <v>#REF!</v>
      </c>
      <c r="I15" s="87"/>
    </row>
    <row r="16" spans="1:10">
      <c r="A16" s="122"/>
      <c r="B16" s="125"/>
      <c r="C16" s="128"/>
      <c r="D16" s="129"/>
      <c r="E16" s="122"/>
      <c r="F16" s="122"/>
      <c r="G16" s="122"/>
      <c r="H16" s="87"/>
      <c r="I16" s="87"/>
    </row>
    <row r="17" spans="1:15">
      <c r="I17" s="13"/>
      <c r="J17" s="13"/>
      <c r="K17" s="13"/>
      <c r="L17" s="13"/>
      <c r="M17" s="13"/>
      <c r="N17" s="13"/>
    </row>
    <row r="18" spans="1:15" ht="49.4" customHeight="1">
      <c r="A18" s="3" t="s">
        <v>224</v>
      </c>
      <c r="B18" s="3" t="s">
        <v>225</v>
      </c>
      <c r="C18" s="3" t="s">
        <v>3</v>
      </c>
      <c r="D18" s="3" t="s">
        <v>226</v>
      </c>
      <c r="E18" s="3" t="s">
        <v>6</v>
      </c>
      <c r="F18" s="3" t="s">
        <v>5</v>
      </c>
      <c r="G18" s="3" t="s">
        <v>227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228</v>
      </c>
      <c r="M18" s="3" t="s">
        <v>4</v>
      </c>
      <c r="N18" s="3" t="s">
        <v>229</v>
      </c>
      <c r="O18" s="4" t="s">
        <v>230</v>
      </c>
    </row>
    <row r="19" spans="1:15" ht="43.4" customHeight="1">
      <c r="A19" s="46">
        <v>0</v>
      </c>
      <c r="B19" s="44" t="s">
        <v>355</v>
      </c>
      <c r="C19" s="46" t="s">
        <v>13</v>
      </c>
      <c r="D19" s="46">
        <v>6</v>
      </c>
      <c r="E19" s="61"/>
      <c r="F19" s="61"/>
      <c r="G19" s="61"/>
      <c r="H19" s="62"/>
      <c r="I19" s="62"/>
      <c r="J19" s="62"/>
      <c r="K19" s="62"/>
      <c r="L19" s="62"/>
      <c r="M19" s="62"/>
      <c r="N19" s="61"/>
      <c r="O19" s="5"/>
    </row>
    <row r="20" spans="1:15" ht="43.4" customHeight="1">
      <c r="A20" s="46" t="s">
        <v>232</v>
      </c>
      <c r="B20" s="81" t="s">
        <v>356</v>
      </c>
      <c r="C20" s="46" t="s">
        <v>23</v>
      </c>
      <c r="D20" s="62"/>
      <c r="E20" s="61"/>
      <c r="F20" s="61"/>
      <c r="G20" s="61"/>
      <c r="H20" s="62"/>
      <c r="I20" s="62"/>
      <c r="J20" s="62"/>
      <c r="K20" s="62"/>
      <c r="L20" s="62"/>
      <c r="M20" s="62"/>
      <c r="N20" s="61"/>
      <c r="O20" s="5"/>
    </row>
    <row r="21" spans="1:15" ht="43.4" customHeight="1">
      <c r="A21" s="46" t="s">
        <v>234</v>
      </c>
      <c r="B21" s="44" t="s">
        <v>357</v>
      </c>
      <c r="C21" s="46" t="s">
        <v>23</v>
      </c>
      <c r="D21" s="62"/>
      <c r="E21" s="61"/>
      <c r="F21" s="61"/>
      <c r="G21" s="61"/>
      <c r="H21" s="62"/>
      <c r="I21" s="62"/>
      <c r="J21" s="62"/>
      <c r="K21" s="62"/>
      <c r="L21" s="62"/>
      <c r="M21" s="62"/>
      <c r="N21" s="61"/>
      <c r="O21" s="5"/>
    </row>
    <row r="22" spans="1:15" ht="43.4" customHeight="1">
      <c r="A22" s="46" t="s">
        <v>236</v>
      </c>
      <c r="B22" s="45" t="s">
        <v>358</v>
      </c>
      <c r="C22" s="46" t="s">
        <v>23</v>
      </c>
      <c r="D22" s="62"/>
      <c r="E22" s="61"/>
      <c r="F22" s="61"/>
      <c r="G22" s="61"/>
      <c r="H22" s="62"/>
      <c r="I22" s="62"/>
      <c r="J22" s="62"/>
      <c r="K22" s="62"/>
      <c r="L22" s="62"/>
      <c r="M22" s="62"/>
      <c r="N22" s="61"/>
      <c r="O22" s="5"/>
    </row>
    <row r="23" spans="1:15" ht="43.4" customHeight="1">
      <c r="A23" s="56">
        <v>1</v>
      </c>
      <c r="B23" s="57" t="s">
        <v>359</v>
      </c>
      <c r="C23" s="58" t="s">
        <v>41</v>
      </c>
      <c r="D23" s="58"/>
      <c r="E23" s="49"/>
      <c r="F23" s="49"/>
      <c r="G23" s="49"/>
      <c r="H23" s="58"/>
      <c r="I23" s="58"/>
      <c r="J23" s="58"/>
      <c r="K23" s="58"/>
      <c r="L23" s="58"/>
      <c r="M23" s="58"/>
      <c r="N23" s="49"/>
      <c r="O23" s="49"/>
    </row>
    <row r="24" spans="1:15" ht="43.4" customHeight="1">
      <c r="A24" s="56"/>
      <c r="B24" s="57" t="s">
        <v>360</v>
      </c>
      <c r="C24" s="58" t="s">
        <v>38</v>
      </c>
      <c r="D24" s="58"/>
      <c r="E24" s="49"/>
      <c r="F24" s="49"/>
      <c r="G24" s="49"/>
      <c r="H24" s="58"/>
      <c r="I24" s="58"/>
      <c r="J24" s="58"/>
      <c r="K24" s="58"/>
      <c r="L24" s="58"/>
      <c r="M24" s="58"/>
      <c r="N24" s="49"/>
      <c r="O24" s="49"/>
    </row>
    <row r="25" spans="1:15" ht="43.4" customHeight="1">
      <c r="A25" s="56" t="s">
        <v>240</v>
      </c>
      <c r="B25" s="57" t="s">
        <v>361</v>
      </c>
      <c r="C25" s="58" t="s">
        <v>41</v>
      </c>
      <c r="D25" s="58"/>
      <c r="E25" s="49"/>
      <c r="F25" s="49"/>
      <c r="G25" s="49"/>
      <c r="H25" s="58"/>
      <c r="I25" s="58"/>
      <c r="J25" s="58"/>
      <c r="K25" s="58"/>
      <c r="L25" s="58"/>
      <c r="M25" s="58"/>
      <c r="N25" s="49"/>
      <c r="O25" s="49"/>
    </row>
    <row r="26" spans="1:15" ht="43.4" customHeight="1">
      <c r="A26" s="56" t="s">
        <v>242</v>
      </c>
      <c r="B26" s="57" t="s">
        <v>362</v>
      </c>
      <c r="C26" s="58" t="s">
        <v>13</v>
      </c>
      <c r="D26" s="58">
        <v>6</v>
      </c>
      <c r="E26" s="49"/>
      <c r="F26" s="49"/>
      <c r="G26" s="49" t="s">
        <v>363</v>
      </c>
      <c r="H26" s="58" t="s">
        <v>151</v>
      </c>
      <c r="I26" s="58">
        <v>24</v>
      </c>
      <c r="J26" s="58">
        <v>36</v>
      </c>
      <c r="K26" s="58"/>
      <c r="L26" s="58"/>
      <c r="M26" s="58" t="s">
        <v>14</v>
      </c>
      <c r="N26" s="49"/>
      <c r="O26" s="49" t="s">
        <v>364</v>
      </c>
    </row>
    <row r="27" spans="1:15" ht="43.4" customHeight="1">
      <c r="A27" s="56" t="s">
        <v>246</v>
      </c>
      <c r="B27" s="6" t="s">
        <v>365</v>
      </c>
      <c r="C27" s="7" t="s">
        <v>13</v>
      </c>
      <c r="D27" s="7">
        <v>6</v>
      </c>
      <c r="E27" s="5"/>
      <c r="F27" s="5"/>
      <c r="G27" s="5"/>
      <c r="H27" s="7" t="s">
        <v>150</v>
      </c>
      <c r="I27" s="7">
        <v>24</v>
      </c>
      <c r="J27" s="7">
        <v>36</v>
      </c>
      <c r="K27" s="7"/>
      <c r="L27" s="7"/>
      <c r="M27" s="7" t="s">
        <v>14</v>
      </c>
      <c r="N27" s="5"/>
      <c r="O27" s="5"/>
    </row>
    <row r="28" spans="1:15" ht="43.4" customHeight="1">
      <c r="A28" s="56" t="s">
        <v>249</v>
      </c>
      <c r="B28" s="6" t="s">
        <v>366</v>
      </c>
      <c r="C28" s="7" t="s">
        <v>13</v>
      </c>
      <c r="D28" s="7">
        <v>6</v>
      </c>
      <c r="E28" s="5"/>
      <c r="F28" s="5"/>
      <c r="G28" s="5" t="s">
        <v>367</v>
      </c>
      <c r="H28" s="7" t="s">
        <v>150</v>
      </c>
      <c r="I28" s="74">
        <v>24</v>
      </c>
      <c r="J28" s="7">
        <v>36</v>
      </c>
      <c r="K28" s="7"/>
      <c r="L28" s="7"/>
      <c r="M28" s="7" t="s">
        <v>14</v>
      </c>
      <c r="N28" s="5"/>
      <c r="O28" s="5" t="s">
        <v>364</v>
      </c>
    </row>
    <row r="29" spans="1:15" ht="43.4" customHeight="1">
      <c r="A29" s="56" t="s">
        <v>252</v>
      </c>
      <c r="B29" s="6" t="s">
        <v>368</v>
      </c>
      <c r="C29" s="7" t="s">
        <v>13</v>
      </c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4" customHeight="1">
      <c r="A30" s="20"/>
      <c r="B30" s="6" t="s">
        <v>369</v>
      </c>
      <c r="C30" s="7" t="s">
        <v>38</v>
      </c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4" customHeight="1">
      <c r="A31" s="20" t="s">
        <v>255</v>
      </c>
      <c r="B31" s="6" t="s">
        <v>370</v>
      </c>
      <c r="C31" s="7" t="s">
        <v>13</v>
      </c>
      <c r="D31" s="7">
        <v>6</v>
      </c>
      <c r="E31" s="5"/>
      <c r="F31" s="5"/>
      <c r="G31" s="5" t="s">
        <v>371</v>
      </c>
      <c r="H31" s="7" t="s">
        <v>151</v>
      </c>
      <c r="I31" s="7">
        <v>24</v>
      </c>
      <c r="J31" s="7">
        <v>18</v>
      </c>
      <c r="K31" s="7">
        <v>18</v>
      </c>
      <c r="L31" s="7"/>
      <c r="M31" s="7" t="s">
        <v>24</v>
      </c>
      <c r="N31" s="5" t="s">
        <v>273</v>
      </c>
      <c r="O31" s="5" t="s">
        <v>372</v>
      </c>
    </row>
    <row r="32" spans="1:15" ht="43.4" customHeight="1">
      <c r="A32" s="20" t="s">
        <v>257</v>
      </c>
      <c r="B32" s="6" t="s">
        <v>373</v>
      </c>
      <c r="C32" s="7" t="s">
        <v>13</v>
      </c>
      <c r="D32" s="7">
        <v>6</v>
      </c>
      <c r="E32" s="5"/>
      <c r="F32" s="5"/>
      <c r="G32" s="5" t="s">
        <v>374</v>
      </c>
      <c r="H32" s="7" t="s">
        <v>151</v>
      </c>
      <c r="I32" s="7">
        <v>24</v>
      </c>
      <c r="J32" s="7">
        <v>18</v>
      </c>
      <c r="K32" s="7">
        <v>18</v>
      </c>
      <c r="L32" s="7"/>
      <c r="M32" s="7" t="s">
        <v>14</v>
      </c>
      <c r="N32" s="5"/>
      <c r="O32" s="5" t="s">
        <v>372</v>
      </c>
    </row>
    <row r="33" spans="1:15" ht="43.4" customHeight="1">
      <c r="A33" s="20" t="s">
        <v>375</v>
      </c>
      <c r="B33" s="6" t="s">
        <v>376</v>
      </c>
      <c r="C33" s="7" t="s">
        <v>23</v>
      </c>
      <c r="D33" s="7">
        <v>3</v>
      </c>
      <c r="E33" s="5"/>
      <c r="F33" s="5"/>
      <c r="G33" s="5"/>
      <c r="H33" s="7"/>
      <c r="I33" s="7"/>
      <c r="J33" s="7"/>
      <c r="K33" s="7">
        <v>36</v>
      </c>
      <c r="L33" s="7"/>
      <c r="M33" s="7" t="s">
        <v>14</v>
      </c>
      <c r="N33" s="5"/>
      <c r="O33" s="5" t="s">
        <v>377</v>
      </c>
    </row>
    <row r="34" spans="1:15" ht="43.4" customHeight="1">
      <c r="A34" s="20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4" customHeight="1">
      <c r="A35" s="20" t="s">
        <v>259</v>
      </c>
      <c r="B35" s="6" t="s">
        <v>260</v>
      </c>
      <c r="C35" s="7" t="s">
        <v>41</v>
      </c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4" customHeight="1">
      <c r="A36" s="20" t="s">
        <v>261</v>
      </c>
      <c r="B36" s="6" t="s">
        <v>362</v>
      </c>
      <c r="C36" s="7" t="s">
        <v>13</v>
      </c>
      <c r="D36" s="7">
        <v>6</v>
      </c>
      <c r="E36" s="5"/>
      <c r="F36" s="5"/>
      <c r="G36" s="5"/>
      <c r="H36" s="7" t="s">
        <v>151</v>
      </c>
      <c r="I36" s="7">
        <v>24</v>
      </c>
      <c r="J36" s="7">
        <v>36</v>
      </c>
      <c r="K36" s="7"/>
      <c r="L36" s="7"/>
      <c r="M36" s="7" t="s">
        <v>24</v>
      </c>
      <c r="N36" s="5" t="s">
        <v>378</v>
      </c>
      <c r="O36" s="5"/>
    </row>
    <row r="37" spans="1:15" ht="43.4" customHeight="1">
      <c r="A37" s="20" t="s">
        <v>263</v>
      </c>
      <c r="B37" s="6" t="s">
        <v>370</v>
      </c>
      <c r="C37" s="7" t="s">
        <v>13</v>
      </c>
      <c r="D37" s="7">
        <v>6</v>
      </c>
      <c r="E37" s="5"/>
      <c r="F37" s="5"/>
      <c r="G37" s="5"/>
      <c r="H37" s="7" t="s">
        <v>151</v>
      </c>
      <c r="I37" s="7">
        <v>24</v>
      </c>
      <c r="J37" s="7">
        <v>18</v>
      </c>
      <c r="K37" s="7">
        <v>18</v>
      </c>
      <c r="L37" s="7"/>
      <c r="M37" s="7" t="s">
        <v>24</v>
      </c>
      <c r="N37" s="5" t="s">
        <v>378</v>
      </c>
      <c r="O37" s="5" t="s">
        <v>377</v>
      </c>
    </row>
    <row r="38" spans="1:15" ht="43.4" customHeight="1">
      <c r="A38" s="20" t="s">
        <v>264</v>
      </c>
      <c r="B38" s="6" t="s">
        <v>373</v>
      </c>
      <c r="C38" s="7" t="s">
        <v>13</v>
      </c>
      <c r="D38" s="7">
        <v>6</v>
      </c>
      <c r="E38" s="5"/>
      <c r="F38" s="5"/>
      <c r="G38" s="5"/>
      <c r="H38" s="7" t="s">
        <v>151</v>
      </c>
      <c r="I38" s="7">
        <v>24</v>
      </c>
      <c r="J38" s="7">
        <v>18</v>
      </c>
      <c r="K38" s="7">
        <v>18</v>
      </c>
      <c r="L38" s="7"/>
      <c r="M38" s="7" t="s">
        <v>24</v>
      </c>
      <c r="N38" s="5" t="s">
        <v>378</v>
      </c>
      <c r="O38" s="5" t="s">
        <v>377</v>
      </c>
    </row>
    <row r="39" spans="1:15" ht="43.4" customHeight="1">
      <c r="A39" s="20" t="s">
        <v>267</v>
      </c>
      <c r="B39" s="6" t="s">
        <v>379</v>
      </c>
      <c r="C39" s="7" t="s">
        <v>13</v>
      </c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4" customHeight="1">
      <c r="A40" s="20"/>
      <c r="B40" s="6" t="s">
        <v>369</v>
      </c>
      <c r="C40" s="7" t="s">
        <v>38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4" customHeight="1">
      <c r="A41" s="20" t="s">
        <v>269</v>
      </c>
      <c r="B41" s="6" t="s">
        <v>365</v>
      </c>
      <c r="C41" s="7" t="s">
        <v>13</v>
      </c>
      <c r="D41" s="7">
        <v>6</v>
      </c>
      <c r="E41" s="5"/>
      <c r="F41" s="5"/>
      <c r="G41" s="5"/>
      <c r="H41" s="7" t="s">
        <v>150</v>
      </c>
      <c r="I41" s="7">
        <v>24</v>
      </c>
      <c r="J41" s="7">
        <v>36</v>
      </c>
      <c r="K41" s="7"/>
      <c r="L41" s="7"/>
      <c r="M41" s="7" t="s">
        <v>24</v>
      </c>
      <c r="N41" s="5" t="s">
        <v>378</v>
      </c>
      <c r="O41" s="5"/>
    </row>
    <row r="42" spans="1:15" ht="43.4" customHeight="1">
      <c r="A42" s="20" t="s">
        <v>270</v>
      </c>
      <c r="B42" s="6" t="s">
        <v>366</v>
      </c>
      <c r="C42" s="7" t="s">
        <v>13</v>
      </c>
      <c r="D42" s="7">
        <v>6</v>
      </c>
      <c r="E42" s="5"/>
      <c r="F42" s="5"/>
      <c r="G42" s="5"/>
      <c r="H42" s="7"/>
      <c r="I42" s="7">
        <v>24</v>
      </c>
      <c r="J42" s="7">
        <v>36</v>
      </c>
      <c r="K42" s="7"/>
      <c r="L42" s="7"/>
      <c r="M42" s="7" t="s">
        <v>24</v>
      </c>
      <c r="N42" s="5" t="s">
        <v>378</v>
      </c>
    </row>
    <row r="43" spans="1:15" ht="43.4" customHeight="1">
      <c r="A43" s="20" t="s">
        <v>380</v>
      </c>
      <c r="B43" s="6" t="s">
        <v>381</v>
      </c>
      <c r="C43" s="7" t="s">
        <v>13</v>
      </c>
      <c r="D43" s="7">
        <v>6</v>
      </c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4" customHeight="1">
      <c r="A44" s="20" t="s">
        <v>382</v>
      </c>
      <c r="B44" s="6" t="s">
        <v>383</v>
      </c>
      <c r="C44" s="7" t="s">
        <v>384</v>
      </c>
      <c r="D44" s="7"/>
      <c r="E44" s="5"/>
      <c r="F44" s="5"/>
      <c r="G44" s="5"/>
      <c r="H44" s="7">
        <v>26</v>
      </c>
      <c r="I44" s="7">
        <v>24</v>
      </c>
      <c r="J44" s="7"/>
      <c r="K44" s="7"/>
      <c r="L44" s="7"/>
      <c r="M44" s="7" t="s">
        <v>24</v>
      </c>
      <c r="N44" s="5" t="s">
        <v>385</v>
      </c>
      <c r="O44" s="5"/>
    </row>
    <row r="45" spans="1:15" ht="43.4" customHeight="1">
      <c r="A45" s="20" t="s">
        <v>386</v>
      </c>
      <c r="B45" s="6" t="s">
        <v>387</v>
      </c>
      <c r="C45" s="7" t="s">
        <v>23</v>
      </c>
      <c r="D45" s="7"/>
      <c r="E45" s="5"/>
      <c r="F45" s="5"/>
      <c r="G45" s="5" t="s">
        <v>388</v>
      </c>
      <c r="H45" s="7" t="s">
        <v>130</v>
      </c>
      <c r="I45" s="7">
        <v>20</v>
      </c>
      <c r="J45" s="7">
        <v>10</v>
      </c>
      <c r="K45" s="7"/>
      <c r="L45" s="7"/>
      <c r="M45" s="7" t="s">
        <v>24</v>
      </c>
      <c r="N45" s="5" t="s">
        <v>385</v>
      </c>
      <c r="O45" s="5"/>
    </row>
    <row r="46" spans="1:15" ht="43.4" customHeight="1">
      <c r="A46" s="20" t="s">
        <v>389</v>
      </c>
      <c r="B46" s="6" t="s">
        <v>390</v>
      </c>
      <c r="C46" s="7" t="s">
        <v>13</v>
      </c>
      <c r="D46" s="7">
        <v>6</v>
      </c>
      <c r="E46" s="5"/>
      <c r="F46" s="5"/>
      <c r="G46" s="5" t="s">
        <v>391</v>
      </c>
      <c r="H46" s="7" t="s">
        <v>152</v>
      </c>
      <c r="I46" s="7"/>
      <c r="J46" s="7"/>
      <c r="K46" s="7"/>
      <c r="L46" s="7"/>
      <c r="M46" s="7" t="s">
        <v>24</v>
      </c>
      <c r="N46" s="5" t="s">
        <v>385</v>
      </c>
      <c r="O46" s="5"/>
    </row>
    <row r="47" spans="1:15" ht="43.4" customHeight="1">
      <c r="A47" s="20" t="s">
        <v>392</v>
      </c>
      <c r="B47" s="6" t="s">
        <v>393</v>
      </c>
      <c r="C47" s="7" t="s">
        <v>23</v>
      </c>
      <c r="D47" s="7"/>
      <c r="E47" s="5"/>
      <c r="F47" s="5"/>
      <c r="G47" s="5" t="s">
        <v>394</v>
      </c>
      <c r="H47" s="7" t="s">
        <v>152</v>
      </c>
      <c r="I47" s="7">
        <v>10</v>
      </c>
      <c r="J47" s="7"/>
      <c r="K47" s="7">
        <v>20</v>
      </c>
      <c r="L47" s="7"/>
      <c r="M47" s="7" t="s">
        <v>24</v>
      </c>
      <c r="N47" s="5" t="s">
        <v>385</v>
      </c>
      <c r="O47" s="5"/>
    </row>
    <row r="48" spans="1:15" ht="43.4" customHeight="1">
      <c r="A48" s="20" t="s">
        <v>395</v>
      </c>
      <c r="B48" s="6" t="s">
        <v>396</v>
      </c>
      <c r="C48" s="7" t="s">
        <v>23</v>
      </c>
      <c r="D48" s="7"/>
      <c r="E48" s="5"/>
      <c r="F48" s="5"/>
      <c r="G48" s="5" t="s">
        <v>397</v>
      </c>
      <c r="H48" s="7" t="s">
        <v>152</v>
      </c>
      <c r="I48" s="7">
        <v>20</v>
      </c>
      <c r="J48" s="7"/>
      <c r="K48" s="7">
        <v>10</v>
      </c>
      <c r="L48" s="7"/>
      <c r="M48" s="7" t="s">
        <v>24</v>
      </c>
      <c r="N48" s="5" t="s">
        <v>385</v>
      </c>
      <c r="O48" s="5"/>
    </row>
    <row r="49" spans="1:15" ht="43.4" customHeight="1">
      <c r="A49" s="20" t="s">
        <v>398</v>
      </c>
      <c r="B49" s="6" t="s">
        <v>376</v>
      </c>
      <c r="C49" s="7" t="s">
        <v>23</v>
      </c>
      <c r="D49" s="7">
        <v>3</v>
      </c>
      <c r="E49" s="5"/>
      <c r="F49" s="5"/>
      <c r="G49" s="5"/>
      <c r="H49" s="7"/>
      <c r="I49" s="7"/>
      <c r="J49" s="7"/>
      <c r="K49" s="7">
        <v>36</v>
      </c>
      <c r="L49" s="7"/>
      <c r="M49" s="7"/>
      <c r="N49" s="5"/>
      <c r="O49" s="5" t="s">
        <v>377</v>
      </c>
    </row>
    <row r="50" spans="1:15" ht="43.4" customHeight="1">
      <c r="A50" s="20"/>
      <c r="B50" s="6"/>
      <c r="C50" s="7"/>
      <c r="D50" s="7"/>
      <c r="E50" s="5"/>
      <c r="F50" s="5"/>
      <c r="G50" s="5"/>
      <c r="H50" s="7"/>
      <c r="I50" s="7"/>
      <c r="J50" s="7"/>
      <c r="K50" s="7"/>
      <c r="L50" s="7"/>
      <c r="M50" s="7"/>
      <c r="N50" s="5"/>
      <c r="O50" s="5"/>
    </row>
    <row r="51" spans="1:15" ht="43.4" customHeight="1">
      <c r="A51" s="20" t="s">
        <v>281</v>
      </c>
      <c r="B51" s="6" t="s">
        <v>399</v>
      </c>
      <c r="C51" s="7" t="s">
        <v>41</v>
      </c>
      <c r="D51" s="7"/>
      <c r="E51" s="8"/>
      <c r="F51" s="8"/>
      <c r="G51" s="8"/>
      <c r="H51" s="10"/>
      <c r="I51" s="7"/>
      <c r="J51" s="7"/>
      <c r="K51" s="7"/>
      <c r="L51" s="7"/>
      <c r="M51" s="7"/>
      <c r="N51" s="8"/>
      <c r="O51" s="8"/>
    </row>
    <row r="52" spans="1:15" ht="43.4" customHeight="1">
      <c r="A52" s="20" t="s">
        <v>283</v>
      </c>
      <c r="B52" s="6" t="s">
        <v>362</v>
      </c>
      <c r="C52" s="7" t="s">
        <v>13</v>
      </c>
      <c r="D52" s="7">
        <v>6</v>
      </c>
      <c r="E52" s="8"/>
      <c r="F52" s="8"/>
      <c r="G52" s="8"/>
      <c r="H52" s="10"/>
      <c r="I52" s="7"/>
      <c r="J52" s="7"/>
      <c r="K52" s="7"/>
      <c r="L52" s="7"/>
      <c r="M52" s="7"/>
      <c r="N52" s="8"/>
      <c r="O52" s="8"/>
    </row>
    <row r="53" spans="1:15" ht="43.4" customHeight="1">
      <c r="A53" s="20" t="s">
        <v>284</v>
      </c>
      <c r="B53" s="6" t="s">
        <v>365</v>
      </c>
      <c r="C53" s="7" t="s">
        <v>13</v>
      </c>
      <c r="D53" s="7">
        <v>6</v>
      </c>
      <c r="E53" s="8"/>
      <c r="F53" s="8"/>
      <c r="G53" s="8"/>
      <c r="H53" s="10"/>
      <c r="I53" s="7"/>
      <c r="J53" s="7"/>
      <c r="K53" s="7"/>
      <c r="L53" s="7"/>
      <c r="M53" s="7"/>
      <c r="N53" s="8"/>
      <c r="O53" s="8"/>
    </row>
    <row r="54" spans="1:15" ht="43.4" customHeight="1">
      <c r="A54" s="20" t="s">
        <v>285</v>
      </c>
      <c r="B54" s="6" t="s">
        <v>379</v>
      </c>
      <c r="C54" s="7" t="s">
        <v>13</v>
      </c>
      <c r="D54" s="7"/>
      <c r="E54" s="8"/>
      <c r="F54" s="8"/>
      <c r="G54" s="8"/>
      <c r="H54" s="10"/>
      <c r="I54" s="7"/>
      <c r="J54" s="7"/>
      <c r="K54" s="7"/>
      <c r="L54" s="7"/>
      <c r="M54" s="7"/>
      <c r="N54" s="8"/>
      <c r="O54" s="8"/>
    </row>
    <row r="55" spans="1:15" ht="43.4" customHeight="1">
      <c r="A55" s="20"/>
      <c r="B55" s="6" t="s">
        <v>369</v>
      </c>
      <c r="C55" s="7" t="s">
        <v>38</v>
      </c>
      <c r="D55" s="7"/>
      <c r="E55" s="8"/>
      <c r="F55" s="8"/>
      <c r="G55" s="8"/>
      <c r="H55" s="10"/>
      <c r="I55" s="7"/>
      <c r="J55" s="7"/>
      <c r="K55" s="7"/>
      <c r="L55" s="7"/>
      <c r="M55" s="7"/>
      <c r="N55" s="8"/>
      <c r="O55" s="8"/>
    </row>
    <row r="56" spans="1:15" ht="43.4" customHeight="1">
      <c r="A56" s="20" t="s">
        <v>400</v>
      </c>
      <c r="B56" s="6" t="s">
        <v>366</v>
      </c>
      <c r="C56" s="7" t="s">
        <v>13</v>
      </c>
      <c r="D56" s="7">
        <v>6</v>
      </c>
      <c r="E56" s="8"/>
      <c r="F56" s="8"/>
      <c r="G56" s="8"/>
      <c r="H56" s="10"/>
      <c r="I56" s="7"/>
      <c r="J56" s="7"/>
      <c r="K56" s="7"/>
      <c r="L56" s="7"/>
      <c r="M56" s="7"/>
      <c r="N56" s="8"/>
      <c r="O56" s="8"/>
    </row>
    <row r="57" spans="1:15" ht="43.4" customHeight="1">
      <c r="A57" s="20" t="s">
        <v>401</v>
      </c>
      <c r="B57" s="6" t="s">
        <v>402</v>
      </c>
      <c r="C57" s="7" t="s">
        <v>13</v>
      </c>
      <c r="D57" s="7">
        <v>6</v>
      </c>
      <c r="E57" s="8"/>
      <c r="F57" s="8"/>
      <c r="G57" s="8"/>
      <c r="H57" s="10"/>
      <c r="I57" s="7"/>
      <c r="J57" s="7"/>
      <c r="K57" s="7"/>
      <c r="L57" s="7"/>
      <c r="M57" s="7"/>
      <c r="N57" s="8"/>
      <c r="O57" s="8"/>
    </row>
    <row r="58" spans="1:15" ht="43.4" customHeight="1">
      <c r="A58" s="20" t="s">
        <v>287</v>
      </c>
      <c r="B58" s="6" t="s">
        <v>403</v>
      </c>
      <c r="C58" s="7" t="s">
        <v>13</v>
      </c>
      <c r="D58" s="7"/>
      <c r="E58" s="8"/>
      <c r="F58" s="8"/>
      <c r="G58" s="8"/>
      <c r="H58" s="10"/>
      <c r="I58" s="7"/>
      <c r="J58" s="7"/>
      <c r="K58" s="7"/>
      <c r="L58" s="7"/>
      <c r="M58" s="7"/>
      <c r="N58" s="8"/>
      <c r="O58" s="8"/>
    </row>
    <row r="59" spans="1:15" ht="43.4" customHeight="1">
      <c r="A59" s="20"/>
      <c r="B59" s="6" t="s">
        <v>369</v>
      </c>
      <c r="C59" s="7" t="s">
        <v>38</v>
      </c>
      <c r="D59" s="7"/>
      <c r="E59" s="8"/>
      <c r="F59" s="8"/>
      <c r="G59" s="8"/>
      <c r="H59" s="10"/>
      <c r="I59" s="7"/>
      <c r="J59" s="7"/>
      <c r="K59" s="7"/>
      <c r="L59" s="7"/>
      <c r="M59" s="7"/>
      <c r="N59" s="8"/>
      <c r="O59" s="8"/>
    </row>
    <row r="60" spans="1:15" ht="43.4" customHeight="1">
      <c r="A60" s="20" t="s">
        <v>289</v>
      </c>
      <c r="B60" s="83" t="s">
        <v>404</v>
      </c>
      <c r="C60" s="7" t="s">
        <v>13</v>
      </c>
      <c r="D60" s="7">
        <v>6</v>
      </c>
      <c r="E60" s="8"/>
      <c r="F60" s="8"/>
      <c r="G60" s="8"/>
      <c r="H60" s="10" t="s">
        <v>152</v>
      </c>
      <c r="I60" s="84">
        <v>26</v>
      </c>
      <c r="J60" s="7">
        <v>6</v>
      </c>
      <c r="K60" s="7">
        <v>24</v>
      </c>
      <c r="L60" s="7"/>
      <c r="M60" s="7" t="s">
        <v>24</v>
      </c>
      <c r="N60" s="8" t="s">
        <v>405</v>
      </c>
      <c r="O60" s="8" t="s">
        <v>292</v>
      </c>
    </row>
    <row r="61" spans="1:15" ht="43.4" customHeight="1">
      <c r="A61" s="20" t="s">
        <v>293</v>
      </c>
      <c r="B61" s="6" t="s">
        <v>406</v>
      </c>
      <c r="C61" s="7" t="s">
        <v>13</v>
      </c>
      <c r="D61" s="7">
        <v>6</v>
      </c>
      <c r="E61" s="8"/>
      <c r="F61" s="8"/>
      <c r="G61" s="8"/>
      <c r="H61" s="10" t="s">
        <v>152</v>
      </c>
      <c r="I61" s="7">
        <v>24</v>
      </c>
      <c r="J61" s="7">
        <v>36</v>
      </c>
      <c r="K61" s="7"/>
      <c r="L61" s="7"/>
      <c r="M61" s="7" t="s">
        <v>24</v>
      </c>
      <c r="N61" s="8" t="s">
        <v>405</v>
      </c>
      <c r="O61" s="8" t="s">
        <v>292</v>
      </c>
    </row>
    <row r="62" spans="1:15" ht="43.4" customHeight="1">
      <c r="A62" s="20" t="s">
        <v>407</v>
      </c>
      <c r="B62" s="6" t="s">
        <v>376</v>
      </c>
      <c r="C62" s="7" t="s">
        <v>13</v>
      </c>
      <c r="D62" s="7">
        <v>3</v>
      </c>
      <c r="E62" s="8"/>
      <c r="F62" s="8"/>
      <c r="G62" s="8"/>
      <c r="H62" s="10"/>
      <c r="I62" s="7"/>
      <c r="J62" s="7"/>
      <c r="K62" s="7">
        <v>36</v>
      </c>
      <c r="L62" s="7"/>
      <c r="M62" s="7"/>
      <c r="N62" s="8"/>
      <c r="O62" s="8"/>
    </row>
    <row r="63" spans="1:15" ht="43.4" customHeight="1">
      <c r="A63" s="20"/>
      <c r="B63" s="6"/>
      <c r="C63" s="7"/>
      <c r="D63" s="7"/>
      <c r="E63" s="8"/>
      <c r="F63" s="8"/>
      <c r="G63" s="8"/>
      <c r="H63" s="10"/>
      <c r="I63" s="7"/>
      <c r="J63" s="7"/>
      <c r="K63" s="7"/>
      <c r="L63" s="7"/>
      <c r="M63" s="7"/>
      <c r="N63" s="8"/>
      <c r="O63" s="8"/>
    </row>
    <row r="64" spans="1:15" ht="43.4" customHeight="1">
      <c r="A64" s="20" t="s">
        <v>295</v>
      </c>
      <c r="B64" s="6" t="s">
        <v>296</v>
      </c>
      <c r="C64" s="7" t="s">
        <v>41</v>
      </c>
      <c r="D64" s="7"/>
      <c r="E64" s="8"/>
      <c r="F64" s="8"/>
      <c r="G64" s="8"/>
      <c r="H64" s="10"/>
      <c r="I64" s="7"/>
      <c r="J64" s="7"/>
      <c r="K64" s="7"/>
      <c r="L64" s="7"/>
      <c r="M64" s="7"/>
      <c r="N64" s="8"/>
      <c r="O64" s="8"/>
    </row>
    <row r="65" spans="1:15" ht="43.4" customHeight="1">
      <c r="A65" s="20" t="s">
        <v>297</v>
      </c>
      <c r="B65" s="6" t="s">
        <v>362</v>
      </c>
      <c r="C65" s="7" t="s">
        <v>13</v>
      </c>
      <c r="D65" s="7">
        <v>6</v>
      </c>
      <c r="E65" s="8"/>
      <c r="F65" s="8"/>
      <c r="G65" s="8"/>
      <c r="H65" s="10"/>
      <c r="I65" s="7"/>
      <c r="J65" s="7"/>
      <c r="K65" s="7"/>
      <c r="L65" s="7"/>
      <c r="M65" s="7"/>
      <c r="N65" s="8"/>
      <c r="O65" s="8"/>
    </row>
    <row r="66" spans="1:15" ht="43.4" customHeight="1">
      <c r="A66" s="20" t="s">
        <v>298</v>
      </c>
      <c r="B66" s="6" t="s">
        <v>366</v>
      </c>
      <c r="C66" s="7" t="s">
        <v>13</v>
      </c>
      <c r="D66" s="7">
        <v>6</v>
      </c>
      <c r="E66" s="8"/>
      <c r="F66" s="8"/>
      <c r="G66" s="8"/>
      <c r="H66" s="10"/>
      <c r="I66" s="7"/>
      <c r="J66" s="7"/>
      <c r="K66" s="7"/>
      <c r="L66" s="7"/>
      <c r="M66" s="7"/>
      <c r="N66" s="8"/>
      <c r="O66" s="8"/>
    </row>
    <row r="67" spans="1:15" ht="43.4" customHeight="1">
      <c r="A67" s="20" t="s">
        <v>299</v>
      </c>
      <c r="B67" s="6" t="s">
        <v>373</v>
      </c>
      <c r="C67" s="7" t="s">
        <v>13</v>
      </c>
      <c r="D67" s="7">
        <v>6</v>
      </c>
      <c r="E67" s="8"/>
      <c r="F67" s="8"/>
      <c r="G67" s="8"/>
      <c r="H67" s="10"/>
      <c r="I67" s="7"/>
      <c r="J67" s="7"/>
      <c r="K67" s="7"/>
      <c r="L67" s="7"/>
      <c r="M67" s="7"/>
      <c r="N67" s="8"/>
      <c r="O67" s="8"/>
    </row>
    <row r="68" spans="1:15" ht="43.4" customHeight="1">
      <c r="A68" s="20" t="s">
        <v>302</v>
      </c>
      <c r="B68" s="6" t="s">
        <v>403</v>
      </c>
      <c r="C68" s="7" t="s">
        <v>13</v>
      </c>
      <c r="D68" s="7"/>
      <c r="E68" s="8"/>
      <c r="F68" s="8"/>
      <c r="G68" s="8"/>
      <c r="H68" s="10"/>
      <c r="I68" s="7"/>
      <c r="J68" s="7"/>
      <c r="K68" s="7"/>
      <c r="L68" s="7"/>
      <c r="M68" s="7"/>
      <c r="N68" s="8"/>
      <c r="O68" s="8"/>
    </row>
    <row r="69" spans="1:15" ht="43.4" customHeight="1">
      <c r="A69" s="20"/>
      <c r="B69" s="6" t="s">
        <v>369</v>
      </c>
      <c r="C69" s="7" t="s">
        <v>38</v>
      </c>
      <c r="D69" s="7"/>
      <c r="E69" s="8"/>
      <c r="F69" s="8"/>
      <c r="G69" s="8"/>
      <c r="H69" s="10"/>
      <c r="I69" s="7"/>
      <c r="J69" s="7"/>
      <c r="K69" s="7"/>
      <c r="L69" s="7"/>
      <c r="M69" s="7"/>
      <c r="N69" s="8"/>
      <c r="O69" s="8" t="s">
        <v>408</v>
      </c>
    </row>
    <row r="70" spans="1:15" ht="43.4" customHeight="1">
      <c r="A70" s="20" t="s">
        <v>304</v>
      </c>
      <c r="B70" s="6" t="s">
        <v>409</v>
      </c>
      <c r="C70" s="7" t="s">
        <v>13</v>
      </c>
      <c r="D70" s="7">
        <v>6</v>
      </c>
      <c r="E70" s="8"/>
      <c r="F70" s="8"/>
      <c r="G70" s="8"/>
      <c r="H70" s="10" t="s">
        <v>153</v>
      </c>
      <c r="I70" s="7">
        <v>24</v>
      </c>
      <c r="J70" s="7">
        <v>36</v>
      </c>
      <c r="K70" s="7"/>
      <c r="L70" s="7"/>
      <c r="M70" s="7"/>
      <c r="N70" s="8"/>
      <c r="O70" s="8" t="s">
        <v>410</v>
      </c>
    </row>
    <row r="71" spans="1:15" ht="43.4" customHeight="1">
      <c r="A71" s="20" t="s">
        <v>307</v>
      </c>
      <c r="B71" s="6" t="s">
        <v>411</v>
      </c>
      <c r="C71" s="7" t="s">
        <v>13</v>
      </c>
      <c r="D71" s="7">
        <v>6</v>
      </c>
      <c r="E71" s="8"/>
      <c r="F71" s="8"/>
      <c r="G71" s="8"/>
      <c r="H71" s="10" t="s">
        <v>153</v>
      </c>
      <c r="I71" s="7">
        <v>24</v>
      </c>
      <c r="J71" s="7">
        <v>36</v>
      </c>
      <c r="K71" s="7">
        <v>16</v>
      </c>
      <c r="L71" s="7"/>
      <c r="M71" s="7"/>
      <c r="N71" s="8"/>
      <c r="O71" s="8"/>
    </row>
    <row r="72" spans="1:15" ht="43.4" customHeight="1">
      <c r="A72" s="20" t="s">
        <v>412</v>
      </c>
      <c r="B72" s="6" t="s">
        <v>376</v>
      </c>
      <c r="C72" s="7" t="s">
        <v>23</v>
      </c>
      <c r="D72" s="7">
        <v>3</v>
      </c>
      <c r="E72" s="8"/>
      <c r="F72" s="8"/>
      <c r="G72" s="8"/>
      <c r="H72" s="10"/>
      <c r="I72" s="7"/>
      <c r="J72" s="7"/>
      <c r="K72" s="7"/>
      <c r="L72" s="7"/>
      <c r="M72" s="7"/>
      <c r="N72" s="8"/>
      <c r="O72" s="8"/>
    </row>
    <row r="73" spans="1:15" ht="43.4" customHeight="1">
      <c r="A73" s="20"/>
      <c r="B73" s="6"/>
      <c r="C73" s="7"/>
      <c r="D73" s="7"/>
      <c r="E73" s="8"/>
      <c r="F73" s="8"/>
      <c r="G73" s="8"/>
      <c r="H73" s="10"/>
      <c r="I73" s="7"/>
      <c r="J73" s="7"/>
      <c r="K73" s="7"/>
      <c r="L73" s="7"/>
      <c r="M73" s="7"/>
      <c r="N73" s="8"/>
      <c r="O73" s="8"/>
    </row>
    <row r="74" spans="1:15" ht="43.4" customHeight="1">
      <c r="A74" s="20">
        <v>2</v>
      </c>
      <c r="B74" s="6" t="s">
        <v>309</v>
      </c>
      <c r="C74" s="7"/>
      <c r="D74" s="7"/>
      <c r="E74" s="8"/>
      <c r="F74" s="8"/>
      <c r="G74" s="8" t="s">
        <v>310</v>
      </c>
      <c r="H74" s="10"/>
      <c r="I74" s="7"/>
      <c r="J74" s="7"/>
      <c r="K74" s="7"/>
      <c r="L74" s="7"/>
      <c r="M74" s="7"/>
      <c r="N74" s="8"/>
      <c r="O74" s="8" t="s">
        <v>311</v>
      </c>
    </row>
    <row r="75" spans="1:15" ht="43.4" customHeight="1">
      <c r="A75" s="20">
        <v>3</v>
      </c>
      <c r="B75" s="6" t="s">
        <v>312</v>
      </c>
      <c r="C75" s="7" t="s">
        <v>13</v>
      </c>
      <c r="D75" s="7"/>
      <c r="E75" s="8"/>
      <c r="F75" s="8"/>
      <c r="G75" s="8"/>
      <c r="H75" s="10"/>
      <c r="I75" s="7"/>
      <c r="J75" s="7"/>
      <c r="K75" s="7"/>
      <c r="L75" s="7"/>
      <c r="M75" s="7"/>
      <c r="N75" s="8"/>
      <c r="O75" s="8" t="s">
        <v>313</v>
      </c>
    </row>
    <row r="76" spans="1:15" ht="43.4" customHeight="1">
      <c r="A76" s="20"/>
      <c r="B76" s="6"/>
      <c r="C76" s="7"/>
      <c r="D76" s="10"/>
      <c r="E76" s="7"/>
      <c r="F76" s="8"/>
      <c r="G76" s="8"/>
      <c r="H76" s="10"/>
      <c r="I76" s="7"/>
      <c r="J76" s="7"/>
      <c r="K76" s="7"/>
      <c r="L76" s="7"/>
      <c r="M76" s="7"/>
      <c r="N76" s="8"/>
      <c r="O76" s="75"/>
    </row>
    <row r="77" spans="1:15" ht="56.15" customHeight="1">
      <c r="A77" s="21"/>
      <c r="B77" s="82" t="s">
        <v>413</v>
      </c>
      <c r="C77" s="7"/>
      <c r="D77" s="10"/>
      <c r="E77" s="8"/>
      <c r="F77" s="8"/>
      <c r="G77" s="8"/>
      <c r="H77" s="10"/>
      <c r="I77" s="7"/>
      <c r="J77" s="7"/>
      <c r="K77" s="7"/>
      <c r="L77" s="7"/>
      <c r="M77" s="7"/>
      <c r="N77" s="8"/>
      <c r="O77" s="8"/>
    </row>
    <row r="78" spans="1:15" ht="43.4" customHeight="1">
      <c r="A78" s="21"/>
      <c r="B78" s="23"/>
      <c r="C78" s="7"/>
      <c r="D78" s="10"/>
      <c r="E78" s="8"/>
      <c r="F78" s="8"/>
      <c r="G78" s="8"/>
      <c r="H78" s="10"/>
      <c r="I78" s="7"/>
      <c r="J78" s="7"/>
      <c r="K78" s="7"/>
      <c r="L78" s="7"/>
      <c r="M78" s="7"/>
      <c r="N78" s="8"/>
      <c r="O78" s="8"/>
    </row>
    <row r="79" spans="1:15" ht="43.4" customHeight="1">
      <c r="A79" s="21"/>
      <c r="B79" s="23"/>
      <c r="C79" s="7"/>
      <c r="D79" s="10"/>
      <c r="E79" s="8"/>
      <c r="F79" s="8"/>
      <c r="G79" s="8"/>
      <c r="H79" s="10"/>
      <c r="I79" s="7"/>
      <c r="J79" s="7"/>
      <c r="K79" s="7"/>
      <c r="L79" s="7"/>
      <c r="M79" s="7"/>
      <c r="N79" s="8"/>
      <c r="O79" s="8"/>
    </row>
    <row r="80" spans="1:15" ht="43.4" customHeight="1">
      <c r="A80" s="21"/>
      <c r="B80" s="23"/>
      <c r="C80" s="7"/>
      <c r="D80" s="10"/>
      <c r="E80" s="8"/>
      <c r="F80" s="8"/>
      <c r="G80" s="8"/>
      <c r="H80" s="10"/>
      <c r="I80" s="7"/>
      <c r="J80" s="7"/>
      <c r="K80" s="7"/>
      <c r="L80" s="7"/>
      <c r="M80" s="7"/>
      <c r="N80" s="8"/>
      <c r="O80" s="8"/>
    </row>
    <row r="81" spans="1:15" ht="43.4" customHeight="1">
      <c r="A81" s="21"/>
      <c r="B81" s="23"/>
      <c r="C81" s="7"/>
      <c r="D81" s="10"/>
      <c r="E81" s="8"/>
      <c r="F81" s="8"/>
      <c r="G81" s="8"/>
      <c r="H81" s="10"/>
      <c r="I81" s="7"/>
      <c r="J81" s="7"/>
      <c r="K81" s="7"/>
      <c r="L81" s="7"/>
      <c r="M81" s="7"/>
      <c r="N81" s="8"/>
      <c r="O81" s="8"/>
    </row>
    <row r="82" spans="1:15" ht="43.4" customHeight="1">
      <c r="A82" s="21"/>
      <c r="B82" s="23"/>
      <c r="C82" s="7"/>
      <c r="D82" s="10"/>
      <c r="E82" s="8"/>
      <c r="F82" s="8"/>
      <c r="G82" s="8"/>
      <c r="H82" s="10"/>
      <c r="I82" s="7"/>
      <c r="J82" s="7"/>
      <c r="K82" s="7"/>
      <c r="L82" s="7"/>
      <c r="M82" s="7"/>
      <c r="N82" s="8"/>
      <c r="O82" s="8"/>
    </row>
    <row r="83" spans="1:15" ht="43.4" customHeight="1">
      <c r="A83" s="21"/>
      <c r="B83" s="23"/>
      <c r="C83" s="7"/>
      <c r="D83" s="10"/>
      <c r="E83" s="8"/>
      <c r="F83" s="8"/>
      <c r="G83" s="8"/>
      <c r="H83" s="10"/>
      <c r="I83" s="7"/>
      <c r="J83" s="7"/>
      <c r="K83" s="7"/>
      <c r="L83" s="7"/>
      <c r="M83" s="7"/>
      <c r="N83" s="8"/>
      <c r="O83" s="8"/>
    </row>
    <row r="84" spans="1:15" ht="43.4" customHeight="1">
      <c r="A84" s="21"/>
      <c r="B84" s="23"/>
      <c r="C84" s="7"/>
      <c r="D84" s="10"/>
      <c r="E84" s="8"/>
      <c r="F84" s="8"/>
      <c r="G84" s="8"/>
      <c r="H84" s="10"/>
      <c r="I84" s="7"/>
      <c r="J84" s="7"/>
      <c r="K84" s="7"/>
      <c r="L84" s="7"/>
      <c r="M84" s="7"/>
      <c r="N84" s="8"/>
      <c r="O84" s="8"/>
    </row>
    <row r="85" spans="1:15" ht="43.4" customHeight="1">
      <c r="A85" s="21"/>
      <c r="B85" s="23"/>
      <c r="C85" s="7"/>
      <c r="D85" s="10"/>
      <c r="E85" s="8"/>
      <c r="F85" s="8"/>
      <c r="G85" s="8"/>
      <c r="H85" s="10"/>
      <c r="I85" s="7"/>
      <c r="J85" s="7"/>
      <c r="K85" s="7"/>
      <c r="L85" s="7"/>
      <c r="M85" s="7"/>
      <c r="N85" s="8"/>
      <c r="O85" s="8"/>
    </row>
    <row r="86" spans="1:15" ht="43.4" customHeight="1">
      <c r="A86" s="21"/>
      <c r="B86" s="23"/>
      <c r="C86" s="7"/>
      <c r="D86" s="10"/>
      <c r="E86" s="8"/>
      <c r="F86" s="8"/>
      <c r="G86" s="8"/>
      <c r="H86" s="10"/>
      <c r="I86" s="7"/>
      <c r="J86" s="7"/>
      <c r="K86" s="7"/>
      <c r="L86" s="7"/>
      <c r="M86" s="7"/>
      <c r="N86" s="8"/>
      <c r="O86" s="8"/>
    </row>
    <row r="87" spans="1:15" ht="43.4" customHeight="1">
      <c r="A87" s="21"/>
      <c r="B87" s="23"/>
      <c r="C87" s="7"/>
      <c r="D87" s="10"/>
      <c r="E87" s="8"/>
      <c r="F87" s="8"/>
      <c r="G87" s="8"/>
      <c r="H87" s="10"/>
      <c r="I87" s="7"/>
      <c r="J87" s="7"/>
      <c r="K87" s="7"/>
      <c r="L87" s="7"/>
      <c r="M87" s="7"/>
      <c r="N87" s="8"/>
      <c r="O87" s="8"/>
    </row>
    <row r="88" spans="1:15" ht="43.4" customHeight="1">
      <c r="A88" s="21"/>
      <c r="B88" s="23"/>
      <c r="C88" s="7"/>
      <c r="D88" s="10"/>
      <c r="E88" s="8"/>
      <c r="F88" s="8"/>
      <c r="G88" s="8"/>
      <c r="H88" s="10"/>
      <c r="I88" s="7"/>
      <c r="J88" s="7"/>
      <c r="K88" s="7"/>
      <c r="L88" s="7"/>
      <c r="M88" s="7"/>
      <c r="N88" s="8"/>
      <c r="O88" s="8"/>
    </row>
    <row r="89" spans="1:15" ht="43.4" customHeight="1">
      <c r="A89" s="21"/>
      <c r="B89" s="23"/>
      <c r="C89" s="7"/>
      <c r="D89" s="10"/>
      <c r="E89" s="8"/>
      <c r="F89" s="8"/>
      <c r="G89" s="8"/>
      <c r="H89" s="10"/>
      <c r="I89" s="7"/>
      <c r="J89" s="7"/>
      <c r="K89" s="7"/>
      <c r="L89" s="7"/>
      <c r="M89" s="7"/>
      <c r="N89" s="8"/>
      <c r="O89" s="8"/>
    </row>
    <row r="90" spans="1:15" ht="43.4" customHeight="1">
      <c r="A90" s="21"/>
      <c r="B90" s="23"/>
      <c r="C90" s="7"/>
      <c r="D90" s="10"/>
      <c r="E90" s="8"/>
      <c r="F90" s="8"/>
      <c r="G90" s="8"/>
      <c r="H90" s="10"/>
      <c r="I90" s="7"/>
      <c r="J90" s="7"/>
      <c r="K90" s="7"/>
      <c r="L90" s="7"/>
      <c r="M90" s="7"/>
      <c r="N90" s="8"/>
      <c r="O90" s="8"/>
    </row>
    <row r="91" spans="1:15" ht="43.4" customHeight="1">
      <c r="A91" s="21"/>
      <c r="B91" s="23"/>
      <c r="C91" s="7"/>
      <c r="D91" s="10"/>
      <c r="E91" s="8"/>
      <c r="F91" s="8"/>
      <c r="G91" s="8"/>
      <c r="H91" s="10"/>
      <c r="I91" s="7"/>
      <c r="J91" s="7"/>
      <c r="K91" s="7"/>
      <c r="L91" s="7"/>
      <c r="M91" s="7"/>
      <c r="N91" s="8"/>
      <c r="O91" s="8"/>
    </row>
    <row r="92" spans="1:15" ht="43.4" customHeight="1">
      <c r="A92" s="21"/>
      <c r="B92" s="23"/>
      <c r="C92" s="7"/>
      <c r="D92" s="10"/>
      <c r="E92" s="8"/>
      <c r="F92" s="8"/>
      <c r="G92" s="8"/>
      <c r="H92" s="10"/>
      <c r="I92" s="7"/>
      <c r="J92" s="7"/>
      <c r="K92" s="7"/>
      <c r="L92" s="7"/>
      <c r="M92" s="7"/>
      <c r="N92" s="8"/>
      <c r="O92" s="8"/>
    </row>
    <row r="93" spans="1:15" ht="43.4" customHeight="1">
      <c r="A93" s="21"/>
      <c r="B93" s="23"/>
      <c r="C93" s="7"/>
      <c r="D93" s="10"/>
      <c r="E93" s="8"/>
      <c r="F93" s="8"/>
      <c r="G93" s="8"/>
      <c r="H93" s="10"/>
      <c r="I93" s="7"/>
      <c r="J93" s="7"/>
      <c r="K93" s="7"/>
      <c r="L93" s="7"/>
      <c r="M93" s="7"/>
      <c r="N93" s="8"/>
      <c r="O93" s="8"/>
    </row>
    <row r="94" spans="1:15" ht="43.4" customHeight="1">
      <c r="A94" s="21"/>
      <c r="B94" s="23"/>
      <c r="C94" s="7"/>
      <c r="D94" s="10"/>
      <c r="E94" s="8"/>
      <c r="F94" s="8"/>
      <c r="G94" s="8"/>
      <c r="H94" s="10"/>
      <c r="I94" s="7"/>
      <c r="J94" s="7"/>
      <c r="K94" s="7"/>
      <c r="L94" s="7"/>
      <c r="M94" s="7"/>
      <c r="N94" s="8"/>
      <c r="O94" s="8"/>
    </row>
    <row r="95" spans="1:15" ht="43.4" customHeight="1">
      <c r="A95" s="21"/>
      <c r="B95" s="23"/>
      <c r="C95" s="7"/>
      <c r="D95" s="10"/>
      <c r="E95" s="8"/>
      <c r="F95" s="8"/>
      <c r="G95" s="8"/>
      <c r="H95" s="10"/>
      <c r="I95" s="7"/>
      <c r="J95" s="7"/>
      <c r="K95" s="7"/>
      <c r="L95" s="7"/>
      <c r="M95" s="7"/>
      <c r="N95" s="8"/>
      <c r="O95" s="8"/>
    </row>
    <row r="96" spans="1:15" ht="43.4" customHeight="1">
      <c r="A96" s="21"/>
      <c r="B96" s="23"/>
      <c r="C96" s="7"/>
      <c r="D96" s="10"/>
      <c r="E96" s="8"/>
      <c r="F96" s="8"/>
      <c r="G96" s="8"/>
      <c r="H96" s="10"/>
      <c r="I96" s="7"/>
      <c r="J96" s="7"/>
      <c r="K96" s="7"/>
      <c r="L96" s="7"/>
      <c r="M96" s="7"/>
      <c r="N96" s="8"/>
      <c r="O96" s="8"/>
    </row>
    <row r="97" spans="1:15" ht="43.4" customHeight="1">
      <c r="A97" s="21"/>
      <c r="B97" s="23"/>
      <c r="C97" s="7"/>
      <c r="D97" s="10"/>
      <c r="E97" s="8"/>
      <c r="F97" s="8"/>
      <c r="G97" s="8"/>
      <c r="H97" s="10"/>
      <c r="I97" s="7"/>
      <c r="J97" s="7"/>
      <c r="K97" s="7"/>
      <c r="L97" s="7"/>
      <c r="M97" s="7"/>
      <c r="N97" s="8"/>
      <c r="O97" s="8"/>
    </row>
    <row r="98" spans="1:15" ht="43.4" customHeight="1">
      <c r="A98" s="21"/>
      <c r="B98" s="23"/>
      <c r="C98" s="7"/>
      <c r="D98" s="10"/>
      <c r="E98" s="8"/>
      <c r="F98" s="8"/>
      <c r="G98" s="8"/>
      <c r="H98" s="10"/>
      <c r="I98" s="7"/>
      <c r="J98" s="7"/>
      <c r="K98" s="7"/>
      <c r="L98" s="7"/>
      <c r="M98" s="7"/>
      <c r="N98" s="8"/>
      <c r="O98" s="8"/>
    </row>
    <row r="99" spans="1:15" ht="43.4" customHeight="1">
      <c r="A99" s="21"/>
      <c r="B99" s="23"/>
      <c r="C99" s="7"/>
      <c r="D99" s="10"/>
      <c r="E99" s="8"/>
      <c r="F99" s="8"/>
      <c r="G99" s="8"/>
      <c r="H99" s="10"/>
      <c r="I99" s="7"/>
      <c r="J99" s="7"/>
      <c r="K99" s="7"/>
      <c r="L99" s="7"/>
      <c r="M99" s="7"/>
      <c r="N99" s="8"/>
      <c r="O99" s="8"/>
    </row>
    <row r="100" spans="1:15" ht="43.4" customHeight="1">
      <c r="A100" s="21"/>
      <c r="B100" s="23"/>
      <c r="C100" s="7"/>
      <c r="D100" s="10"/>
      <c r="E100" s="8"/>
      <c r="F100" s="8"/>
      <c r="G100" s="8"/>
      <c r="H100" s="10"/>
      <c r="I100" s="7"/>
      <c r="J100" s="7"/>
      <c r="K100" s="7"/>
      <c r="L100" s="7"/>
      <c r="M100" s="7"/>
      <c r="N100" s="8"/>
      <c r="O100" s="8"/>
    </row>
    <row r="101" spans="1:15" ht="43.4" customHeight="1">
      <c r="A101" s="21"/>
      <c r="B101" s="23"/>
      <c r="C101" s="7"/>
      <c r="D101" s="10"/>
      <c r="E101" s="8"/>
      <c r="F101" s="8"/>
      <c r="G101" s="8"/>
      <c r="H101" s="10"/>
      <c r="I101" s="7"/>
      <c r="J101" s="7"/>
      <c r="K101" s="7"/>
      <c r="L101" s="7"/>
      <c r="M101" s="7"/>
      <c r="N101" s="8"/>
      <c r="O101" s="8"/>
    </row>
    <row r="102" spans="1:15" ht="43.4" customHeight="1">
      <c r="A102" s="21"/>
      <c r="B102" s="23"/>
      <c r="C102" s="7"/>
      <c r="D102" s="10"/>
      <c r="E102" s="8"/>
      <c r="F102" s="8"/>
      <c r="G102" s="8"/>
      <c r="H102" s="10"/>
      <c r="I102" s="7"/>
      <c r="J102" s="7"/>
      <c r="K102" s="7"/>
      <c r="L102" s="7"/>
      <c r="M102" s="7"/>
      <c r="N102" s="8"/>
      <c r="O102" s="8"/>
    </row>
    <row r="103" spans="1:15" ht="43.4" customHeight="1">
      <c r="A103" s="21"/>
      <c r="B103" s="23"/>
      <c r="C103" s="7"/>
      <c r="D103" s="10"/>
      <c r="E103" s="8"/>
      <c r="F103" s="8"/>
      <c r="G103" s="8"/>
      <c r="H103" s="10"/>
      <c r="I103" s="7"/>
      <c r="J103" s="7"/>
      <c r="K103" s="7"/>
      <c r="L103" s="7"/>
      <c r="M103" s="7"/>
      <c r="N103" s="8"/>
      <c r="O103" s="8"/>
    </row>
    <row r="104" spans="1:15" ht="43.4" customHeight="1">
      <c r="A104" s="21"/>
      <c r="B104" s="23"/>
      <c r="C104" s="7"/>
      <c r="D104" s="10"/>
      <c r="E104" s="8"/>
      <c r="F104" s="8"/>
      <c r="G104" s="8"/>
      <c r="H104" s="10"/>
      <c r="I104" s="7"/>
      <c r="J104" s="7"/>
      <c r="K104" s="7"/>
      <c r="L104" s="7"/>
      <c r="M104" s="7"/>
      <c r="N104" s="8"/>
      <c r="O104" s="8"/>
    </row>
    <row r="105" spans="1:15" ht="43.4" customHeight="1">
      <c r="A105" s="21"/>
      <c r="B105" s="23"/>
      <c r="C105" s="7"/>
      <c r="D105" s="10"/>
      <c r="E105" s="8"/>
      <c r="F105" s="8"/>
      <c r="G105" s="8"/>
      <c r="H105" s="10"/>
      <c r="I105" s="7"/>
      <c r="J105" s="7"/>
      <c r="K105" s="7"/>
      <c r="L105" s="7"/>
      <c r="M105" s="7"/>
      <c r="N105" s="8"/>
      <c r="O105" s="8"/>
    </row>
    <row r="106" spans="1:15" ht="43.4" customHeight="1">
      <c r="A106" s="21"/>
      <c r="B106" s="23"/>
      <c r="C106" s="7"/>
      <c r="D106" s="10"/>
      <c r="E106" s="8"/>
      <c r="F106" s="8"/>
      <c r="G106" s="8"/>
      <c r="H106" s="10"/>
      <c r="I106" s="7"/>
      <c r="J106" s="7"/>
      <c r="K106" s="7"/>
      <c r="L106" s="7"/>
      <c r="M106" s="7"/>
      <c r="N106" s="8"/>
      <c r="O106" s="8"/>
    </row>
    <row r="107" spans="1:15" ht="43.4" customHeight="1">
      <c r="A107" s="21"/>
      <c r="B107" s="23"/>
      <c r="C107" s="7"/>
      <c r="D107" s="10"/>
      <c r="E107" s="8"/>
      <c r="F107" s="8"/>
      <c r="G107" s="8"/>
      <c r="H107" s="10"/>
      <c r="I107" s="7"/>
      <c r="J107" s="7"/>
      <c r="K107" s="7"/>
      <c r="L107" s="7"/>
      <c r="M107" s="7"/>
      <c r="N107" s="8"/>
      <c r="O107" s="8"/>
    </row>
    <row r="108" spans="1:15" ht="43.4" customHeight="1">
      <c r="A108" s="21"/>
      <c r="B108" s="23"/>
      <c r="C108" s="7"/>
      <c r="D108" s="10"/>
      <c r="E108" s="8"/>
      <c r="F108" s="8"/>
      <c r="G108" s="8"/>
      <c r="H108" s="10"/>
      <c r="I108" s="7"/>
      <c r="J108" s="7"/>
      <c r="K108" s="7"/>
      <c r="L108" s="7"/>
      <c r="M108" s="7"/>
      <c r="N108" s="8"/>
      <c r="O108" s="8"/>
    </row>
    <row r="109" spans="1:15" ht="43.4" customHeight="1">
      <c r="A109" s="21"/>
      <c r="B109" s="23"/>
      <c r="C109" s="7"/>
      <c r="D109" s="10"/>
      <c r="E109" s="8"/>
      <c r="F109" s="8"/>
      <c r="G109" s="8"/>
      <c r="H109" s="10"/>
      <c r="I109" s="7"/>
      <c r="J109" s="7"/>
      <c r="K109" s="7"/>
      <c r="L109" s="7"/>
      <c r="M109" s="7"/>
      <c r="N109" s="8"/>
      <c r="O109" s="8"/>
    </row>
    <row r="110" spans="1:15" ht="43.4" customHeight="1">
      <c r="A110" s="21"/>
      <c r="B110" s="23"/>
      <c r="C110" s="7"/>
      <c r="D110" s="10"/>
      <c r="E110" s="8"/>
      <c r="F110" s="8"/>
      <c r="G110" s="8"/>
      <c r="H110" s="10"/>
      <c r="I110" s="7"/>
      <c r="J110" s="7"/>
      <c r="K110" s="7"/>
      <c r="L110" s="7"/>
      <c r="M110" s="7"/>
      <c r="N110" s="8"/>
      <c r="O110" s="8"/>
    </row>
    <row r="111" spans="1:15" ht="43.4" customHeight="1">
      <c r="A111" s="21"/>
      <c r="B111" s="23"/>
      <c r="C111" s="7"/>
      <c r="D111" s="10"/>
      <c r="E111" s="8"/>
      <c r="F111" s="8"/>
      <c r="G111" s="8"/>
      <c r="H111" s="10"/>
      <c r="I111" s="7"/>
      <c r="J111" s="7"/>
      <c r="K111" s="7"/>
      <c r="L111" s="7"/>
      <c r="M111" s="7"/>
      <c r="N111" s="8"/>
      <c r="O111" s="8"/>
    </row>
    <row r="112" spans="1:15" ht="43.4" customHeight="1">
      <c r="A112" s="21"/>
      <c r="B112" s="23"/>
      <c r="C112" s="7"/>
      <c r="D112" s="10"/>
      <c r="E112" s="8"/>
      <c r="F112" s="8"/>
      <c r="G112" s="8"/>
      <c r="H112" s="10"/>
      <c r="I112" s="7"/>
      <c r="J112" s="7"/>
      <c r="K112" s="7"/>
      <c r="L112" s="7"/>
      <c r="M112" s="7"/>
      <c r="N112" s="8"/>
      <c r="O112" s="8"/>
    </row>
    <row r="113" spans="1:15" ht="43.4" customHeight="1">
      <c r="A113" s="21"/>
      <c r="B113" s="23"/>
      <c r="C113" s="7"/>
      <c r="D113" s="10"/>
      <c r="E113" s="8"/>
      <c r="F113" s="8"/>
      <c r="G113" s="8"/>
      <c r="H113" s="10"/>
      <c r="I113" s="7"/>
      <c r="J113" s="7"/>
      <c r="K113" s="7"/>
      <c r="L113" s="7"/>
      <c r="M113" s="7"/>
      <c r="N113" s="8"/>
      <c r="O113" s="8"/>
    </row>
    <row r="114" spans="1:15" ht="43.4" customHeight="1">
      <c r="A114" s="21"/>
      <c r="B114" s="23"/>
      <c r="C114" s="7"/>
      <c r="D114" s="10"/>
      <c r="E114" s="8"/>
      <c r="F114" s="8"/>
      <c r="G114" s="8"/>
      <c r="H114" s="10"/>
      <c r="I114" s="7"/>
      <c r="J114" s="7"/>
      <c r="K114" s="7"/>
      <c r="L114" s="7"/>
      <c r="M114" s="7"/>
      <c r="N114" s="8"/>
      <c r="O114" s="8"/>
    </row>
    <row r="115" spans="1:15" ht="43.4" customHeight="1">
      <c r="A115" s="21"/>
      <c r="B115" s="23"/>
      <c r="C115" s="7"/>
      <c r="D115" s="10"/>
      <c r="E115" s="8"/>
      <c r="F115" s="8"/>
      <c r="G115" s="8"/>
      <c r="H115" s="10"/>
      <c r="I115" s="7"/>
      <c r="J115" s="7"/>
      <c r="K115" s="7"/>
      <c r="L115" s="7"/>
      <c r="M115" s="7"/>
      <c r="N115" s="8"/>
      <c r="O115" s="8"/>
    </row>
    <row r="116" spans="1:15" ht="43.4" customHeight="1">
      <c r="A116" s="21"/>
      <c r="B116" s="23"/>
      <c r="C116" s="7"/>
      <c r="D116" s="10"/>
      <c r="E116" s="8"/>
      <c r="F116" s="8"/>
      <c r="G116" s="8"/>
      <c r="H116" s="10"/>
      <c r="I116" s="7"/>
      <c r="J116" s="7"/>
      <c r="K116" s="7"/>
      <c r="L116" s="7"/>
      <c r="M116" s="7"/>
      <c r="N116" s="8"/>
      <c r="O116" s="8"/>
    </row>
    <row r="117" spans="1:15" ht="43.4" customHeight="1">
      <c r="A117" s="21"/>
      <c r="B117" s="23"/>
      <c r="C117" s="7"/>
      <c r="D117" s="10"/>
      <c r="E117" s="8"/>
      <c r="F117" s="8"/>
      <c r="G117" s="8"/>
      <c r="H117" s="10"/>
      <c r="I117" s="7"/>
      <c r="J117" s="7"/>
      <c r="K117" s="7"/>
      <c r="L117" s="7"/>
      <c r="M117" s="7"/>
      <c r="N117" s="8"/>
      <c r="O117" s="8"/>
    </row>
    <row r="118" spans="1:15" ht="43.4" customHeight="1">
      <c r="A118" s="21"/>
      <c r="B118" s="23"/>
      <c r="C118" s="7"/>
      <c r="D118" s="10"/>
      <c r="E118" s="8"/>
      <c r="F118" s="8"/>
      <c r="G118" s="8"/>
      <c r="H118" s="10"/>
      <c r="I118" s="7"/>
      <c r="J118" s="7"/>
      <c r="K118" s="7"/>
      <c r="L118" s="7"/>
      <c r="M118" s="7"/>
      <c r="N118" s="8"/>
      <c r="O118" s="8"/>
    </row>
    <row r="119" spans="1:15" ht="43.4" customHeight="1">
      <c r="A119" s="21"/>
      <c r="B119" s="23"/>
      <c r="C119" s="7"/>
      <c r="D119" s="10"/>
      <c r="E119" s="8"/>
      <c r="F119" s="8"/>
      <c r="G119" s="8"/>
      <c r="H119" s="10"/>
      <c r="I119" s="7"/>
      <c r="J119" s="7"/>
      <c r="K119" s="7"/>
      <c r="L119" s="7"/>
      <c r="M119" s="7"/>
      <c r="N119" s="8"/>
      <c r="O119" s="8"/>
    </row>
    <row r="120" spans="1:15" ht="43.4" customHeight="1">
      <c r="A120" s="21"/>
      <c r="B120" s="23"/>
      <c r="C120" s="7"/>
      <c r="D120" s="10"/>
      <c r="E120" s="8"/>
      <c r="F120" s="8"/>
      <c r="G120" s="8"/>
      <c r="H120" s="10"/>
      <c r="I120" s="7"/>
      <c r="J120" s="7"/>
      <c r="K120" s="7"/>
      <c r="L120" s="7"/>
      <c r="M120" s="7"/>
      <c r="N120" s="8"/>
      <c r="O120" s="8"/>
    </row>
    <row r="121" spans="1:15" ht="43.4" customHeight="1">
      <c r="A121" s="21"/>
      <c r="B121" s="23"/>
      <c r="C121" s="7"/>
      <c r="D121" s="10"/>
      <c r="E121" s="8"/>
      <c r="F121" s="8"/>
      <c r="G121" s="8"/>
      <c r="H121" s="10"/>
      <c r="I121" s="7"/>
      <c r="J121" s="7"/>
      <c r="K121" s="7"/>
      <c r="L121" s="7"/>
      <c r="M121" s="7"/>
      <c r="N121" s="8"/>
      <c r="O121" s="8"/>
    </row>
    <row r="122" spans="1:15" ht="43.4" customHeight="1">
      <c r="A122" s="21"/>
      <c r="B122" s="23"/>
      <c r="C122" s="7"/>
      <c r="D122" s="10"/>
      <c r="E122" s="8"/>
      <c r="F122" s="8"/>
      <c r="G122" s="8"/>
      <c r="H122" s="10"/>
      <c r="I122" s="7"/>
      <c r="J122" s="7"/>
      <c r="K122" s="7"/>
      <c r="L122" s="7"/>
      <c r="M122" s="7"/>
      <c r="N122" s="8"/>
      <c r="O122" s="8"/>
    </row>
    <row r="123" spans="1:15" ht="43.4" customHeight="1">
      <c r="A123" s="21"/>
      <c r="B123" s="23"/>
      <c r="C123" s="7"/>
      <c r="D123" s="10"/>
      <c r="E123" s="8"/>
      <c r="F123" s="8"/>
      <c r="G123" s="8"/>
      <c r="H123" s="10"/>
      <c r="I123" s="7"/>
      <c r="J123" s="7"/>
      <c r="K123" s="7"/>
      <c r="L123" s="7"/>
      <c r="M123" s="7"/>
      <c r="N123" s="8"/>
      <c r="O123" s="8"/>
    </row>
    <row r="124" spans="1:15" ht="43.4" customHeight="1">
      <c r="A124" s="21"/>
      <c r="B124" s="23"/>
      <c r="C124" s="7"/>
      <c r="D124" s="10"/>
      <c r="E124" s="8"/>
      <c r="F124" s="8"/>
      <c r="G124" s="8"/>
      <c r="H124" s="10"/>
      <c r="I124" s="7"/>
      <c r="J124" s="7"/>
      <c r="K124" s="7"/>
      <c r="L124" s="7"/>
      <c r="M124" s="7"/>
      <c r="N124" s="8"/>
      <c r="O124" s="8"/>
    </row>
    <row r="125" spans="1:15" ht="43.4" customHeight="1">
      <c r="A125" s="21"/>
      <c r="B125" s="23"/>
      <c r="C125" s="7"/>
      <c r="D125" s="10"/>
      <c r="E125" s="8"/>
      <c r="F125" s="8"/>
      <c r="G125" s="8"/>
      <c r="H125" s="10"/>
      <c r="I125" s="7"/>
      <c r="J125" s="7"/>
      <c r="K125" s="7"/>
      <c r="L125" s="7"/>
      <c r="M125" s="7"/>
      <c r="N125" s="8"/>
      <c r="O125" s="8"/>
    </row>
    <row r="126" spans="1:15" ht="43.4" customHeight="1">
      <c r="A126" s="21"/>
      <c r="B126" s="23"/>
      <c r="C126" s="7"/>
      <c r="D126" s="10"/>
      <c r="E126" s="8"/>
      <c r="F126" s="8"/>
      <c r="G126" s="8"/>
      <c r="H126" s="10"/>
      <c r="I126" s="7"/>
      <c r="J126" s="7"/>
      <c r="K126" s="7"/>
      <c r="L126" s="7"/>
      <c r="M126" s="7"/>
      <c r="N126" s="8"/>
      <c r="O126" s="8"/>
    </row>
    <row r="127" spans="1:15" ht="43.4" customHeight="1">
      <c r="A127" s="21"/>
      <c r="B127" s="23"/>
      <c r="C127" s="7"/>
      <c r="D127" s="10"/>
      <c r="E127" s="8"/>
      <c r="F127" s="8"/>
      <c r="G127" s="8"/>
      <c r="H127" s="10"/>
      <c r="I127" s="7"/>
      <c r="J127" s="7"/>
      <c r="K127" s="7"/>
      <c r="L127" s="7"/>
      <c r="M127" s="7"/>
      <c r="N127" s="8"/>
      <c r="O127" s="8"/>
    </row>
    <row r="128" spans="1:15" ht="43.4" customHeight="1">
      <c r="A128" s="21"/>
      <c r="B128" s="23"/>
      <c r="C128" s="7"/>
      <c r="D128" s="10"/>
      <c r="E128" s="8"/>
      <c r="F128" s="8"/>
      <c r="G128" s="8"/>
      <c r="H128" s="10"/>
      <c r="I128" s="7"/>
      <c r="J128" s="7"/>
      <c r="K128" s="7"/>
      <c r="L128" s="7"/>
      <c r="M128" s="7"/>
      <c r="N128" s="8"/>
      <c r="O128" s="8"/>
    </row>
    <row r="129" spans="1:15" ht="43.4" customHeight="1">
      <c r="A129" s="21"/>
      <c r="B129" s="23"/>
      <c r="C129" s="7"/>
      <c r="D129" s="10"/>
      <c r="E129" s="8"/>
      <c r="F129" s="8"/>
      <c r="G129" s="8"/>
      <c r="H129" s="10"/>
      <c r="I129" s="7"/>
      <c r="J129" s="7"/>
      <c r="K129" s="7"/>
      <c r="L129" s="7"/>
      <c r="M129" s="7"/>
      <c r="N129" s="8"/>
      <c r="O129" s="8"/>
    </row>
    <row r="130" spans="1:15" ht="43.4" customHeight="1">
      <c r="A130" s="21"/>
      <c r="B130" s="23"/>
      <c r="C130" s="7"/>
      <c r="D130" s="10"/>
      <c r="E130" s="8"/>
      <c r="F130" s="8"/>
      <c r="G130" s="8"/>
      <c r="H130" s="10"/>
      <c r="I130" s="7"/>
      <c r="J130" s="7"/>
      <c r="K130" s="7"/>
      <c r="L130" s="7"/>
      <c r="M130" s="7"/>
      <c r="N130" s="8"/>
      <c r="O130" s="8"/>
    </row>
    <row r="131" spans="1:15" ht="43.4" customHeight="1">
      <c r="A131" s="21"/>
      <c r="B131" s="23"/>
      <c r="C131" s="7"/>
      <c r="D131" s="10"/>
      <c r="E131" s="8"/>
      <c r="F131" s="8"/>
      <c r="G131" s="8"/>
      <c r="H131" s="10"/>
      <c r="I131" s="7"/>
      <c r="J131" s="7"/>
      <c r="K131" s="7"/>
      <c r="L131" s="7"/>
      <c r="M131" s="7"/>
      <c r="N131" s="8"/>
      <c r="O131" s="8"/>
    </row>
    <row r="132" spans="1:15" ht="43.4" customHeight="1">
      <c r="A132" s="21"/>
      <c r="B132" s="23"/>
      <c r="C132" s="7"/>
      <c r="D132" s="10"/>
      <c r="E132" s="8"/>
      <c r="F132" s="8"/>
      <c r="G132" s="8"/>
      <c r="H132" s="10"/>
      <c r="I132" s="7"/>
      <c r="J132" s="7"/>
      <c r="K132" s="7"/>
      <c r="L132" s="7"/>
      <c r="M132" s="7"/>
      <c r="N132" s="8"/>
      <c r="O132" s="8"/>
    </row>
    <row r="133" spans="1:15" ht="43.4" customHeight="1">
      <c r="A133" s="21"/>
      <c r="B133" s="23"/>
      <c r="C133" s="7"/>
      <c r="D133" s="10"/>
      <c r="E133" s="8"/>
      <c r="F133" s="8"/>
      <c r="G133" s="8"/>
      <c r="H133" s="10"/>
      <c r="I133" s="7"/>
      <c r="J133" s="7"/>
      <c r="K133" s="7"/>
      <c r="L133" s="7"/>
      <c r="M133" s="7"/>
      <c r="N133" s="8"/>
      <c r="O133" s="8"/>
    </row>
    <row r="134" spans="1:15" ht="43.4" customHeight="1">
      <c r="A134" s="21"/>
      <c r="B134" s="23"/>
      <c r="C134" s="7"/>
      <c r="D134" s="10"/>
      <c r="E134" s="8"/>
      <c r="F134" s="8"/>
      <c r="G134" s="8"/>
      <c r="H134" s="10"/>
      <c r="I134" s="7"/>
      <c r="J134" s="7"/>
      <c r="K134" s="7"/>
      <c r="L134" s="7"/>
      <c r="M134" s="7"/>
      <c r="N134" s="8"/>
      <c r="O134" s="8"/>
    </row>
    <row r="135" spans="1:15" ht="43.4" customHeight="1">
      <c r="A135" s="21"/>
      <c r="B135" s="23"/>
      <c r="C135" s="7"/>
      <c r="D135" s="10"/>
      <c r="E135" s="8"/>
      <c r="F135" s="8"/>
      <c r="G135" s="8"/>
      <c r="H135" s="10"/>
      <c r="I135" s="7"/>
      <c r="J135" s="7"/>
      <c r="K135" s="7"/>
      <c r="L135" s="7"/>
      <c r="M135" s="7"/>
      <c r="N135" s="8"/>
      <c r="O135" s="8"/>
    </row>
    <row r="136" spans="1:15" ht="43.4" customHeight="1">
      <c r="A136" s="21"/>
      <c r="B136" s="23"/>
      <c r="C136" s="7"/>
      <c r="D136" s="10"/>
      <c r="E136" s="8"/>
      <c r="F136" s="8"/>
      <c r="G136" s="8"/>
      <c r="H136" s="10"/>
      <c r="I136" s="7"/>
      <c r="J136" s="7"/>
      <c r="K136" s="7"/>
      <c r="L136" s="7"/>
      <c r="M136" s="7"/>
      <c r="N136" s="8"/>
      <c r="O136" s="8"/>
    </row>
    <row r="137" spans="1:15" ht="43.4" customHeight="1">
      <c r="A137" s="21"/>
      <c r="B137" s="23"/>
      <c r="C137" s="7"/>
      <c r="D137" s="10"/>
      <c r="E137" s="8"/>
      <c r="F137" s="8"/>
      <c r="G137" s="8"/>
      <c r="H137" s="10"/>
      <c r="I137" s="7"/>
      <c r="J137" s="7"/>
      <c r="K137" s="7"/>
      <c r="L137" s="7"/>
      <c r="M137" s="7"/>
      <c r="N137" s="8"/>
      <c r="O137" s="8"/>
    </row>
    <row r="138" spans="1:15" ht="43.4" customHeight="1">
      <c r="A138" s="21"/>
      <c r="B138" s="23"/>
      <c r="C138" s="7"/>
      <c r="D138" s="10"/>
      <c r="E138" s="8"/>
      <c r="F138" s="8"/>
      <c r="G138" s="8"/>
      <c r="H138" s="10"/>
      <c r="I138" s="7"/>
      <c r="J138" s="7"/>
      <c r="K138" s="7"/>
      <c r="L138" s="7"/>
      <c r="M138" s="7"/>
      <c r="N138" s="8"/>
      <c r="O138" s="8"/>
    </row>
    <row r="139" spans="1:15" ht="43.4" customHeight="1">
      <c r="A139" s="21"/>
      <c r="B139" s="23"/>
      <c r="C139" s="7"/>
      <c r="D139" s="10"/>
      <c r="E139" s="8"/>
      <c r="F139" s="8"/>
      <c r="G139" s="8"/>
      <c r="H139" s="10"/>
      <c r="I139" s="7"/>
      <c r="J139" s="7"/>
      <c r="K139" s="7"/>
      <c r="L139" s="7"/>
      <c r="M139" s="7"/>
      <c r="N139" s="8"/>
      <c r="O139" s="8"/>
    </row>
    <row r="140" spans="1:15" ht="43.4" customHeight="1">
      <c r="A140" s="21"/>
      <c r="B140" s="23"/>
      <c r="C140" s="7"/>
      <c r="D140" s="10"/>
      <c r="E140" s="8"/>
      <c r="F140" s="8"/>
      <c r="G140" s="8"/>
      <c r="H140" s="10"/>
      <c r="I140" s="7"/>
      <c r="J140" s="7"/>
      <c r="K140" s="7"/>
      <c r="L140" s="7"/>
      <c r="M140" s="7"/>
      <c r="N140" s="8"/>
      <c r="O140" s="8"/>
    </row>
    <row r="141" spans="1:15" ht="43.4" customHeight="1">
      <c r="A141" s="21"/>
      <c r="B141" s="23"/>
      <c r="C141" s="7"/>
      <c r="D141" s="10"/>
      <c r="E141" s="8"/>
      <c r="F141" s="8"/>
      <c r="G141" s="8"/>
      <c r="H141" s="10"/>
      <c r="I141" s="7"/>
      <c r="J141" s="7"/>
      <c r="K141" s="7"/>
      <c r="L141" s="7"/>
      <c r="M141" s="7"/>
      <c r="N141" s="8"/>
      <c r="O141" s="8"/>
    </row>
    <row r="142" spans="1:15" ht="43.4" customHeight="1">
      <c r="A142" s="21"/>
      <c r="B142" s="23"/>
      <c r="C142" s="7"/>
      <c r="D142" s="10"/>
      <c r="E142" s="8"/>
      <c r="F142" s="8"/>
      <c r="G142" s="8"/>
      <c r="H142" s="10"/>
      <c r="I142" s="7"/>
      <c r="J142" s="7"/>
      <c r="K142" s="7"/>
      <c r="L142" s="7"/>
      <c r="M142" s="7"/>
      <c r="N142" s="8"/>
      <c r="O142" s="8"/>
    </row>
    <row r="143" spans="1:15" ht="43.4" customHeight="1">
      <c r="A143" s="21"/>
      <c r="B143" s="23"/>
      <c r="C143" s="7"/>
      <c r="D143" s="10"/>
      <c r="E143" s="8"/>
      <c r="F143" s="8"/>
      <c r="G143" s="8"/>
      <c r="H143" s="10"/>
      <c r="I143" s="7"/>
      <c r="J143" s="7"/>
      <c r="K143" s="7"/>
      <c r="L143" s="7"/>
      <c r="M143" s="7"/>
      <c r="N143" s="8"/>
      <c r="O143" s="8"/>
    </row>
    <row r="144" spans="1:15" ht="43.4" customHeight="1">
      <c r="A144" s="21"/>
      <c r="B144" s="23"/>
      <c r="C144" s="7"/>
      <c r="D144" s="10"/>
      <c r="E144" s="8"/>
      <c r="F144" s="8"/>
      <c r="G144" s="8"/>
      <c r="H144" s="10"/>
      <c r="I144" s="7"/>
      <c r="J144" s="7"/>
      <c r="K144" s="7"/>
      <c r="L144" s="7"/>
      <c r="M144" s="7"/>
      <c r="N144" s="8"/>
      <c r="O144" s="8"/>
    </row>
    <row r="145" spans="1:15" ht="43.4" customHeight="1">
      <c r="A145" s="21"/>
      <c r="B145" s="23"/>
      <c r="C145" s="7"/>
      <c r="D145" s="10"/>
      <c r="E145" s="8"/>
      <c r="F145" s="8"/>
      <c r="G145" s="8"/>
      <c r="H145" s="10"/>
      <c r="I145" s="7"/>
      <c r="J145" s="7"/>
      <c r="K145" s="7"/>
      <c r="L145" s="7"/>
      <c r="M145" s="7"/>
      <c r="N145" s="8"/>
      <c r="O145" s="8"/>
    </row>
    <row r="146" spans="1:15" ht="43.4" customHeight="1">
      <c r="A146" s="21"/>
      <c r="B146" s="23"/>
      <c r="C146" s="7"/>
      <c r="D146" s="10"/>
      <c r="E146" s="8"/>
      <c r="F146" s="8"/>
      <c r="G146" s="8"/>
      <c r="H146" s="10"/>
      <c r="I146" s="7"/>
      <c r="J146" s="7"/>
      <c r="K146" s="7"/>
      <c r="L146" s="7"/>
      <c r="M146" s="7"/>
      <c r="N146" s="8"/>
      <c r="O146" s="8"/>
    </row>
    <row r="147" spans="1:15" ht="43.4" customHeight="1">
      <c r="A147" s="21"/>
      <c r="B147" s="23"/>
      <c r="C147" s="7"/>
      <c r="D147" s="10"/>
      <c r="E147" s="8"/>
      <c r="F147" s="8"/>
      <c r="G147" s="8"/>
      <c r="H147" s="10"/>
      <c r="I147" s="7"/>
      <c r="J147" s="7"/>
      <c r="K147" s="7"/>
      <c r="L147" s="7"/>
      <c r="M147" s="7"/>
      <c r="N147" s="8"/>
      <c r="O147" s="8"/>
    </row>
    <row r="148" spans="1:15" ht="43.4" customHeight="1">
      <c r="A148" s="21"/>
      <c r="B148" s="23"/>
      <c r="C148" s="7"/>
      <c r="D148" s="10"/>
      <c r="E148" s="8"/>
      <c r="F148" s="8"/>
      <c r="G148" s="8"/>
      <c r="H148" s="10"/>
      <c r="I148" s="7"/>
      <c r="J148" s="7"/>
      <c r="K148" s="7"/>
      <c r="L148" s="7"/>
      <c r="M148" s="7"/>
      <c r="N148" s="8"/>
      <c r="O148" s="8"/>
    </row>
    <row r="149" spans="1:15" ht="43.4" customHeight="1">
      <c r="A149" s="21"/>
      <c r="B149" s="23"/>
      <c r="C149" s="7"/>
      <c r="D149" s="10"/>
      <c r="E149" s="8"/>
      <c r="F149" s="8"/>
      <c r="G149" s="8"/>
      <c r="H149" s="10"/>
      <c r="I149" s="7"/>
      <c r="J149" s="7"/>
      <c r="K149" s="7"/>
      <c r="L149" s="7"/>
      <c r="M149" s="7"/>
      <c r="N149" s="8"/>
      <c r="O149" s="8"/>
    </row>
    <row r="150" spans="1:15" ht="43.4" customHeight="1">
      <c r="A150" s="21"/>
      <c r="B150" s="23"/>
      <c r="C150" s="7"/>
      <c r="D150" s="10"/>
      <c r="E150" s="8"/>
      <c r="F150" s="8"/>
      <c r="G150" s="8"/>
      <c r="H150" s="8"/>
      <c r="I150" s="7"/>
      <c r="J150" s="7"/>
      <c r="K150" s="7"/>
      <c r="L150" s="7"/>
      <c r="M150" s="7"/>
      <c r="N150" s="8"/>
      <c r="O150" s="8"/>
    </row>
    <row r="151" spans="1:15" ht="43.4" customHeight="1">
      <c r="A151" s="21"/>
      <c r="B151" s="23"/>
      <c r="C151" s="7"/>
      <c r="D151" s="10"/>
      <c r="E151" s="8"/>
      <c r="F151" s="8"/>
      <c r="G151" s="8"/>
      <c r="H151" s="8"/>
      <c r="I151" s="7"/>
      <c r="J151" s="7"/>
      <c r="K151" s="7"/>
      <c r="L151" s="7"/>
      <c r="M151" s="7"/>
      <c r="N151" s="8"/>
      <c r="O151" s="8"/>
    </row>
    <row r="152" spans="1:15" ht="43.4" customHeight="1">
      <c r="A152" s="21"/>
      <c r="B152" s="23"/>
      <c r="C152" s="7"/>
      <c r="D152" s="10"/>
      <c r="E152" s="8"/>
      <c r="F152" s="8"/>
      <c r="G152" s="8"/>
      <c r="H152" s="8"/>
      <c r="I152" s="7"/>
      <c r="J152" s="7"/>
      <c r="K152" s="7"/>
      <c r="L152" s="7"/>
      <c r="M152" s="7"/>
      <c r="N152" s="8"/>
      <c r="O152" s="8"/>
    </row>
    <row r="153" spans="1:15" ht="43.4" customHeight="1">
      <c r="A153" s="21"/>
      <c r="B153" s="23"/>
      <c r="C153" s="7"/>
      <c r="D153" s="10"/>
      <c r="E153" s="8"/>
      <c r="F153" s="8"/>
      <c r="G153" s="8"/>
      <c r="H153" s="8"/>
      <c r="I153" s="7"/>
      <c r="J153" s="7"/>
      <c r="K153" s="7"/>
      <c r="L153" s="7"/>
      <c r="M153" s="7"/>
      <c r="N153" s="8"/>
      <c r="O153" s="8"/>
    </row>
    <row r="154" spans="1:15" ht="43.4" customHeight="1">
      <c r="A154" s="21"/>
      <c r="B154" s="23"/>
      <c r="C154" s="7"/>
      <c r="D154" s="10"/>
      <c r="E154" s="8"/>
      <c r="F154" s="8"/>
      <c r="G154" s="8"/>
      <c r="H154" s="8"/>
      <c r="I154" s="7"/>
      <c r="J154" s="7"/>
      <c r="K154" s="7"/>
      <c r="L154" s="7"/>
      <c r="M154" s="7"/>
      <c r="N154" s="8"/>
      <c r="O154" s="8"/>
    </row>
    <row r="155" spans="1:15" ht="43.4" customHeight="1">
      <c r="A155" s="21"/>
      <c r="B155" s="23"/>
      <c r="C155" s="7"/>
      <c r="D155" s="10"/>
      <c r="E155" s="8"/>
      <c r="F155" s="8"/>
      <c r="G155" s="8"/>
      <c r="H155" s="8"/>
      <c r="I155" s="7"/>
      <c r="J155" s="7"/>
      <c r="K155" s="7"/>
      <c r="L155" s="7"/>
      <c r="M155" s="7"/>
      <c r="N155" s="8"/>
      <c r="O155" s="8"/>
    </row>
    <row r="156" spans="1:15" ht="43.4" customHeight="1">
      <c r="A156" s="21"/>
      <c r="B156" s="23"/>
      <c r="C156" s="7"/>
      <c r="D156" s="10"/>
      <c r="E156" s="8"/>
      <c r="F156" s="8"/>
      <c r="G156" s="8"/>
      <c r="H156" s="8"/>
      <c r="I156" s="7"/>
      <c r="J156" s="7"/>
      <c r="K156" s="7"/>
      <c r="L156" s="7"/>
      <c r="M156" s="7"/>
      <c r="N156" s="8"/>
      <c r="O156" s="8"/>
    </row>
    <row r="157" spans="1:15" ht="43.4" customHeight="1">
      <c r="A157" s="21"/>
      <c r="B157" s="23"/>
      <c r="C157" s="7"/>
      <c r="D157" s="10"/>
      <c r="E157" s="8"/>
      <c r="F157" s="8"/>
      <c r="G157" s="8"/>
      <c r="H157" s="8"/>
      <c r="I157" s="7"/>
      <c r="J157" s="7"/>
      <c r="K157" s="7"/>
      <c r="L157" s="7"/>
      <c r="M157" s="7"/>
      <c r="N157" s="8"/>
      <c r="O157" s="8"/>
    </row>
    <row r="158" spans="1:15" ht="43.4" customHeight="1">
      <c r="A158" s="21"/>
      <c r="B158" s="23"/>
      <c r="C158" s="7"/>
      <c r="D158" s="10"/>
      <c r="E158" s="8"/>
      <c r="F158" s="8"/>
      <c r="G158" s="8"/>
      <c r="H158" s="8"/>
      <c r="I158" s="7"/>
      <c r="J158" s="7"/>
      <c r="K158" s="7"/>
      <c r="L158" s="7"/>
      <c r="M158" s="7"/>
      <c r="N158" s="8"/>
      <c r="O158" s="8"/>
    </row>
    <row r="159" spans="1:15" ht="43.4" customHeight="1">
      <c r="A159" s="21"/>
      <c r="B159" s="23"/>
      <c r="C159" s="7"/>
      <c r="D159" s="10"/>
      <c r="E159" s="8"/>
      <c r="F159" s="8"/>
      <c r="G159" s="8"/>
      <c r="H159" s="8"/>
      <c r="I159" s="7"/>
      <c r="J159" s="7"/>
      <c r="K159" s="7"/>
      <c r="L159" s="7"/>
      <c r="M159" s="7"/>
      <c r="N159" s="8"/>
      <c r="O159" s="8"/>
    </row>
    <row r="160" spans="1:15" ht="43.4" customHeight="1">
      <c r="A160" s="21"/>
      <c r="B160" s="23"/>
      <c r="C160" s="7"/>
      <c r="D160" s="10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4" customHeight="1">
      <c r="A161" s="21"/>
      <c r="B161" s="23"/>
      <c r="C161" s="7"/>
      <c r="D161" s="10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4" customHeight="1">
      <c r="A162" s="21"/>
      <c r="B162" s="23"/>
      <c r="C162" s="7"/>
      <c r="D162" s="10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4" customHeight="1">
      <c r="A163" s="21"/>
      <c r="B163" s="23"/>
      <c r="C163" s="7"/>
      <c r="D163" s="10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4" customHeight="1">
      <c r="A164" s="21"/>
      <c r="B164" s="23"/>
      <c r="C164" s="7"/>
      <c r="D164" s="10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4" customHeight="1">
      <c r="A165" s="21"/>
      <c r="B165" s="23"/>
      <c r="C165" s="7"/>
      <c r="D165" s="10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4" customHeight="1">
      <c r="A166" s="21"/>
      <c r="B166" s="23"/>
      <c r="C166" s="7"/>
      <c r="D166" s="10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4" customHeight="1">
      <c r="A167" s="21"/>
      <c r="B167" s="23"/>
      <c r="C167" s="7"/>
      <c r="D167" s="10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4" customHeight="1">
      <c r="A168" s="21"/>
      <c r="B168" s="23"/>
      <c r="C168" s="7"/>
      <c r="D168" s="10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4" customHeight="1">
      <c r="A169" s="21"/>
      <c r="B169" s="23"/>
      <c r="C169" s="7"/>
      <c r="D169" s="10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4" customHeight="1">
      <c r="A170" s="21"/>
      <c r="B170" s="23"/>
      <c r="C170" s="7"/>
      <c r="D170" s="10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4" customHeight="1">
      <c r="A171" s="21"/>
      <c r="B171" s="23"/>
      <c r="C171" s="7"/>
      <c r="D171" s="10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4" customHeight="1">
      <c r="A172" s="21"/>
      <c r="B172" s="23"/>
      <c r="C172" s="7"/>
      <c r="D172" s="10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4" customHeight="1">
      <c r="A173" s="21"/>
      <c r="B173" s="23"/>
      <c r="C173" s="7"/>
      <c r="D173" s="10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4" customHeight="1">
      <c r="A174" s="21"/>
      <c r="B174" s="23"/>
      <c r="C174" s="7"/>
      <c r="D174" s="10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4" customHeight="1">
      <c r="A175" s="21"/>
      <c r="B175" s="23"/>
      <c r="C175" s="7"/>
      <c r="D175" s="10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4" customHeight="1">
      <c r="A176" s="21"/>
      <c r="B176" s="23"/>
      <c r="C176" s="7"/>
      <c r="D176" s="10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4" customHeight="1">
      <c r="A177" s="21"/>
      <c r="B177" s="23"/>
      <c r="C177" s="7"/>
      <c r="D177" s="10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4" customHeight="1">
      <c r="A178" s="21"/>
      <c r="B178" s="23"/>
      <c r="C178" s="7"/>
      <c r="D178" s="10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4" customHeight="1">
      <c r="A179" s="21"/>
      <c r="B179" s="23"/>
      <c r="C179" s="7"/>
      <c r="D179" s="10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4" customHeight="1">
      <c r="A180" s="21"/>
      <c r="B180" s="23"/>
      <c r="C180" s="7"/>
      <c r="D180" s="10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4" customHeight="1">
      <c r="A181" s="21"/>
      <c r="B181" s="23"/>
      <c r="C181" s="7"/>
      <c r="D181" s="10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4" customHeight="1">
      <c r="A182" s="21"/>
      <c r="B182" s="23"/>
      <c r="C182" s="7"/>
      <c r="D182" s="10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4" customHeight="1">
      <c r="A183" s="21"/>
      <c r="B183" s="23"/>
      <c r="C183" s="7"/>
      <c r="D183" s="10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4" customHeight="1">
      <c r="A184" s="21"/>
      <c r="B184" s="23"/>
      <c r="C184" s="7"/>
      <c r="D184" s="10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4" customHeight="1">
      <c r="A185" s="21"/>
      <c r="B185" s="23"/>
      <c r="C185" s="7"/>
      <c r="D185" s="10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4" customHeight="1">
      <c r="A186" s="21"/>
      <c r="B186" s="23"/>
      <c r="C186" s="7"/>
      <c r="D186" s="10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4" customHeight="1">
      <c r="A187" s="21"/>
      <c r="B187" s="23"/>
      <c r="C187" s="7"/>
      <c r="D187" s="10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4" customHeight="1">
      <c r="A188" s="21"/>
      <c r="B188" s="23"/>
      <c r="C188" s="7"/>
      <c r="D188" s="10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4" customHeight="1">
      <c r="A189" s="21"/>
      <c r="B189" s="23"/>
      <c r="C189" s="7"/>
      <c r="D189" s="10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4" customHeight="1">
      <c r="A190" s="21"/>
      <c r="B190" s="23"/>
      <c r="C190" s="7"/>
      <c r="D190" s="10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4" customHeight="1">
      <c r="A191" s="21"/>
      <c r="B191" s="23"/>
      <c r="C191" s="7"/>
      <c r="D191" s="10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4" customHeight="1">
      <c r="A192" s="21"/>
      <c r="B192" s="23"/>
      <c r="C192" s="7"/>
      <c r="D192" s="10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4" customHeight="1">
      <c r="A193" s="21"/>
      <c r="B193" s="23"/>
      <c r="C193" s="7"/>
      <c r="D193" s="10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4" customHeight="1">
      <c r="A194" s="21"/>
      <c r="B194" s="23"/>
      <c r="C194" s="7"/>
      <c r="D194" s="10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4" customHeight="1">
      <c r="A195" s="21"/>
      <c r="B195" s="23"/>
      <c r="C195" s="7"/>
      <c r="D195" s="10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4" customHeight="1">
      <c r="A196" s="21"/>
      <c r="B196" s="23"/>
      <c r="C196" s="7"/>
      <c r="D196" s="10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4" customHeight="1">
      <c r="A197" s="21"/>
      <c r="B197" s="23"/>
      <c r="C197" s="7"/>
      <c r="D197" s="10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4" customHeight="1">
      <c r="A198" s="21"/>
      <c r="B198" s="23"/>
      <c r="C198" s="7"/>
      <c r="D198" s="10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4" customHeight="1">
      <c r="A199" s="21"/>
      <c r="B199" s="23"/>
      <c r="C199" s="7"/>
      <c r="D199" s="10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4" customHeight="1">
      <c r="A200" s="21"/>
      <c r="B200" s="23"/>
      <c r="C200" s="7"/>
      <c r="D200" s="10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4" customHeight="1">
      <c r="A201" s="21"/>
      <c r="B201" s="23"/>
      <c r="C201" s="7"/>
      <c r="D201" s="10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4" customHeight="1">
      <c r="A202" s="21"/>
      <c r="B202" s="23"/>
      <c r="C202" s="7"/>
      <c r="D202" s="10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4" customHeight="1">
      <c r="A203" s="21"/>
      <c r="B203" s="23"/>
      <c r="C203" s="7"/>
      <c r="D203" s="10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4" customHeight="1">
      <c r="A204" s="21"/>
      <c r="B204" s="23"/>
      <c r="C204" s="7"/>
      <c r="D204" s="10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4" customHeight="1">
      <c r="A205" s="21"/>
      <c r="B205" s="23"/>
      <c r="C205" s="7"/>
      <c r="D205" s="10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4" customHeight="1">
      <c r="A206" s="21"/>
      <c r="B206" s="23"/>
      <c r="C206" s="7"/>
      <c r="D206" s="10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4" customHeight="1">
      <c r="A207" s="21"/>
      <c r="B207" s="23"/>
      <c r="C207" s="7"/>
      <c r="D207" s="10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4" customHeight="1">
      <c r="A208" s="21"/>
      <c r="B208" s="23"/>
      <c r="C208" s="7"/>
      <c r="D208" s="10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4" customHeight="1">
      <c r="A209" s="21"/>
      <c r="B209" s="23"/>
      <c r="C209" s="7"/>
      <c r="D209" s="10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4" customHeight="1">
      <c r="A210" s="21"/>
      <c r="B210" s="23"/>
      <c r="C210" s="7"/>
      <c r="D210" s="10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4" customHeight="1">
      <c r="A211" s="21"/>
      <c r="B211" s="23"/>
      <c r="C211" s="7"/>
      <c r="D211" s="10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4" customHeight="1">
      <c r="A212" s="21"/>
      <c r="B212" s="23"/>
      <c r="C212" s="7"/>
      <c r="D212" s="10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4" customHeight="1">
      <c r="A213" s="21"/>
      <c r="B213" s="23"/>
      <c r="C213" s="7"/>
      <c r="D213" s="10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4" customHeight="1">
      <c r="A214" s="21"/>
      <c r="B214" s="23"/>
      <c r="C214" s="7"/>
      <c r="D214" s="10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4" customHeight="1">
      <c r="A215" s="21"/>
      <c r="B215" s="23"/>
      <c r="C215" s="7"/>
      <c r="D215" s="10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4" customHeight="1">
      <c r="A216" s="21"/>
      <c r="B216" s="23"/>
      <c r="C216" s="7"/>
      <c r="D216" s="10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4" customHeight="1">
      <c r="A217" s="21"/>
      <c r="B217" s="23"/>
      <c r="C217" s="7"/>
      <c r="D217" s="10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4" customHeight="1">
      <c r="A218" s="21"/>
      <c r="B218" s="23"/>
      <c r="C218" s="7"/>
      <c r="D218" s="10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4" customHeight="1">
      <c r="A219" s="21"/>
      <c r="B219" s="23"/>
      <c r="C219" s="7"/>
      <c r="D219" s="10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4" customHeight="1">
      <c r="A220" s="21"/>
      <c r="B220" s="23"/>
      <c r="C220" s="7"/>
      <c r="D220" s="10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4" customHeight="1">
      <c r="A221" s="21"/>
      <c r="B221" s="23"/>
      <c r="C221" s="7"/>
      <c r="D221" s="10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4" customHeight="1">
      <c r="A222" s="21"/>
      <c r="B222" s="23"/>
      <c r="C222" s="7"/>
      <c r="D222" s="10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4" customHeight="1">
      <c r="A223" s="21"/>
      <c r="B223" s="23"/>
      <c r="C223" s="7"/>
      <c r="D223" s="10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4" customHeight="1">
      <c r="A224" s="21"/>
      <c r="B224" s="23"/>
      <c r="C224" s="7"/>
      <c r="D224" s="10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4" customHeight="1">
      <c r="A225" s="21"/>
      <c r="B225" s="23"/>
      <c r="C225" s="7"/>
      <c r="D225" s="10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4" customHeight="1">
      <c r="A226" s="21"/>
      <c r="B226" s="23"/>
      <c r="C226" s="7"/>
      <c r="D226" s="10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4" customHeight="1">
      <c r="A227" s="21"/>
      <c r="B227" s="23"/>
      <c r="C227" s="7"/>
      <c r="D227" s="10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4" customHeight="1">
      <c r="A228" s="21"/>
      <c r="B228" s="23"/>
      <c r="C228" s="7"/>
      <c r="D228" s="10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4" customHeight="1">
      <c r="A229" s="21"/>
      <c r="B229" s="23"/>
      <c r="C229" s="7"/>
      <c r="D229" s="10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4" customHeight="1">
      <c r="A230" s="21"/>
      <c r="B230" s="23"/>
      <c r="C230" s="7"/>
      <c r="D230" s="10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4" customHeight="1">
      <c r="A231" s="21"/>
      <c r="B231" s="23"/>
      <c r="C231" s="7"/>
      <c r="D231" s="10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4" customHeight="1">
      <c r="A232" s="21"/>
      <c r="B232" s="23"/>
      <c r="C232" s="7"/>
      <c r="D232" s="10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4" customHeight="1">
      <c r="A233" s="21"/>
      <c r="B233" s="23"/>
      <c r="C233" s="7"/>
      <c r="D233" s="10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4" customHeight="1">
      <c r="A234" s="21"/>
      <c r="B234" s="23"/>
      <c r="C234" s="7"/>
      <c r="D234" s="10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4" customHeight="1">
      <c r="A235" s="21"/>
      <c r="B235" s="23"/>
      <c r="C235" s="7"/>
      <c r="D235" s="10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4" customHeight="1">
      <c r="A236" s="21"/>
      <c r="B236" s="23"/>
      <c r="C236" s="7"/>
      <c r="D236" s="10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4" customHeight="1">
      <c r="A237" s="21"/>
      <c r="B237" s="23"/>
      <c r="C237" s="7"/>
      <c r="D237" s="10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4" customHeight="1">
      <c r="A238" s="21"/>
      <c r="B238" s="23"/>
      <c r="C238" s="7"/>
      <c r="D238" s="10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4" customHeight="1">
      <c r="A239" s="21"/>
      <c r="B239" s="23"/>
      <c r="C239" s="7"/>
      <c r="D239" s="10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4" customHeight="1">
      <c r="A240" s="21"/>
      <c r="B240" s="23"/>
      <c r="C240" s="7"/>
      <c r="D240" s="10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4" customHeight="1">
      <c r="A241" s="21"/>
      <c r="B241" s="23"/>
      <c r="C241" s="7"/>
      <c r="D241" s="10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4" customHeight="1">
      <c r="A242" s="21"/>
      <c r="B242" s="23"/>
      <c r="C242" s="7"/>
      <c r="D242" s="10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4" customHeight="1">
      <c r="A243" s="21"/>
      <c r="B243" s="23"/>
      <c r="C243" s="7"/>
      <c r="D243" s="10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4" customHeight="1">
      <c r="A244" s="21"/>
      <c r="B244" s="23"/>
      <c r="C244" s="7"/>
      <c r="D244" s="10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4" customHeight="1">
      <c r="A245" s="21"/>
      <c r="B245" s="23"/>
      <c r="C245" s="7"/>
      <c r="D245" s="10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4" customHeight="1">
      <c r="A246" s="21"/>
      <c r="B246" s="23"/>
      <c r="C246" s="7"/>
      <c r="D246" s="10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4" customHeight="1">
      <c r="A247" s="21"/>
      <c r="B247" s="23"/>
      <c r="C247" s="7"/>
      <c r="D247" s="10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4" customHeight="1">
      <c r="A248" s="21"/>
      <c r="B248" s="23"/>
      <c r="C248" s="7"/>
      <c r="D248" s="10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4" customHeight="1">
      <c r="A249" s="21"/>
      <c r="B249" s="23"/>
      <c r="C249" s="7"/>
      <c r="D249" s="10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4" customHeight="1">
      <c r="A250" s="21"/>
      <c r="B250" s="23"/>
      <c r="C250" s="7"/>
      <c r="D250" s="10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4" customHeight="1">
      <c r="A251" s="21"/>
      <c r="B251" s="23"/>
      <c r="C251" s="7"/>
      <c r="D251" s="10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4" customHeight="1">
      <c r="A252" s="21"/>
      <c r="B252" s="23"/>
      <c r="C252" s="7"/>
      <c r="D252" s="10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4" customHeight="1">
      <c r="A253" s="21"/>
      <c r="B253" s="23"/>
      <c r="C253" s="7"/>
      <c r="D253" s="10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4" customHeight="1">
      <c r="A254" s="21"/>
      <c r="B254" s="23"/>
      <c r="C254" s="7"/>
      <c r="D254" s="10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4" customHeight="1">
      <c r="A255" s="21"/>
      <c r="B255" s="23"/>
      <c r="C255" s="7"/>
      <c r="D255" s="10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4" customHeight="1">
      <c r="A256" s="21"/>
      <c r="B256" s="23"/>
      <c r="C256" s="7"/>
      <c r="D256" s="10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4" customHeight="1">
      <c r="A257" s="21"/>
      <c r="B257" s="23"/>
      <c r="C257" s="7"/>
      <c r="D257" s="10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4" customHeight="1">
      <c r="A258" s="21"/>
      <c r="B258" s="23"/>
      <c r="C258" s="7"/>
      <c r="D258" s="10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4" customHeight="1">
      <c r="A259" s="21"/>
      <c r="B259" s="23"/>
      <c r="C259" s="7"/>
      <c r="D259" s="10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4" customHeight="1">
      <c r="A260" s="21"/>
      <c r="B260" s="23"/>
      <c r="C260" s="7"/>
      <c r="D260" s="10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4" customHeight="1">
      <c r="A261" s="21"/>
      <c r="B261" s="23"/>
      <c r="C261" s="7"/>
      <c r="D261" s="10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4" customHeight="1">
      <c r="A262" s="21"/>
      <c r="B262" s="23"/>
      <c r="C262" s="7"/>
      <c r="D262" s="10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4" customHeight="1">
      <c r="A263" s="21"/>
      <c r="B263" s="23"/>
      <c r="C263" s="7"/>
      <c r="D263" s="10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4" customHeight="1">
      <c r="A264" s="21"/>
      <c r="B264" s="23"/>
      <c r="C264" s="7"/>
      <c r="D264" s="10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4" customHeight="1">
      <c r="A265" s="21"/>
      <c r="B265" s="23"/>
      <c r="C265" s="7"/>
      <c r="D265" s="10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4" customHeight="1">
      <c r="A266" s="21"/>
      <c r="B266" s="23"/>
      <c r="C266" s="7"/>
      <c r="D266" s="10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4" customHeight="1">
      <c r="A267" s="21"/>
      <c r="B267" s="23"/>
      <c r="C267" s="7"/>
      <c r="D267" s="10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4" customHeight="1">
      <c r="A268" s="21"/>
      <c r="B268" s="23"/>
      <c r="C268" s="7"/>
      <c r="D268" s="10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4" customHeight="1">
      <c r="A269" s="21"/>
      <c r="B269" s="23"/>
      <c r="C269" s="7"/>
      <c r="D269" s="10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4" customHeight="1">
      <c r="A270" s="21"/>
      <c r="B270" s="23"/>
      <c r="C270" s="7"/>
      <c r="D270" s="10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4" customHeight="1">
      <c r="A271" s="21"/>
      <c r="B271" s="23"/>
      <c r="C271" s="7"/>
      <c r="D271" s="10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4" customHeight="1">
      <c r="A272" s="21"/>
      <c r="B272" s="23"/>
      <c r="C272" s="7"/>
      <c r="D272" s="10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4" customHeight="1">
      <c r="A273" s="21"/>
      <c r="B273" s="23"/>
      <c r="C273" s="7"/>
      <c r="D273" s="10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4" customHeight="1">
      <c r="A274" s="21"/>
      <c r="B274" s="23"/>
      <c r="C274" s="7"/>
      <c r="D274" s="10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4" customHeight="1">
      <c r="A275" s="21"/>
      <c r="B275" s="23"/>
      <c r="C275" s="7"/>
      <c r="D275" s="10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4" customHeight="1">
      <c r="A276" s="21"/>
      <c r="B276" s="23"/>
      <c r="C276" s="7"/>
      <c r="D276" s="10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4" customHeight="1">
      <c r="A277" s="21"/>
      <c r="B277" s="23"/>
      <c r="C277" s="7"/>
      <c r="D277" s="10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4" customHeight="1">
      <c r="A278" s="21"/>
      <c r="B278" s="23"/>
      <c r="C278" s="7"/>
      <c r="D278" s="10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4" customHeight="1">
      <c r="A279" s="21"/>
      <c r="B279" s="23"/>
      <c r="C279" s="7"/>
      <c r="D279" s="10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4" customHeight="1">
      <c r="A280" s="21"/>
      <c r="B280" s="23"/>
      <c r="C280" s="7"/>
      <c r="D280" s="10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4" customHeight="1">
      <c r="A281" s="21"/>
      <c r="B281" s="23"/>
      <c r="C281" s="7"/>
      <c r="D281" s="10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4" customHeight="1">
      <c r="A282" s="21"/>
      <c r="B282" s="23"/>
      <c r="C282" s="7"/>
      <c r="D282" s="10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4" customHeight="1">
      <c r="A283" s="21"/>
      <c r="B283" s="23"/>
      <c r="C283" s="7"/>
      <c r="D283" s="10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4" customHeight="1">
      <c r="A284" s="21"/>
      <c r="B284" s="23"/>
      <c r="C284" s="7"/>
      <c r="D284" s="10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4" customHeight="1">
      <c r="A285" s="21"/>
      <c r="B285" s="23"/>
      <c r="C285" s="7"/>
      <c r="D285" s="10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4" customHeight="1">
      <c r="A286" s="21"/>
      <c r="B286" s="23"/>
      <c r="C286" s="7"/>
      <c r="D286" s="7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4" customHeight="1">
      <c r="A287" s="21"/>
      <c r="B287" s="23"/>
      <c r="C287" s="7"/>
      <c r="D287" s="7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4" customHeight="1">
      <c r="A288" s="21"/>
      <c r="B288" s="23"/>
      <c r="C288" s="7"/>
      <c r="D288" s="7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4" customHeight="1">
      <c r="A289" s="21"/>
      <c r="B289" s="23"/>
      <c r="C289" s="7"/>
      <c r="D289" s="7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23:A29">
    <cfRule type="expression" dxfId="90" priority="47">
      <formula>$F23="Création"</formula>
    </cfRule>
    <cfRule type="expression" dxfId="89" priority="46">
      <formula>$F23="Modification"</formula>
    </cfRule>
    <cfRule type="expression" dxfId="88" priority="45">
      <formula>$F23="Fermeture"</formula>
    </cfRule>
  </conditionalFormatting>
  <conditionalFormatting sqref="A45 A44:O44">
    <cfRule type="expression" dxfId="87" priority="26">
      <formula>$F44="Fermeture"</formula>
    </cfRule>
  </conditionalFormatting>
  <conditionalFormatting sqref="A45:A50 A76:B76 D76 F76:N76">
    <cfRule type="expression" dxfId="86" priority="18">
      <formula>$F45="Création"</formula>
    </cfRule>
  </conditionalFormatting>
  <conditionalFormatting sqref="A76:B76 D76 F76:N76 A45:A50">
    <cfRule type="expression" dxfId="85" priority="17">
      <formula>$F45="Modification"</formula>
    </cfRule>
  </conditionalFormatting>
  <conditionalFormatting sqref="A61:D61 A60 C60:D60">
    <cfRule type="expression" dxfId="84" priority="20">
      <formula>$F58="Modification"</formula>
    </cfRule>
    <cfRule type="expression" dxfId="83" priority="21">
      <formula>$F58="Création"</formula>
    </cfRule>
    <cfRule type="expression" dxfId="82" priority="19">
      <formula>$F58="Fermeture"</formula>
    </cfRule>
  </conditionalFormatting>
  <conditionalFormatting sqref="A62:D63">
    <cfRule type="expression" dxfId="81" priority="67">
      <formula>$F60="Création"</formula>
    </cfRule>
    <cfRule type="expression" dxfId="80" priority="66">
      <formula>$F60="Modification"</formula>
    </cfRule>
    <cfRule type="expression" dxfId="79" priority="65">
      <formula>$F60="Fermeture"</formula>
    </cfRule>
  </conditionalFormatting>
  <conditionalFormatting sqref="A1:O9 A10:E10 K10:O11 A11:D11 A12:O12 A13:H13 J13:O16 A14:F14 A15:H15 A16:F16 A77 C77:O77 A78:O988">
    <cfRule type="expression" dxfId="78" priority="88">
      <formula>$F1="Création"</formula>
    </cfRule>
    <cfRule type="expression" dxfId="77" priority="87">
      <formula>$F1="Modification"</formula>
    </cfRule>
  </conditionalFormatting>
  <conditionalFormatting sqref="A17:O22">
    <cfRule type="expression" dxfId="76" priority="75">
      <formula>$F17="Création"</formula>
    </cfRule>
    <cfRule type="expression" dxfId="75" priority="74">
      <formula>$F17="Modification"</formula>
    </cfRule>
    <cfRule type="expression" dxfId="74" priority="73">
      <formula>$F17="Fermeture"</formula>
    </cfRule>
  </conditionalFormatting>
  <conditionalFormatting sqref="A44:O44 A45">
    <cfRule type="expression" dxfId="73" priority="28">
      <formula>$F44="Création"</formula>
    </cfRule>
    <cfRule type="expression" dxfId="72" priority="27">
      <formula>$F44="Modification"</formula>
    </cfRule>
  </conditionalFormatting>
  <conditionalFormatting sqref="B45:B51">
    <cfRule type="expression" dxfId="71" priority="40">
      <formula>$F45="Création"</formula>
    </cfRule>
    <cfRule type="expression" dxfId="70" priority="38">
      <formula>$F45="Fermeture"</formula>
    </cfRule>
    <cfRule type="expression" dxfId="69" priority="39">
      <formula>$F45="Modification"</formula>
    </cfRule>
  </conditionalFormatting>
  <conditionalFormatting sqref="B64">
    <cfRule type="expression" dxfId="68" priority="37">
      <formula>$F64="Création"</formula>
    </cfRule>
    <cfRule type="expression" dxfId="67" priority="36">
      <formula>$F64="Modification"</formula>
    </cfRule>
    <cfRule type="expression" dxfId="66" priority="35">
      <formula>$F64="Fermeture"</formula>
    </cfRule>
  </conditionalFormatting>
  <conditionalFormatting sqref="B77">
    <cfRule type="expression" dxfId="65" priority="1">
      <formula>$F77="Fermeture"</formula>
    </cfRule>
    <cfRule type="expression" dxfId="64" priority="2">
      <formula>$F77="Modification"</formula>
    </cfRule>
    <cfRule type="expression" dxfId="63" priority="3">
      <formula>$F77="Création"</formula>
    </cfRule>
  </conditionalFormatting>
  <conditionalFormatting sqref="B23:C26">
    <cfRule type="expression" dxfId="62" priority="41">
      <formula>$F23="Fermeture"</formula>
    </cfRule>
    <cfRule type="expression" dxfId="61" priority="42">
      <formula>$F23="Modification"</formula>
    </cfRule>
    <cfRule type="expression" dxfId="60" priority="43">
      <formula>$F23="Création"</formula>
    </cfRule>
  </conditionalFormatting>
  <conditionalFormatting sqref="B72:D73">
    <cfRule type="expression" dxfId="59" priority="30">
      <formula>$F70="Modification"</formula>
    </cfRule>
    <cfRule type="expression" dxfId="58" priority="31">
      <formula>$F70="Création"</formula>
    </cfRule>
    <cfRule type="expression" dxfId="57" priority="29">
      <formula>$F70="Fermeture"</formula>
    </cfRule>
  </conditionalFormatting>
  <conditionalFormatting sqref="C76">
    <cfRule type="expression" dxfId="56" priority="13">
      <formula>$F74="Création"</formula>
    </cfRule>
    <cfRule type="expression" dxfId="55" priority="12">
      <formula>$F74="Modification"</formula>
    </cfRule>
    <cfRule type="expression" dxfId="54" priority="11">
      <formula>$F74="Fermeture"</formula>
    </cfRule>
    <cfRule type="expression" dxfId="53" priority="10">
      <formula>$F76="Création"</formula>
    </cfRule>
    <cfRule type="expression" dxfId="52" priority="8">
      <formula>$F76="Fermeture"</formula>
    </cfRule>
    <cfRule type="expression" dxfId="51" priority="9">
      <formula>$F76="Modification"</formula>
    </cfRule>
  </conditionalFormatting>
  <conditionalFormatting sqref="C77:O77 A78:O988 A1:O9 K10:O11 A12:O12 J13:O16 A10:E10 A11:D11 A13:H13 A14:F14 A15:H15 A16:F16 A77">
    <cfRule type="expression" dxfId="50" priority="86">
      <formula>$F1="Fermeture"</formula>
    </cfRule>
  </conditionalFormatting>
  <conditionalFormatting sqref="D1:E75 G1:N59 A1:A75">
    <cfRule type="expression" dxfId="49" priority="44">
      <formula>$C1="Option"</formula>
    </cfRule>
  </conditionalFormatting>
  <conditionalFormatting sqref="D77:E988">
    <cfRule type="expression" dxfId="48" priority="83">
      <formula>$C77="Option"</formula>
    </cfRule>
  </conditionalFormatting>
  <conditionalFormatting sqref="D23:O26 B27:O29 A30:O36 A37:N39 A40:O41 A42:N42 A43:O43 C45:O48 C49:N50 A51 C51:O51 A52:O59 A64 C64:O64 A65:O75 A61:O63 A60 C60:O60">
    <cfRule type="expression" dxfId="47" priority="58">
      <formula>$F23="Création"</formula>
    </cfRule>
    <cfRule type="expression" dxfId="46" priority="57">
      <formula>$F23="Modification"</formula>
    </cfRule>
  </conditionalFormatting>
  <conditionalFormatting sqref="D23:O26 B27:O29 A30:O36 A37:N39 A40:O41 A42:N42 A43:O43 C45:O48 C49:N50 C51:O51 A52:O59 C64:O64 A65:O75 A45:A51 A64 A61:O63 A60 C60:O60">
    <cfRule type="expression" dxfId="45" priority="56">
      <formula>$F23="Fermeture"</formula>
    </cfRule>
  </conditionalFormatting>
  <conditionalFormatting sqref="E76">
    <cfRule type="expression" dxfId="44" priority="7">
      <formula>#REF!="Option"</formula>
    </cfRule>
    <cfRule type="expression" dxfId="43" priority="6">
      <formula>$F76="Création"</formula>
    </cfRule>
    <cfRule type="expression" dxfId="42" priority="5">
      <formula>$F76="Modification"</formula>
    </cfRule>
    <cfRule type="expression" dxfId="41" priority="4">
      <formula>$F76="Fermeture"</formula>
    </cfRule>
  </conditionalFormatting>
  <conditionalFormatting sqref="F76:N76 A76:B76 D76">
    <cfRule type="expression" dxfId="40" priority="16">
      <formula>$F76="Fermeture"</formula>
    </cfRule>
  </conditionalFormatting>
  <conditionalFormatting sqref="G60:N61">
    <cfRule type="expression" dxfId="39" priority="22">
      <formula>#REF!="Option"</formula>
    </cfRule>
  </conditionalFormatting>
  <conditionalFormatting sqref="G62:N63">
    <cfRule type="expression" dxfId="38" priority="68">
      <formula>#REF!="Option"</formula>
    </cfRule>
  </conditionalFormatting>
  <conditionalFormatting sqref="G64:N988 D76 A76:A988">
    <cfRule type="expression" dxfId="37" priority="14">
      <formula>$C64="Option"</formula>
    </cfRule>
  </conditionalFormatting>
  <conditionalFormatting sqref="N1:N75">
    <cfRule type="expression" dxfId="36" priority="55">
      <formula>$M1="Porteuse"</formula>
    </cfRule>
  </conditionalFormatting>
  <conditionalFormatting sqref="N76">
    <cfRule type="expression" dxfId="35" priority="15">
      <formula>$M76="Porteuse"</formula>
    </cfRule>
  </conditionalFormatting>
  <conditionalFormatting sqref="N77:N988">
    <cfRule type="expression" dxfId="34" priority="85">
      <formula>$M77="Porteuse"</formula>
    </cfRule>
  </conditionalFormatting>
  <conditionalFormatting sqref="O37:O39">
    <cfRule type="expression" dxfId="33" priority="62">
      <formula>$F42="Fermeture"</formula>
    </cfRule>
    <cfRule type="expression" dxfId="32" priority="63">
      <formula>$F42="Modification"</formula>
    </cfRule>
    <cfRule type="expression" dxfId="31" priority="64">
      <formula>$F42="Création"</formula>
    </cfRule>
  </conditionalFormatting>
  <conditionalFormatting sqref="O49:O50">
    <cfRule type="expression" dxfId="30" priority="493">
      <formula>#REF!="Fermeture"</formula>
    </cfRule>
    <cfRule type="expression" dxfId="29" priority="494">
      <formula>#REF!="Modification"</formula>
    </cfRule>
    <cfRule type="expression" dxfId="28" priority="495">
      <formula>#REF!="Création"</formula>
    </cfRule>
  </conditionalFormatting>
  <dataValidations count="6">
    <dataValidation type="list" allowBlank="1" showInputMessage="1" showErrorMessage="1" sqref="M19:M43 M45:M289" xr:uid="{479795C5-909B-4AE2-9881-EFE3319EB9D1}">
      <formula1>List_Mutualisation</formula1>
    </dataValidation>
    <dataValidation type="list" allowBlank="1" showInputMessage="1" showErrorMessage="1" sqref="H19:H43 H45:H289" xr:uid="{A3DDB933-5170-4C31-A89C-0731F28E5A87}">
      <formula1>List_CNU</formula1>
    </dataValidation>
    <dataValidation type="list" allowBlank="1" showInputMessage="1" showErrorMessage="1" sqref="C19:C43 C61:C289 C45:C59" xr:uid="{1BB5132C-B000-4A3F-A03B-07FE670CF54E}">
      <formula1>"UE, ECUE, BLOC, OPTION, Parcours Pédagogique"</formula1>
    </dataValidation>
    <dataValidation type="list" allowBlank="1" showInputMessage="1" showErrorMessage="1" sqref="F19:F43 F45:F289" xr:uid="{5AE22C65-C596-4422-A99D-54C42B97053E}">
      <formula1>List_Statut</formula1>
    </dataValidation>
    <dataValidation type="list" allowBlank="1" showInputMessage="1" showErrorMessage="1" sqref="E19:E43 E45:E289" xr:uid="{BB0019CC-A090-4B55-B19B-528DE39AE908}">
      <formula1>List_Type</formula1>
    </dataValidation>
    <dataValidation type="list" allowBlank="1" showInputMessage="1" showErrorMessage="1" sqref="L19:L43 L45:L289" xr:uid="{DD2D847B-AD38-4F1F-982F-A887FA08191A}">
      <formula1>"Anglais"</formula1>
    </dataValidation>
  </dataValidations>
  <pageMargins left="0.7" right="0.7" top="0.75" bottom="0.75" header="0.3" footer="0.3"/>
  <pageSetup paperSize="9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V289"/>
  <sheetViews>
    <sheetView tabSelected="1" zoomScale="90" zoomScaleNormal="60" workbookViewId="0">
      <pane xSplit="2" ySplit="18" topLeftCell="I32" activePane="bottomRight" state="frozen"/>
      <selection pane="topRight" activeCell="C1" sqref="C1"/>
      <selection pane="bottomLeft" activeCell="A19" sqref="A19"/>
      <selection pane="bottomRight" activeCell="K33" sqref="K33"/>
    </sheetView>
  </sheetViews>
  <sheetFormatPr baseColWidth="10" defaultColWidth="11.453125" defaultRowHeight="14.5"/>
  <cols>
    <col min="1" max="1" width="39" style="12" customWidth="1"/>
    <col min="2" max="2" width="50.7265625" style="12" customWidth="1"/>
    <col min="3" max="3" width="15.453125" style="16" customWidth="1"/>
    <col min="4" max="4" width="20.81640625" style="12" customWidth="1"/>
    <col min="5" max="6" width="15.453125" style="12" customWidth="1"/>
    <col min="7" max="7" width="22.7265625" style="12" customWidth="1"/>
    <col min="8" max="8" width="27.1796875" style="12" customWidth="1"/>
    <col min="9" max="9" width="35.26953125" style="12" customWidth="1"/>
    <col min="10" max="10" width="19.453125" style="12" customWidth="1"/>
    <col min="11" max="11" width="40.7265625" style="12" customWidth="1"/>
    <col min="12" max="12" width="31.7265625" style="12" customWidth="1"/>
    <col min="13" max="13" width="22.453125" style="12" customWidth="1"/>
    <col min="14" max="17" width="20.26953125" style="12" customWidth="1"/>
    <col min="18" max="18" width="21.81640625" style="12" customWidth="1"/>
    <col min="19" max="19" width="20.453125" style="12" customWidth="1"/>
    <col min="20" max="20" width="17.26953125" style="12" customWidth="1"/>
    <col min="21" max="21" width="44" style="12" customWidth="1"/>
    <col min="22" max="22" width="46.453125" style="12" customWidth="1"/>
  </cols>
  <sheetData>
    <row r="1" spans="1:21">
      <c r="A1" s="121"/>
      <c r="B1" s="121"/>
      <c r="C1" s="121"/>
      <c r="D1" s="121"/>
      <c r="E1" s="121"/>
      <c r="F1" s="121"/>
      <c r="G1" s="121"/>
      <c r="H1" s="121"/>
      <c r="I1" s="121"/>
      <c r="J1" s="31"/>
    </row>
    <row r="2" spans="1:21">
      <c r="A2" s="121"/>
      <c r="B2" s="121"/>
      <c r="C2" s="121"/>
      <c r="D2" s="121"/>
      <c r="E2" s="121"/>
      <c r="F2" s="121"/>
      <c r="G2" s="121"/>
      <c r="H2" s="121"/>
      <c r="I2" s="121"/>
      <c r="J2" s="31"/>
    </row>
    <row r="3" spans="1:21">
      <c r="A3" s="121"/>
      <c r="B3" s="121"/>
      <c r="C3" s="121"/>
      <c r="D3" s="121"/>
      <c r="E3" s="121"/>
      <c r="F3" s="121"/>
      <c r="G3" s="121"/>
      <c r="H3" s="121"/>
      <c r="I3" s="121"/>
      <c r="J3" s="31"/>
    </row>
    <row r="4" spans="1:21">
      <c r="A4" s="121"/>
      <c r="B4" s="121"/>
      <c r="C4" s="121"/>
      <c r="D4" s="121"/>
      <c r="E4" s="121"/>
      <c r="F4" s="121"/>
      <c r="G4" s="121"/>
      <c r="H4" s="121"/>
      <c r="I4" s="121"/>
      <c r="J4" s="31"/>
    </row>
    <row r="5" spans="1:21">
      <c r="A5" s="121"/>
      <c r="B5" s="121"/>
      <c r="C5" s="121"/>
      <c r="D5" s="121"/>
      <c r="E5" s="121"/>
      <c r="F5" s="121"/>
      <c r="G5" s="121"/>
      <c r="H5" s="121"/>
      <c r="I5" s="121"/>
      <c r="J5" s="31"/>
    </row>
    <row r="6" spans="1:21">
      <c r="A6" s="121"/>
      <c r="B6" s="121"/>
      <c r="C6" s="121"/>
      <c r="D6" s="121"/>
      <c r="E6" s="121"/>
      <c r="F6" s="121"/>
      <c r="G6" s="121"/>
      <c r="H6" s="121"/>
      <c r="I6" s="121"/>
      <c r="J6" s="31"/>
    </row>
    <row r="7" spans="1:21" ht="14.5" customHeight="1">
      <c r="A7" s="156" t="s">
        <v>215</v>
      </c>
      <c r="B7" s="120" t="str">
        <f>'Fiche Générale'!B3</f>
        <v>Portail_ST</v>
      </c>
      <c r="C7" s="123" t="s">
        <v>317</v>
      </c>
      <c r="D7" s="123"/>
      <c r="E7" s="159" t="str">
        <f>'Fiche Générale'!B4</f>
        <v>Mathématiques</v>
      </c>
      <c r="F7" s="160"/>
      <c r="G7" s="123" t="s">
        <v>318</v>
      </c>
      <c r="H7" s="120">
        <f>'Fiche Générale'!B5</f>
        <v>0</v>
      </c>
      <c r="I7" s="120"/>
      <c r="J7" s="32"/>
      <c r="K7" s="17"/>
    </row>
    <row r="8" spans="1:21" ht="14.5" customHeight="1">
      <c r="A8" s="157"/>
      <c r="B8" s="120"/>
      <c r="C8" s="123"/>
      <c r="D8" s="123"/>
      <c r="E8" s="159"/>
      <c r="F8" s="160"/>
      <c r="G8" s="123"/>
      <c r="H8" s="120"/>
      <c r="I8" s="120"/>
      <c r="J8" s="32"/>
      <c r="K8" s="17"/>
    </row>
    <row r="9" spans="1:21" ht="14.5" customHeight="1">
      <c r="A9" s="157"/>
      <c r="B9" s="120"/>
      <c r="C9" s="123"/>
      <c r="D9" s="123"/>
      <c r="E9" s="159"/>
      <c r="F9" s="160"/>
      <c r="G9" s="123"/>
      <c r="H9" s="120"/>
      <c r="I9" s="120"/>
      <c r="J9" s="32"/>
      <c r="K9" s="17"/>
    </row>
    <row r="10" spans="1:21" ht="14.5" customHeight="1">
      <c r="A10" s="157"/>
      <c r="B10" s="120"/>
      <c r="C10" s="130" t="s">
        <v>218</v>
      </c>
      <c r="D10" s="130"/>
      <c r="E10" s="134">
        <f>'Fiche Générale'!B9</f>
        <v>0</v>
      </c>
      <c r="F10" s="135"/>
      <c r="G10" s="135"/>
      <c r="H10" s="135"/>
      <c r="I10" s="136"/>
      <c r="J10" s="33"/>
      <c r="K10" s="17"/>
    </row>
    <row r="11" spans="1:21" ht="14.5" customHeight="1">
      <c r="A11" s="158"/>
      <c r="B11" s="120"/>
      <c r="C11" s="130"/>
      <c r="D11" s="130"/>
      <c r="E11" s="137"/>
      <c r="F11" s="138"/>
      <c r="G11" s="138"/>
      <c r="H11" s="138"/>
      <c r="I11" s="139"/>
      <c r="J11" s="33"/>
      <c r="K11" s="17"/>
    </row>
    <row r="12" spans="1:21">
      <c r="C12" s="12"/>
      <c r="I12" s="29"/>
      <c r="J12" s="29"/>
      <c r="M12" s="126" t="s">
        <v>319</v>
      </c>
      <c r="N12" s="127"/>
      <c r="O12" s="127"/>
      <c r="P12" s="127"/>
      <c r="Q12" s="140"/>
      <c r="R12" s="126" t="s">
        <v>320</v>
      </c>
      <c r="S12" s="127"/>
      <c r="T12" s="127"/>
      <c r="U12" s="140"/>
    </row>
    <row r="13" spans="1:21">
      <c r="A13" s="144" t="s">
        <v>219</v>
      </c>
      <c r="B13" s="146" t="str">
        <f>'S6 Maquette'!B13:B14</f>
        <v>3 ème Année de Licence</v>
      </c>
      <c r="C13" s="146"/>
      <c r="D13" s="144" t="s">
        <v>321</v>
      </c>
      <c r="E13" s="146">
        <f>'S6 Maquette'!E13:F14</f>
        <v>0</v>
      </c>
      <c r="F13" s="146"/>
      <c r="G13" s="146"/>
      <c r="I13" s="29"/>
      <c r="J13" s="29"/>
      <c r="M13" s="128"/>
      <c r="N13" s="129"/>
      <c r="O13" s="129"/>
      <c r="P13" s="129"/>
      <c r="Q13" s="141"/>
      <c r="R13" s="128"/>
      <c r="S13" s="129"/>
      <c r="T13" s="129"/>
      <c r="U13" s="141"/>
    </row>
    <row r="14" spans="1:21">
      <c r="A14" s="145"/>
      <c r="B14" s="146"/>
      <c r="C14" s="146"/>
      <c r="D14" s="145"/>
      <c r="E14" s="146"/>
      <c r="F14" s="146"/>
      <c r="G14" s="146"/>
      <c r="I14" s="29"/>
      <c r="J14" s="29"/>
      <c r="M14" s="122" t="s">
        <v>322</v>
      </c>
      <c r="N14" s="126" t="s">
        <v>323</v>
      </c>
      <c r="O14" s="140"/>
      <c r="P14" s="126" t="s">
        <v>324</v>
      </c>
      <c r="Q14" s="140"/>
      <c r="R14" s="121"/>
      <c r="S14" s="147"/>
      <c r="T14" s="150"/>
      <c r="U14" s="144"/>
    </row>
    <row r="15" spans="1:21">
      <c r="A15" s="144" t="s">
        <v>325</v>
      </c>
      <c r="B15" s="152" t="str">
        <f>'S6 Maquette'!B15:B16</f>
        <v>Semestre 6</v>
      </c>
      <c r="C15" s="153"/>
      <c r="D15" s="144" t="s">
        <v>326</v>
      </c>
      <c r="E15" s="146">
        <f>'S6 Maquette'!E15:F16</f>
        <v>0</v>
      </c>
      <c r="F15" s="146"/>
      <c r="G15" s="146"/>
      <c r="I15" s="29"/>
      <c r="J15" s="29"/>
      <c r="M15" s="122"/>
      <c r="N15" s="142"/>
      <c r="O15" s="143"/>
      <c r="P15" s="142"/>
      <c r="Q15" s="143"/>
      <c r="R15" s="121"/>
      <c r="S15" s="148"/>
      <c r="T15" s="150"/>
      <c r="U15" s="151"/>
    </row>
    <row r="16" spans="1:21">
      <c r="A16" s="145"/>
      <c r="B16" s="154"/>
      <c r="C16" s="155"/>
      <c r="D16" s="145"/>
      <c r="E16" s="146"/>
      <c r="F16" s="146"/>
      <c r="G16" s="146"/>
      <c r="I16" s="29"/>
      <c r="J16" s="29"/>
      <c r="M16" s="122"/>
      <c r="N16" s="142"/>
      <c r="O16" s="143"/>
      <c r="P16" s="142"/>
      <c r="Q16" s="143"/>
      <c r="R16" s="121"/>
      <c r="S16" s="148"/>
      <c r="T16" s="150"/>
      <c r="U16" s="151"/>
    </row>
    <row r="17" spans="1:22">
      <c r="L17" s="13"/>
      <c r="M17" s="122"/>
      <c r="N17" s="128"/>
      <c r="O17" s="141"/>
      <c r="P17" s="128"/>
      <c r="Q17" s="141"/>
      <c r="R17" s="121"/>
      <c r="S17" s="149"/>
      <c r="T17" s="150"/>
      <c r="U17" s="145"/>
    </row>
    <row r="18" spans="1:22" ht="59.5" customHeight="1">
      <c r="A18" s="3" t="s">
        <v>327</v>
      </c>
      <c r="B18" s="30" t="s">
        <v>328</v>
      </c>
      <c r="C18" s="3" t="s">
        <v>5</v>
      </c>
      <c r="D18" s="3" t="s">
        <v>329</v>
      </c>
      <c r="E18" s="3" t="s">
        <v>330</v>
      </c>
      <c r="F18" s="3" t="s">
        <v>331</v>
      </c>
      <c r="G18" s="3" t="s">
        <v>332</v>
      </c>
      <c r="H18" s="3" t="s">
        <v>333</v>
      </c>
      <c r="I18" s="3" t="s">
        <v>334</v>
      </c>
      <c r="J18" s="3" t="s">
        <v>335</v>
      </c>
      <c r="K18" s="3" t="s">
        <v>336</v>
      </c>
      <c r="L18" s="3" t="s">
        <v>337</v>
      </c>
      <c r="M18" s="3" t="s">
        <v>338</v>
      </c>
      <c r="N18" s="3" t="s">
        <v>328</v>
      </c>
      <c r="O18" s="3" t="s">
        <v>339</v>
      </c>
      <c r="P18" s="3" t="s">
        <v>328</v>
      </c>
      <c r="Q18" s="3" t="s">
        <v>341</v>
      </c>
      <c r="R18" s="3" t="s">
        <v>342</v>
      </c>
      <c r="S18" s="3" t="s">
        <v>328</v>
      </c>
      <c r="T18" s="3" t="s">
        <v>339</v>
      </c>
      <c r="U18" s="4" t="s">
        <v>343</v>
      </c>
      <c r="V18" s="4" t="s">
        <v>344</v>
      </c>
    </row>
    <row r="19" spans="1:22" ht="30.65" customHeight="1">
      <c r="A19" s="47" t="str">
        <f>'S6 Maquette'!B19</f>
        <v>UE Competences transversales 6</v>
      </c>
      <c r="B19" s="48" t="str">
        <f>'S6 Maquette'!C19</f>
        <v>UE</v>
      </c>
      <c r="C19" s="53">
        <f>'S6 Maquette'!F19</f>
        <v>0</v>
      </c>
      <c r="D19" s="79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63"/>
    </row>
    <row r="20" spans="1:22" ht="30.65" customHeight="1">
      <c r="A20" s="47" t="str">
        <f>'S6 Maquette'!B20</f>
        <v>Projet mathématique</v>
      </c>
      <c r="B20" s="48" t="str">
        <f>'S6 Maquette'!C20</f>
        <v>ECUE</v>
      </c>
      <c r="C20" s="53">
        <f>'S6 Maquette'!F20</f>
        <v>0</v>
      </c>
      <c r="D20" s="80">
        <v>2</v>
      </c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63"/>
    </row>
    <row r="21" spans="1:22" ht="30.65" customHeight="1">
      <c r="A21" s="47" t="str">
        <f>'S6 Maquette'!B21</f>
        <v xml:space="preserve">Competences écrites 3 </v>
      </c>
      <c r="B21" s="48" t="str">
        <f>'S6 Maquette'!C21</f>
        <v>ECUE</v>
      </c>
      <c r="C21" s="53">
        <f>'S6 Maquette'!F21</f>
        <v>0</v>
      </c>
      <c r="D21" s="80">
        <v>1</v>
      </c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63"/>
    </row>
    <row r="22" spans="1:22" ht="30.65" customHeight="1">
      <c r="A22" s="47" t="str">
        <f>'S6 Maquette'!B22</f>
        <v>Anglais 6</v>
      </c>
      <c r="B22" s="48" t="str">
        <f>'S6 Maquette'!C22</f>
        <v>ECUE</v>
      </c>
      <c r="C22" s="53">
        <f>'S6 Maquette'!F22</f>
        <v>0</v>
      </c>
      <c r="D22" s="86">
        <v>3</v>
      </c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63"/>
    </row>
    <row r="23" spans="1:22" ht="30.65" customHeight="1">
      <c r="A23" s="64" t="str">
        <f>'S6 Maquette'!B23</f>
        <v>1 Parcours pédagogique au choix (1/5)</v>
      </c>
      <c r="B23" s="65" t="str">
        <f>'S6 Maquette'!C23</f>
        <v>Parcours Pédagogique</v>
      </c>
      <c r="C23" s="59"/>
      <c r="E23" s="58"/>
      <c r="F23" s="58"/>
      <c r="G23" s="60"/>
      <c r="H23" s="60"/>
      <c r="I23" s="60"/>
      <c r="J23" s="60"/>
      <c r="K23" s="60" t="s">
        <v>10</v>
      </c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52"/>
    </row>
    <row r="24" spans="1:22" ht="30.65" customHeight="1">
      <c r="A24" s="64" t="str">
        <f>'S6 Maquette'!B24</f>
        <v>Min 1 Max 1</v>
      </c>
      <c r="B24" s="65" t="str">
        <f>'S6 Maquette'!C24</f>
        <v>OPTION</v>
      </c>
      <c r="C24" s="59"/>
      <c r="D24" s="58"/>
      <c r="E24" s="58"/>
      <c r="F24" s="58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52"/>
    </row>
    <row r="25" spans="1:22" ht="30.65" customHeight="1">
      <c r="A25" s="64" t="str">
        <f>'S6 Maquette'!B25</f>
        <v>Option 1 : MFA (Mathématiques fondamentales et appliquées)</v>
      </c>
      <c r="B25" s="65" t="str">
        <f>'S6 Maquette'!C25</f>
        <v>Parcours Pédagogique</v>
      </c>
      <c r="C25" s="59">
        <f>'S6 Maquette'!F25</f>
        <v>0</v>
      </c>
      <c r="D25" s="58"/>
      <c r="E25" s="58"/>
      <c r="F25" s="58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52"/>
    </row>
    <row r="26" spans="1:22" ht="30.65" customHeight="1">
      <c r="A26" s="64" t="str">
        <f>'S6 Maquette'!B26</f>
        <v>Théorie de probabilités</v>
      </c>
      <c r="B26" s="65" t="str">
        <f>'S6 Maquette'!C26</f>
        <v>UE</v>
      </c>
      <c r="C26" s="59"/>
      <c r="D26" s="58"/>
      <c r="E26" s="58" t="s">
        <v>345</v>
      </c>
      <c r="F26" s="58" t="s">
        <v>345</v>
      </c>
      <c r="G26" s="60" t="s">
        <v>345</v>
      </c>
      <c r="H26" s="60" t="s">
        <v>345</v>
      </c>
      <c r="I26" s="60" t="s">
        <v>345</v>
      </c>
      <c r="J26" s="60"/>
      <c r="K26" s="60" t="s">
        <v>10</v>
      </c>
      <c r="L26" s="60"/>
      <c r="M26" s="60">
        <v>2</v>
      </c>
      <c r="N26" s="60"/>
      <c r="O26" s="60"/>
      <c r="P26" s="60" t="s">
        <v>11</v>
      </c>
      <c r="Q26" s="60" t="s">
        <v>347</v>
      </c>
      <c r="R26" s="60" t="s">
        <v>20</v>
      </c>
      <c r="S26" s="60" t="s">
        <v>11</v>
      </c>
      <c r="T26" s="60" t="s">
        <v>347</v>
      </c>
      <c r="U26" s="60"/>
      <c r="V26" s="52"/>
    </row>
    <row r="27" spans="1:22" ht="30.65" customHeight="1">
      <c r="A27" s="66" t="str">
        <f>'S6 Maquette'!B27</f>
        <v>Algèbre et arithmétique</v>
      </c>
      <c r="B27" s="66" t="str">
        <f>'S6 Maquette'!C27</f>
        <v>UE</v>
      </c>
      <c r="C27" s="36">
        <f>'S6 Maquette'!F27</f>
        <v>0</v>
      </c>
      <c r="D27" s="7"/>
      <c r="E27" s="58" t="s">
        <v>345</v>
      </c>
      <c r="F27" s="58" t="s">
        <v>345</v>
      </c>
      <c r="G27" s="60" t="s">
        <v>345</v>
      </c>
      <c r="H27" s="60" t="s">
        <v>345</v>
      </c>
      <c r="I27" s="60" t="s">
        <v>345</v>
      </c>
      <c r="J27" s="34"/>
      <c r="K27" s="60" t="s">
        <v>10</v>
      </c>
      <c r="L27" s="34"/>
      <c r="M27" s="34">
        <v>2</v>
      </c>
      <c r="N27" s="34"/>
      <c r="O27" s="34"/>
      <c r="P27" s="60" t="s">
        <v>11</v>
      </c>
      <c r="Q27" s="60" t="s">
        <v>347</v>
      </c>
      <c r="R27" s="60" t="s">
        <v>20</v>
      </c>
      <c r="S27" s="60" t="s">
        <v>11</v>
      </c>
      <c r="T27" s="60" t="s">
        <v>347</v>
      </c>
      <c r="U27" s="34"/>
      <c r="V27" s="39"/>
    </row>
    <row r="28" spans="1:22" ht="30.65" customHeight="1">
      <c r="A28" s="66" t="str">
        <f>'S6 Maquette'!B28</f>
        <v>Analyse complexe</v>
      </c>
      <c r="B28" s="66" t="str">
        <f>'S6 Maquette'!C28</f>
        <v>UE</v>
      </c>
      <c r="C28" s="36">
        <f>'S6 Maquette'!F28</f>
        <v>0</v>
      </c>
      <c r="D28" s="7"/>
      <c r="E28" s="58" t="s">
        <v>345</v>
      </c>
      <c r="F28" s="58" t="s">
        <v>345</v>
      </c>
      <c r="G28" s="60" t="s">
        <v>345</v>
      </c>
      <c r="H28" s="60" t="s">
        <v>345</v>
      </c>
      <c r="I28" s="60" t="s">
        <v>345</v>
      </c>
      <c r="J28" s="34"/>
      <c r="K28" s="60" t="s">
        <v>10</v>
      </c>
      <c r="L28" s="34"/>
      <c r="M28" s="34">
        <v>2</v>
      </c>
      <c r="N28" s="34"/>
      <c r="O28" s="34"/>
      <c r="P28" s="60" t="s">
        <v>11</v>
      </c>
      <c r="Q28" s="60" t="s">
        <v>347</v>
      </c>
      <c r="R28" s="60" t="s">
        <v>20</v>
      </c>
      <c r="S28" s="60" t="s">
        <v>11</v>
      </c>
      <c r="T28" s="60" t="s">
        <v>347</v>
      </c>
      <c r="U28" s="34"/>
      <c r="V28" s="39"/>
    </row>
    <row r="29" spans="1:22" ht="30.65" customHeight="1">
      <c r="A29" s="66" t="str">
        <f>'S6 Maquette'!B29</f>
        <v>1 UE au choix</v>
      </c>
      <c r="B29" s="66" t="str">
        <f>'S6 Maquette'!C29</f>
        <v>UE</v>
      </c>
      <c r="C29" s="36">
        <f>'S6 Maquette'!F29</f>
        <v>0</v>
      </c>
      <c r="D29" s="7"/>
      <c r="E29" s="58" t="s">
        <v>345</v>
      </c>
      <c r="F29" s="58" t="s">
        <v>345</v>
      </c>
      <c r="G29" s="60" t="s">
        <v>345</v>
      </c>
      <c r="H29" s="60" t="s">
        <v>345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9"/>
    </row>
    <row r="30" spans="1:22" ht="30.65" customHeight="1">
      <c r="A30" s="66" t="str">
        <f>'S6 Maquette'!B30</f>
        <v>min 1 max 1</v>
      </c>
      <c r="B30" s="66" t="str">
        <f>'S6 Maquette'!C30</f>
        <v>OPTION</v>
      </c>
      <c r="C30" s="36">
        <f>'S6 Maquette'!F30</f>
        <v>0</v>
      </c>
      <c r="D30" s="7"/>
      <c r="E30" s="7"/>
      <c r="F30" s="7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9"/>
    </row>
    <row r="31" spans="1:22" ht="30.65" customHeight="1">
      <c r="A31" s="37" t="str">
        <f>'S6 Maquette'!B31</f>
        <v>Modélisation statistique</v>
      </c>
      <c r="B31" s="37" t="str">
        <f>'S6 Maquette'!C31</f>
        <v>UE</v>
      </c>
      <c r="C31" s="36">
        <f>'S6 Maquette'!F31</f>
        <v>0</v>
      </c>
      <c r="D31" s="7"/>
      <c r="E31" s="58" t="s">
        <v>345</v>
      </c>
      <c r="F31" s="58" t="s">
        <v>345</v>
      </c>
      <c r="G31" s="60" t="s">
        <v>345</v>
      </c>
      <c r="H31" s="60" t="s">
        <v>345</v>
      </c>
      <c r="I31" s="34" t="s">
        <v>345</v>
      </c>
      <c r="J31" s="34"/>
      <c r="K31" s="34" t="s">
        <v>10</v>
      </c>
      <c r="L31" s="34"/>
      <c r="M31" s="34">
        <v>2</v>
      </c>
      <c r="N31" s="34"/>
      <c r="O31" s="34"/>
      <c r="P31" s="60"/>
      <c r="Q31" s="60"/>
      <c r="R31" s="60"/>
      <c r="S31" s="60"/>
      <c r="T31" s="60"/>
      <c r="U31" s="34"/>
      <c r="V31" s="39" t="s">
        <v>414</v>
      </c>
    </row>
    <row r="32" spans="1:22" ht="30.65" customHeight="1">
      <c r="A32" s="37" t="str">
        <f>'S6 Maquette'!B32</f>
        <v>Analyse numérique 2</v>
      </c>
      <c r="B32" s="37" t="str">
        <f>'S6 Maquette'!C32</f>
        <v>UE</v>
      </c>
      <c r="C32" s="36">
        <f>'S6 Maquette'!F32</f>
        <v>0</v>
      </c>
      <c r="D32" s="7"/>
      <c r="E32" s="58" t="s">
        <v>345</v>
      </c>
      <c r="F32" s="58" t="s">
        <v>345</v>
      </c>
      <c r="G32" s="60" t="s">
        <v>345</v>
      </c>
      <c r="H32" s="60" t="s">
        <v>345</v>
      </c>
      <c r="I32" s="34" t="s">
        <v>345</v>
      </c>
      <c r="J32" s="34"/>
      <c r="K32" s="34" t="s">
        <v>10</v>
      </c>
      <c r="L32" s="34"/>
      <c r="M32" s="34">
        <v>2</v>
      </c>
      <c r="N32" s="34"/>
      <c r="O32" s="34"/>
      <c r="P32" s="60" t="s">
        <v>11</v>
      </c>
      <c r="Q32" s="60" t="s">
        <v>347</v>
      </c>
      <c r="R32" s="60" t="s">
        <v>20</v>
      </c>
      <c r="S32" s="60" t="s">
        <v>11</v>
      </c>
      <c r="T32" s="60" t="s">
        <v>347</v>
      </c>
      <c r="U32" s="34"/>
      <c r="V32" s="39"/>
    </row>
    <row r="33" spans="1:22" ht="30.65" customHeight="1">
      <c r="A33" s="37" t="str">
        <f>'S6 Maquette'!B33</f>
        <v>Projet mathématique (partie des CT)</v>
      </c>
      <c r="B33" s="37" t="s">
        <v>23</v>
      </c>
      <c r="C33" s="36">
        <f>'S6 Maquette'!F33</f>
        <v>0</v>
      </c>
      <c r="D33" s="7"/>
      <c r="E33" s="34" t="s">
        <v>345</v>
      </c>
      <c r="F33" s="34" t="s">
        <v>345</v>
      </c>
      <c r="G33" s="34" t="s">
        <v>345</v>
      </c>
      <c r="H33" s="34" t="s">
        <v>345</v>
      </c>
      <c r="I33" s="34" t="s">
        <v>345</v>
      </c>
      <c r="J33" s="34"/>
      <c r="K33" s="85" t="s">
        <v>10</v>
      </c>
      <c r="L33" s="76"/>
      <c r="M33" s="34">
        <v>2</v>
      </c>
      <c r="N33" s="34"/>
      <c r="O33" s="34"/>
      <c r="P33" s="34" t="s">
        <v>11</v>
      </c>
      <c r="Q33" s="34" t="s">
        <v>347</v>
      </c>
      <c r="R33" s="34"/>
      <c r="S33" s="34"/>
      <c r="T33" s="34"/>
      <c r="U33" s="34"/>
      <c r="V33" s="78" t="s">
        <v>415</v>
      </c>
    </row>
    <row r="34" spans="1:22" ht="30.65" customHeight="1">
      <c r="A34" s="37">
        <f>'S6 Maquette'!B34</f>
        <v>0</v>
      </c>
      <c r="B34" s="37">
        <f>'S6 Maquette'!C34</f>
        <v>0</v>
      </c>
      <c r="C34" s="36">
        <f>'S6 Maquette'!F34</f>
        <v>0</v>
      </c>
      <c r="D34" s="7"/>
      <c r="E34" s="7"/>
      <c r="F34" s="7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9"/>
    </row>
    <row r="35" spans="1:22" ht="30.65" customHeight="1">
      <c r="A35" s="37" t="str">
        <f>'S6 Maquette'!B35</f>
        <v>Option 2 : IM (Ingénierie mathématique)</v>
      </c>
      <c r="B35" s="37" t="str">
        <f>'S6 Maquette'!C35</f>
        <v>Parcours Pédagogique</v>
      </c>
      <c r="C35" s="36">
        <f>'S6 Maquette'!F35</f>
        <v>0</v>
      </c>
      <c r="D35" s="7"/>
      <c r="E35" s="7"/>
      <c r="F35" s="7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9"/>
    </row>
    <row r="36" spans="1:22" ht="30.65" customHeight="1">
      <c r="A36" s="37" t="str">
        <f>'S6 Maquette'!B36</f>
        <v>Théorie de probabilités</v>
      </c>
      <c r="B36" s="37" t="str">
        <f>'S6 Maquette'!C36</f>
        <v>UE</v>
      </c>
      <c r="C36" s="36">
        <f>'S6 Maquette'!F36</f>
        <v>0</v>
      </c>
      <c r="D36" s="7"/>
      <c r="E36" s="58" t="s">
        <v>345</v>
      </c>
      <c r="F36" s="58" t="s">
        <v>345</v>
      </c>
      <c r="G36" s="60" t="s">
        <v>345</v>
      </c>
      <c r="H36" s="60" t="s">
        <v>345</v>
      </c>
      <c r="I36" s="60" t="s">
        <v>345</v>
      </c>
      <c r="J36" s="60"/>
      <c r="K36" s="60" t="s">
        <v>10</v>
      </c>
      <c r="L36" s="60"/>
      <c r="M36" s="60">
        <v>2</v>
      </c>
      <c r="N36" s="60"/>
      <c r="O36" s="60"/>
      <c r="P36" s="60" t="s">
        <v>11</v>
      </c>
      <c r="Q36" s="60" t="s">
        <v>347</v>
      </c>
      <c r="R36" s="60" t="s">
        <v>20</v>
      </c>
      <c r="S36" s="60" t="s">
        <v>11</v>
      </c>
      <c r="T36" s="60" t="s">
        <v>347</v>
      </c>
      <c r="U36" s="60"/>
      <c r="V36" s="52"/>
    </row>
    <row r="37" spans="1:22" ht="30.65" customHeight="1">
      <c r="A37" s="37" t="str">
        <f>'S6 Maquette'!B37</f>
        <v>Modélisation statistique</v>
      </c>
      <c r="B37" s="37" t="str">
        <f>'S6 Maquette'!C37</f>
        <v>UE</v>
      </c>
      <c r="C37" s="36">
        <f>'S6 Maquette'!F37</f>
        <v>0</v>
      </c>
      <c r="D37" s="7"/>
      <c r="E37" s="58" t="s">
        <v>345</v>
      </c>
      <c r="F37" s="58" t="s">
        <v>345</v>
      </c>
      <c r="G37" s="60" t="s">
        <v>345</v>
      </c>
      <c r="H37" s="60" t="s">
        <v>345</v>
      </c>
      <c r="I37" s="60" t="s">
        <v>345</v>
      </c>
      <c r="J37" s="34"/>
      <c r="K37" s="60" t="s">
        <v>10</v>
      </c>
      <c r="L37" s="34"/>
      <c r="M37" s="34">
        <v>2</v>
      </c>
      <c r="N37" s="34"/>
      <c r="O37" s="34"/>
      <c r="P37" s="60" t="s">
        <v>11</v>
      </c>
      <c r="Q37" s="60" t="s">
        <v>347</v>
      </c>
      <c r="R37" s="60" t="s">
        <v>20</v>
      </c>
      <c r="S37" s="60" t="s">
        <v>11</v>
      </c>
      <c r="T37" s="60" t="s">
        <v>347</v>
      </c>
      <c r="U37" s="34"/>
      <c r="V37" s="39"/>
    </row>
    <row r="38" spans="1:22" ht="30.65" customHeight="1">
      <c r="A38" s="37" t="str">
        <f>'S6 Maquette'!B38</f>
        <v>Analyse numérique 2</v>
      </c>
      <c r="B38" s="37" t="str">
        <f>'S6 Maquette'!C38</f>
        <v>UE</v>
      </c>
      <c r="C38" s="36">
        <f>'S6 Maquette'!F38</f>
        <v>0</v>
      </c>
      <c r="D38" s="7"/>
      <c r="E38" s="58" t="s">
        <v>345</v>
      </c>
      <c r="F38" s="58" t="s">
        <v>345</v>
      </c>
      <c r="G38" s="60" t="s">
        <v>345</v>
      </c>
      <c r="H38" s="60" t="s">
        <v>345</v>
      </c>
      <c r="I38" s="60" t="s">
        <v>345</v>
      </c>
      <c r="J38" s="34"/>
      <c r="K38" s="60" t="s">
        <v>10</v>
      </c>
      <c r="L38" s="34"/>
      <c r="M38" s="34">
        <v>2</v>
      </c>
      <c r="N38" s="34"/>
      <c r="O38" s="34"/>
      <c r="P38" s="60" t="s">
        <v>11</v>
      </c>
      <c r="Q38" s="60" t="s">
        <v>347</v>
      </c>
      <c r="R38" s="60" t="s">
        <v>20</v>
      </c>
      <c r="S38" s="60" t="s">
        <v>11</v>
      </c>
      <c r="T38" s="60" t="s">
        <v>347</v>
      </c>
      <c r="U38" s="34"/>
      <c r="V38" s="39"/>
    </row>
    <row r="39" spans="1:22" ht="30.65" customHeight="1">
      <c r="A39" s="37" t="str">
        <f>'S6 Maquette'!B39</f>
        <v>1 UE optionnelle au choix</v>
      </c>
      <c r="B39" s="37" t="str">
        <f>'S6 Maquette'!C39</f>
        <v>UE</v>
      </c>
      <c r="C39" s="36">
        <f>'S6 Maquette'!F39</f>
        <v>0</v>
      </c>
      <c r="D39" s="7"/>
      <c r="E39" s="7"/>
      <c r="F39" s="7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9"/>
    </row>
    <row r="40" spans="1:22" ht="30.65" customHeight="1">
      <c r="A40" s="37" t="str">
        <f>'S6 Maquette'!B40</f>
        <v>min 1 max 1</v>
      </c>
      <c r="B40" s="37" t="str">
        <f>'S6 Maquette'!C40</f>
        <v>OPTION</v>
      </c>
      <c r="C40" s="36">
        <f>'S6 Maquette'!F40</f>
        <v>0</v>
      </c>
      <c r="D40" s="7"/>
      <c r="E40" s="7"/>
      <c r="F40" s="7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9"/>
    </row>
    <row r="41" spans="1:22" ht="30.65" customHeight="1">
      <c r="A41" s="37" t="str">
        <f>'S6 Maquette'!B41</f>
        <v>Algèbre et arithmétique</v>
      </c>
      <c r="B41" s="37" t="str">
        <f>'S6 Maquette'!C41</f>
        <v>UE</v>
      </c>
      <c r="C41" s="36">
        <f>'S6 Maquette'!F41</f>
        <v>0</v>
      </c>
      <c r="D41" s="7"/>
      <c r="E41" s="58" t="s">
        <v>345</v>
      </c>
      <c r="F41" s="58" t="s">
        <v>345</v>
      </c>
      <c r="G41" s="60" t="s">
        <v>345</v>
      </c>
      <c r="H41" s="60" t="s">
        <v>345</v>
      </c>
      <c r="I41" s="34"/>
      <c r="J41" s="34"/>
      <c r="K41" s="34" t="s">
        <v>10</v>
      </c>
      <c r="L41" s="34"/>
      <c r="M41" s="34">
        <v>2</v>
      </c>
      <c r="N41" s="34"/>
      <c r="O41" s="34"/>
      <c r="P41" s="60" t="s">
        <v>11</v>
      </c>
      <c r="Q41" s="60" t="s">
        <v>347</v>
      </c>
      <c r="R41" s="60" t="s">
        <v>20</v>
      </c>
      <c r="S41" s="60" t="s">
        <v>11</v>
      </c>
      <c r="T41" s="60" t="s">
        <v>347</v>
      </c>
      <c r="U41" s="34"/>
      <c r="V41" s="39"/>
    </row>
    <row r="42" spans="1:22" ht="30.65" customHeight="1">
      <c r="A42" s="37" t="str">
        <f>'S6 Maquette'!B42</f>
        <v>Analyse complexe</v>
      </c>
      <c r="B42" s="37" t="str">
        <f>'S6 Maquette'!C42</f>
        <v>UE</v>
      </c>
      <c r="C42" s="36">
        <f>'S6 Maquette'!F42</f>
        <v>0</v>
      </c>
      <c r="D42" s="7"/>
      <c r="E42" s="58" t="s">
        <v>345</v>
      </c>
      <c r="F42" s="58" t="s">
        <v>345</v>
      </c>
      <c r="G42" s="60" t="s">
        <v>345</v>
      </c>
      <c r="H42" s="60" t="s">
        <v>345</v>
      </c>
      <c r="I42" s="34"/>
      <c r="J42" s="34"/>
      <c r="K42" s="34" t="s">
        <v>10</v>
      </c>
      <c r="L42" s="34"/>
      <c r="M42" s="34">
        <v>2</v>
      </c>
      <c r="N42" s="34"/>
      <c r="O42" s="34"/>
      <c r="P42" s="60" t="s">
        <v>11</v>
      </c>
      <c r="Q42" s="60" t="s">
        <v>347</v>
      </c>
      <c r="R42" s="60" t="s">
        <v>20</v>
      </c>
      <c r="S42" s="60" t="s">
        <v>11</v>
      </c>
      <c r="T42" s="60" t="s">
        <v>347</v>
      </c>
      <c r="U42" s="34"/>
      <c r="V42" s="39"/>
    </row>
    <row r="43" spans="1:22" ht="30.65" customHeight="1">
      <c r="A43" s="37" t="str">
        <f>'S6 Maquette'!B43</f>
        <v>Mathématiques appliquées à visée professionnalisante</v>
      </c>
      <c r="B43" s="37" t="str">
        <f>'S6 Maquette'!C43</f>
        <v>UE</v>
      </c>
      <c r="C43" s="36">
        <f>'S6 Maquette'!F43</f>
        <v>0</v>
      </c>
      <c r="D43" s="7"/>
      <c r="E43" s="58" t="s">
        <v>345</v>
      </c>
      <c r="F43" s="58" t="s">
        <v>345</v>
      </c>
      <c r="G43" s="60" t="s">
        <v>345</v>
      </c>
      <c r="H43" s="60" t="s">
        <v>345</v>
      </c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9" t="s">
        <v>350</v>
      </c>
    </row>
    <row r="44" spans="1:22" ht="30.65" customHeight="1">
      <c r="A44" s="37" t="str">
        <f>'S6 Maquette'!B44</f>
        <v>ECUE découverte du métier</v>
      </c>
      <c r="B44" s="37" t="str">
        <f>'S6 Maquette'!C44</f>
        <v xml:space="preserve">ECUE </v>
      </c>
      <c r="C44" s="36">
        <f>'S6 Maquette'!F44</f>
        <v>0</v>
      </c>
      <c r="D44" s="7">
        <v>0.5</v>
      </c>
      <c r="E44" s="58" t="s">
        <v>345</v>
      </c>
      <c r="F44" s="58" t="s">
        <v>345</v>
      </c>
      <c r="G44" s="60" t="s">
        <v>345</v>
      </c>
      <c r="H44" s="60" t="s">
        <v>345</v>
      </c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9" t="s">
        <v>350</v>
      </c>
    </row>
    <row r="45" spans="1:22" ht="30.65" customHeight="1">
      <c r="A45" s="37" t="str">
        <f>'S6 Maquette'!B45</f>
        <v>ECUE Création d'entreprise</v>
      </c>
      <c r="B45" s="37" t="str">
        <f>'S6 Maquette'!C45</f>
        <v>ECUE</v>
      </c>
      <c r="C45" s="36">
        <f>'S6 Maquette'!F45</f>
        <v>0</v>
      </c>
      <c r="D45" s="7">
        <v>0.5</v>
      </c>
      <c r="E45" s="58" t="s">
        <v>345</v>
      </c>
      <c r="F45" s="58" t="s">
        <v>345</v>
      </c>
      <c r="G45" s="60" t="s">
        <v>345</v>
      </c>
      <c r="H45" s="60" t="s">
        <v>345</v>
      </c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9" t="s">
        <v>350</v>
      </c>
    </row>
    <row r="46" spans="1:22" ht="30.65" customHeight="1">
      <c r="A46" s="37" t="str">
        <f>'S6 Maquette'!B46</f>
        <v>Compléments Bases de données</v>
      </c>
      <c r="B46" s="37" t="str">
        <f>'S6 Maquette'!C46</f>
        <v>UE</v>
      </c>
      <c r="C46" s="36">
        <f>'S6 Maquette'!F46</f>
        <v>0</v>
      </c>
      <c r="D46" s="7"/>
      <c r="E46" s="58" t="s">
        <v>345</v>
      </c>
      <c r="F46" s="58" t="s">
        <v>345</v>
      </c>
      <c r="G46" s="60" t="s">
        <v>345</v>
      </c>
      <c r="H46" s="60" t="s">
        <v>345</v>
      </c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9" t="s">
        <v>350</v>
      </c>
    </row>
    <row r="47" spans="1:22" ht="30.65" customHeight="1">
      <c r="A47" s="37" t="str">
        <f>'S6 Maquette'!B47</f>
        <v>Data mining</v>
      </c>
      <c r="B47" s="37" t="str">
        <f>'S6 Maquette'!C47</f>
        <v>ECUE</v>
      </c>
      <c r="C47" s="36">
        <f>'S6 Maquette'!F47</f>
        <v>0</v>
      </c>
      <c r="D47" s="7">
        <v>0.5</v>
      </c>
      <c r="E47" s="58" t="s">
        <v>345</v>
      </c>
      <c r="F47" s="58" t="s">
        <v>345</v>
      </c>
      <c r="G47" s="60" t="s">
        <v>345</v>
      </c>
      <c r="H47" s="60" t="s">
        <v>345</v>
      </c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9" t="s">
        <v>350</v>
      </c>
    </row>
    <row r="48" spans="1:22" ht="30.65" customHeight="1">
      <c r="A48" s="37" t="str">
        <f>'S6 Maquette'!B48</f>
        <v>Recherche opérationnelle</v>
      </c>
      <c r="B48" s="37" t="str">
        <f>'S6 Maquette'!C48</f>
        <v>ECUE</v>
      </c>
      <c r="C48" s="36">
        <f>'S6 Maquette'!F48</f>
        <v>0</v>
      </c>
      <c r="D48" s="7">
        <v>0.5</v>
      </c>
      <c r="E48" s="58" t="s">
        <v>345</v>
      </c>
      <c r="F48" s="58" t="s">
        <v>345</v>
      </c>
      <c r="G48" s="60" t="s">
        <v>345</v>
      </c>
      <c r="H48" s="60" t="s">
        <v>345</v>
      </c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9" t="s">
        <v>350</v>
      </c>
    </row>
    <row r="49" spans="1:22" ht="30.65" customHeight="1">
      <c r="A49" s="37" t="str">
        <f>'S6 Maquette'!B49</f>
        <v>Projet mathématique (partie des CT)</v>
      </c>
      <c r="B49" s="37" t="str">
        <f>'S6 Maquette'!C49</f>
        <v>ECUE</v>
      </c>
      <c r="C49" s="36">
        <f>'S6 Maquette'!F49</f>
        <v>0</v>
      </c>
      <c r="D49" s="34"/>
      <c r="E49" s="34" t="s">
        <v>345</v>
      </c>
      <c r="F49" s="34" t="s">
        <v>345</v>
      </c>
      <c r="G49" s="34" t="s">
        <v>345</v>
      </c>
      <c r="H49" s="34" t="s">
        <v>345</v>
      </c>
      <c r="I49" s="34"/>
      <c r="J49" s="34"/>
      <c r="K49" s="34" t="s">
        <v>10</v>
      </c>
      <c r="L49" s="76"/>
      <c r="M49" s="34">
        <v>2</v>
      </c>
      <c r="N49" s="34"/>
      <c r="O49" s="34"/>
      <c r="P49" s="34" t="s">
        <v>11</v>
      </c>
      <c r="Q49" s="34" t="s">
        <v>347</v>
      </c>
      <c r="R49" s="34"/>
      <c r="S49" s="34"/>
      <c r="T49" s="34"/>
      <c r="U49" s="39"/>
      <c r="V49" s="78" t="s">
        <v>415</v>
      </c>
    </row>
    <row r="50" spans="1:22" ht="30.65" customHeight="1">
      <c r="A50" s="37">
        <f>'S6 Maquette'!B50</f>
        <v>0</v>
      </c>
      <c r="B50" s="37">
        <f>'S6 Maquette'!C50</f>
        <v>0</v>
      </c>
      <c r="C50" s="36">
        <f>'S6 Maquette'!F50</f>
        <v>0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9"/>
    </row>
    <row r="51" spans="1:22" ht="30.65" customHeight="1">
      <c r="A51" s="37" t="str">
        <f>'S6 Maquette'!B51</f>
        <v>Option 3 : Majeure math mineure informatique</v>
      </c>
      <c r="B51" s="37" t="str">
        <f>'S6 Maquette'!C51</f>
        <v>Parcours Pédagogique</v>
      </c>
      <c r="C51" s="36">
        <f>'S6 Maquette'!F51</f>
        <v>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9"/>
    </row>
    <row r="52" spans="1:22" ht="30.65" customHeight="1">
      <c r="A52" s="37" t="str">
        <f>'S6 Maquette'!B52</f>
        <v>Théorie de probabilités</v>
      </c>
      <c r="B52" s="37" t="str">
        <f>'S6 Maquette'!C52</f>
        <v>UE</v>
      </c>
      <c r="C52" s="36">
        <f>'S6 Maquette'!F52</f>
        <v>0</v>
      </c>
      <c r="D52" s="34"/>
      <c r="E52" s="58" t="s">
        <v>345</v>
      </c>
      <c r="F52" s="58" t="s">
        <v>345</v>
      </c>
      <c r="G52" s="60" t="s">
        <v>345</v>
      </c>
      <c r="H52" s="60" t="s">
        <v>345</v>
      </c>
      <c r="I52" s="60"/>
      <c r="J52" s="60"/>
      <c r="K52" s="60" t="s">
        <v>10</v>
      </c>
      <c r="L52" s="60"/>
      <c r="M52" s="60">
        <v>2</v>
      </c>
      <c r="N52" s="60"/>
      <c r="O52" s="60"/>
      <c r="P52" s="60" t="s">
        <v>11</v>
      </c>
      <c r="Q52" s="60" t="s">
        <v>347</v>
      </c>
      <c r="R52" s="60" t="s">
        <v>20</v>
      </c>
      <c r="S52" s="60" t="s">
        <v>11</v>
      </c>
      <c r="T52" s="60" t="s">
        <v>347</v>
      </c>
      <c r="U52" s="60"/>
      <c r="V52" s="52"/>
    </row>
    <row r="53" spans="1:22" ht="30.65" customHeight="1">
      <c r="A53" s="37" t="str">
        <f>'S6 Maquette'!B53</f>
        <v>Algèbre et arithmétique</v>
      </c>
      <c r="B53" s="37" t="str">
        <f>'S6 Maquette'!C53</f>
        <v>UE</v>
      </c>
      <c r="C53" s="36">
        <f>'S6 Maquette'!F53</f>
        <v>0</v>
      </c>
      <c r="D53" s="34"/>
      <c r="E53" s="58" t="s">
        <v>345</v>
      </c>
      <c r="F53" s="58" t="s">
        <v>345</v>
      </c>
      <c r="G53" s="60" t="s">
        <v>345</v>
      </c>
      <c r="H53" s="60" t="s">
        <v>345</v>
      </c>
      <c r="I53" s="34"/>
      <c r="J53" s="34"/>
      <c r="K53" s="60" t="s">
        <v>10</v>
      </c>
      <c r="L53" s="34"/>
      <c r="M53" s="34">
        <v>2</v>
      </c>
      <c r="N53" s="34"/>
      <c r="O53" s="34"/>
      <c r="P53" s="60" t="s">
        <v>11</v>
      </c>
      <c r="Q53" s="60" t="s">
        <v>347</v>
      </c>
      <c r="R53" s="60" t="s">
        <v>20</v>
      </c>
      <c r="S53" s="60" t="s">
        <v>11</v>
      </c>
      <c r="T53" s="60" t="s">
        <v>347</v>
      </c>
      <c r="U53" s="34"/>
      <c r="V53" s="39"/>
    </row>
    <row r="54" spans="1:22" ht="30.65" customHeight="1">
      <c r="A54" s="37" t="str">
        <f>'S6 Maquette'!B54</f>
        <v>1 UE optionnelle au choix</v>
      </c>
      <c r="B54" s="37" t="str">
        <f>'S6 Maquette'!C54</f>
        <v>UE</v>
      </c>
      <c r="C54" s="36">
        <f>'S6 Maquette'!F54</f>
        <v>0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9"/>
    </row>
    <row r="55" spans="1:22" ht="30.65" customHeight="1">
      <c r="A55" s="37" t="str">
        <f>'S6 Maquette'!B55</f>
        <v>min 1 max 1</v>
      </c>
      <c r="B55" s="37" t="str">
        <f>'S6 Maquette'!C55</f>
        <v>OPTION</v>
      </c>
      <c r="C55" s="36">
        <f>'S6 Maquette'!F55</f>
        <v>0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9"/>
    </row>
    <row r="56" spans="1:22" ht="30.65" customHeight="1">
      <c r="A56" s="37" t="str">
        <f>'S6 Maquette'!B56</f>
        <v>Analyse complexe</v>
      </c>
      <c r="B56" s="37" t="str">
        <f>'S6 Maquette'!C56</f>
        <v>UE</v>
      </c>
      <c r="C56" s="36">
        <f>'S6 Maquette'!F56</f>
        <v>0</v>
      </c>
      <c r="D56" s="34"/>
      <c r="E56" s="58" t="s">
        <v>345</v>
      </c>
      <c r="F56" s="58" t="s">
        <v>345</v>
      </c>
      <c r="G56" s="60" t="s">
        <v>345</v>
      </c>
      <c r="H56" s="60" t="s">
        <v>345</v>
      </c>
      <c r="I56" s="34"/>
      <c r="J56" s="34"/>
      <c r="K56" s="34" t="s">
        <v>10</v>
      </c>
      <c r="L56" s="34"/>
      <c r="M56" s="34">
        <v>2</v>
      </c>
      <c r="N56" s="34"/>
      <c r="O56" s="34"/>
      <c r="P56" s="60" t="s">
        <v>11</v>
      </c>
      <c r="Q56" s="60" t="s">
        <v>347</v>
      </c>
      <c r="R56" s="60" t="s">
        <v>20</v>
      </c>
      <c r="S56" s="60" t="s">
        <v>11</v>
      </c>
      <c r="T56" s="60" t="s">
        <v>347</v>
      </c>
      <c r="U56" s="34"/>
      <c r="V56" s="39"/>
    </row>
    <row r="57" spans="1:22" ht="30.65" customHeight="1">
      <c r="A57" s="37" t="str">
        <f>'S6 Maquette'!B57</f>
        <v>Analyse Numérique 2</v>
      </c>
      <c r="B57" s="37" t="str">
        <f>'S6 Maquette'!C57</f>
        <v>UE</v>
      </c>
      <c r="C57" s="36">
        <f>'S6 Maquette'!F57</f>
        <v>0</v>
      </c>
      <c r="D57" s="34"/>
      <c r="E57" s="58" t="s">
        <v>345</v>
      </c>
      <c r="F57" s="58" t="s">
        <v>345</v>
      </c>
      <c r="G57" s="60" t="s">
        <v>345</v>
      </c>
      <c r="H57" s="60" t="s">
        <v>345</v>
      </c>
      <c r="I57" s="34"/>
      <c r="J57" s="34"/>
      <c r="K57" s="34" t="s">
        <v>10</v>
      </c>
      <c r="L57" s="34"/>
      <c r="M57" s="34">
        <v>2</v>
      </c>
      <c r="N57" s="34"/>
      <c r="O57" s="34"/>
      <c r="P57" s="60" t="s">
        <v>11</v>
      </c>
      <c r="Q57" s="60" t="s">
        <v>347</v>
      </c>
      <c r="R57" s="60" t="s">
        <v>20</v>
      </c>
      <c r="S57" s="60" t="s">
        <v>11</v>
      </c>
      <c r="T57" s="60" t="s">
        <v>347</v>
      </c>
      <c r="U57" s="34"/>
      <c r="V57" s="39"/>
    </row>
    <row r="58" spans="1:22" ht="30.65" customHeight="1">
      <c r="A58" s="37" t="str">
        <f>'S6 Maquette'!B58</f>
        <v xml:space="preserve">1 UE optionnelle au choix </v>
      </c>
      <c r="B58" s="37" t="str">
        <f>'S6 Maquette'!C58</f>
        <v>UE</v>
      </c>
      <c r="C58" s="36">
        <f>'S6 Maquette'!F58</f>
        <v>0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9"/>
    </row>
    <row r="59" spans="1:22" ht="30.65" customHeight="1">
      <c r="A59" s="37" t="str">
        <f>'S6 Maquette'!B59</f>
        <v>min 1 max 1</v>
      </c>
      <c r="B59" s="37" t="str">
        <f>'S6 Maquette'!C59</f>
        <v>OPTION</v>
      </c>
      <c r="C59" s="36">
        <f>'S6 Maquette'!F59</f>
        <v>0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9"/>
    </row>
    <row r="60" spans="1:22" ht="30.65" customHeight="1">
      <c r="A60" s="37" t="str">
        <f>'S6 Maquette'!B60</f>
        <v>Apprentissage automatique</v>
      </c>
      <c r="B60" s="37" t="str">
        <f>'S6 Maquette'!C60</f>
        <v>UE</v>
      </c>
      <c r="C60" s="36">
        <f>'S6 Maquette'!F60</f>
        <v>0</v>
      </c>
      <c r="D60" s="34"/>
      <c r="E60" s="58" t="s">
        <v>345</v>
      </c>
      <c r="F60" s="58" t="s">
        <v>345</v>
      </c>
      <c r="G60" s="60" t="s">
        <v>345</v>
      </c>
      <c r="H60" s="60" t="s">
        <v>345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9" t="s">
        <v>416</v>
      </c>
    </row>
    <row r="61" spans="1:22" ht="30.65" customHeight="1">
      <c r="A61" s="37" t="str">
        <f>'S6 Maquette'!B61</f>
        <v>Grands concepts de l'informatique fondamentale</v>
      </c>
      <c r="B61" s="37" t="str">
        <f>'S6 Maquette'!C61</f>
        <v>UE</v>
      </c>
      <c r="C61" s="36">
        <f>'S6 Maquette'!F61</f>
        <v>0</v>
      </c>
      <c r="D61" s="34"/>
      <c r="E61" s="58" t="s">
        <v>345</v>
      </c>
      <c r="F61" s="58" t="s">
        <v>345</v>
      </c>
      <c r="G61" s="60" t="s">
        <v>345</v>
      </c>
      <c r="H61" s="60" t="s">
        <v>345</v>
      </c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9" t="s">
        <v>416</v>
      </c>
    </row>
    <row r="62" spans="1:22" ht="30.65" customHeight="1">
      <c r="A62" s="37" t="str">
        <f>'S6 Maquette'!B62</f>
        <v>Projet mathématique (partie des CT)</v>
      </c>
      <c r="B62" s="37" t="str">
        <f>'S6 Maquette'!C62</f>
        <v>UE</v>
      </c>
      <c r="C62" s="36">
        <f>'S6 Maquette'!F62</f>
        <v>0</v>
      </c>
      <c r="D62" s="34"/>
      <c r="E62" s="58" t="s">
        <v>345</v>
      </c>
      <c r="F62" s="58" t="s">
        <v>345</v>
      </c>
      <c r="G62" s="60" t="s">
        <v>345</v>
      </c>
      <c r="H62" s="60" t="s">
        <v>345</v>
      </c>
      <c r="I62" s="34"/>
      <c r="J62" s="34"/>
      <c r="K62" s="34" t="s">
        <v>10</v>
      </c>
      <c r="L62" s="76"/>
      <c r="M62" s="34">
        <v>2</v>
      </c>
      <c r="N62" s="34"/>
      <c r="O62" s="34"/>
      <c r="P62" s="34" t="s">
        <v>11</v>
      </c>
      <c r="Q62" s="34" t="s">
        <v>347</v>
      </c>
      <c r="R62" s="34"/>
      <c r="S62" s="34"/>
      <c r="T62" s="34"/>
      <c r="U62" s="34"/>
      <c r="V62" s="78" t="s">
        <v>417</v>
      </c>
    </row>
    <row r="63" spans="1:22" ht="30.65" customHeight="1">
      <c r="A63" s="37"/>
      <c r="B63" s="37"/>
      <c r="C63" s="36"/>
      <c r="D63" s="34"/>
      <c r="E63" s="58"/>
      <c r="F63" s="58"/>
      <c r="G63" s="60"/>
      <c r="H63" s="60"/>
      <c r="I63" s="34"/>
      <c r="J63" s="34"/>
      <c r="K63" s="34"/>
      <c r="L63" s="76"/>
      <c r="M63" s="34"/>
      <c r="N63" s="34"/>
      <c r="O63" s="34"/>
      <c r="P63" s="34"/>
      <c r="Q63" s="34"/>
      <c r="R63" s="34"/>
      <c r="S63" s="34"/>
      <c r="T63" s="34"/>
      <c r="U63" s="34"/>
      <c r="V63" s="39"/>
    </row>
    <row r="64" spans="1:22" ht="30.65" customHeight="1">
      <c r="A64" s="37" t="str">
        <f>'S6 Maquette'!B64</f>
        <v>Option 4 : Majeure math mineure physique</v>
      </c>
      <c r="B64" s="37" t="str">
        <f>'S6 Maquette'!C64</f>
        <v>Parcours Pédagogique</v>
      </c>
      <c r="C64" s="36">
        <f>'S6 Maquette'!F64</f>
        <v>0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9"/>
    </row>
    <row r="65" spans="1:22" ht="30.65" customHeight="1">
      <c r="A65" s="37" t="str">
        <f>'S6 Maquette'!B65</f>
        <v>Théorie de probabilités</v>
      </c>
      <c r="B65" s="37" t="str">
        <f>'S6 Maquette'!C65</f>
        <v>UE</v>
      </c>
      <c r="C65" s="36">
        <f>'S6 Maquette'!F65</f>
        <v>0</v>
      </c>
      <c r="D65" s="34"/>
      <c r="E65" s="58" t="s">
        <v>345</v>
      </c>
      <c r="F65" s="58" t="s">
        <v>345</v>
      </c>
      <c r="G65" s="60" t="s">
        <v>345</v>
      </c>
      <c r="H65" s="60" t="s">
        <v>345</v>
      </c>
      <c r="I65" s="60"/>
      <c r="J65" s="60"/>
      <c r="K65" s="60" t="s">
        <v>10</v>
      </c>
      <c r="L65" s="60"/>
      <c r="M65" s="60">
        <v>2</v>
      </c>
      <c r="N65" s="60"/>
      <c r="O65" s="60"/>
      <c r="P65" s="60" t="s">
        <v>11</v>
      </c>
      <c r="Q65" s="60" t="s">
        <v>347</v>
      </c>
      <c r="R65" s="60" t="s">
        <v>20</v>
      </c>
      <c r="S65" s="60" t="s">
        <v>11</v>
      </c>
      <c r="T65" s="60" t="s">
        <v>347</v>
      </c>
      <c r="U65" s="60"/>
      <c r="V65" s="52"/>
    </row>
    <row r="66" spans="1:22" ht="30.65" customHeight="1">
      <c r="A66" s="37" t="str">
        <f>'S6 Maquette'!B66</f>
        <v>Analyse complexe</v>
      </c>
      <c r="B66" s="37" t="str">
        <f>'S6 Maquette'!C66</f>
        <v>UE</v>
      </c>
      <c r="C66" s="36">
        <f>'S6 Maquette'!F66</f>
        <v>0</v>
      </c>
      <c r="D66" s="34"/>
      <c r="E66" s="58" t="s">
        <v>345</v>
      </c>
      <c r="F66" s="58" t="s">
        <v>345</v>
      </c>
      <c r="G66" s="60" t="s">
        <v>345</v>
      </c>
      <c r="H66" s="60" t="s">
        <v>345</v>
      </c>
      <c r="I66" s="34"/>
      <c r="J66" s="34"/>
      <c r="K66" s="60" t="s">
        <v>10</v>
      </c>
      <c r="L66" s="34"/>
      <c r="M66" s="34">
        <v>2</v>
      </c>
      <c r="N66" s="34"/>
      <c r="O66" s="34"/>
      <c r="P66" s="60" t="s">
        <v>11</v>
      </c>
      <c r="Q66" s="60" t="s">
        <v>347</v>
      </c>
      <c r="R66" s="60" t="s">
        <v>20</v>
      </c>
      <c r="S66" s="60" t="s">
        <v>11</v>
      </c>
      <c r="T66" s="60" t="s">
        <v>347</v>
      </c>
      <c r="U66" s="34"/>
      <c r="V66" s="39"/>
    </row>
    <row r="67" spans="1:22" ht="30.65" customHeight="1">
      <c r="A67" s="37" t="str">
        <f>'S6 Maquette'!B67</f>
        <v>Analyse numérique 2</v>
      </c>
      <c r="B67" s="37" t="str">
        <f>'S6 Maquette'!C67</f>
        <v>UE</v>
      </c>
      <c r="C67" s="36">
        <f>'S6 Maquette'!F67</f>
        <v>0</v>
      </c>
      <c r="D67" s="34"/>
      <c r="E67" s="58" t="s">
        <v>345</v>
      </c>
      <c r="F67" s="58" t="s">
        <v>345</v>
      </c>
      <c r="G67" s="60" t="s">
        <v>345</v>
      </c>
      <c r="H67" s="60" t="s">
        <v>345</v>
      </c>
      <c r="I67" s="34"/>
      <c r="J67" s="34"/>
      <c r="K67" s="60" t="s">
        <v>10</v>
      </c>
      <c r="L67" s="34"/>
      <c r="M67" s="34">
        <v>2</v>
      </c>
      <c r="N67" s="34"/>
      <c r="O67" s="34"/>
      <c r="P67" s="60" t="s">
        <v>11</v>
      </c>
      <c r="Q67" s="60" t="s">
        <v>347</v>
      </c>
      <c r="R67" s="60" t="s">
        <v>20</v>
      </c>
      <c r="S67" s="60" t="s">
        <v>11</v>
      </c>
      <c r="T67" s="60" t="s">
        <v>347</v>
      </c>
      <c r="U67" s="34"/>
      <c r="V67" s="39"/>
    </row>
    <row r="68" spans="1:22" ht="30.65" customHeight="1">
      <c r="A68" s="37" t="str">
        <f>'S6 Maquette'!B68</f>
        <v xml:space="preserve">1 UE optionnelle au choix </v>
      </c>
      <c r="B68" s="37" t="str">
        <f>'S6 Maquette'!C68</f>
        <v>UE</v>
      </c>
      <c r="C68" s="36">
        <f>'S6 Maquette'!F68</f>
        <v>0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9"/>
    </row>
    <row r="69" spans="1:22" ht="30.65" customHeight="1">
      <c r="A69" s="37" t="str">
        <f>'S6 Maquette'!B69</f>
        <v>min 1 max 1</v>
      </c>
      <c r="B69" s="37" t="str">
        <f>'S6 Maquette'!C69</f>
        <v>OPTION</v>
      </c>
      <c r="C69" s="36">
        <f>'S6 Maquette'!F69</f>
        <v>0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9"/>
    </row>
    <row r="70" spans="1:22" ht="30.65" customHeight="1">
      <c r="A70" s="37" t="str">
        <f>'S6 Maquette'!B70</f>
        <v>Physique quantique 2</v>
      </c>
      <c r="B70" s="37" t="str">
        <f>'S6 Maquette'!C70</f>
        <v>UE</v>
      </c>
      <c r="C70" s="36">
        <f>'S6 Maquette'!F70</f>
        <v>0</v>
      </c>
      <c r="D70" s="34"/>
      <c r="E70" s="58" t="s">
        <v>345</v>
      </c>
      <c r="F70" s="58" t="s">
        <v>345</v>
      </c>
      <c r="G70" s="60" t="s">
        <v>345</v>
      </c>
      <c r="H70" s="60" t="s">
        <v>345</v>
      </c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9" t="s">
        <v>352</v>
      </c>
    </row>
    <row r="71" spans="1:22" ht="30.65" customHeight="1">
      <c r="A71" s="37" t="str">
        <f>'S6 Maquette'!B71</f>
        <v>Mécanique des milieux continus</v>
      </c>
      <c r="B71" s="37" t="str">
        <f>'S6 Maquette'!C71</f>
        <v>UE</v>
      </c>
      <c r="C71" s="36">
        <f>'S6 Maquette'!F71</f>
        <v>0</v>
      </c>
      <c r="D71" s="34"/>
      <c r="E71" s="58" t="s">
        <v>345</v>
      </c>
      <c r="F71" s="58" t="s">
        <v>345</v>
      </c>
      <c r="G71" s="60" t="s">
        <v>345</v>
      </c>
      <c r="H71" s="60" t="s">
        <v>345</v>
      </c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9" t="s">
        <v>352</v>
      </c>
    </row>
    <row r="72" spans="1:22" ht="30.65" customHeight="1">
      <c r="A72" s="37" t="str">
        <f>'S6 Maquette'!B72</f>
        <v>Projet mathématique (partie des CT)</v>
      </c>
      <c r="B72" s="37" t="str">
        <f>'S6 Maquette'!C72</f>
        <v>ECUE</v>
      </c>
      <c r="C72" s="36">
        <f>'S6 Maquette'!F72</f>
        <v>0</v>
      </c>
      <c r="D72" s="34"/>
      <c r="E72" s="34" t="s">
        <v>345</v>
      </c>
      <c r="F72" s="34" t="s">
        <v>345</v>
      </c>
      <c r="G72" s="34" t="s">
        <v>345</v>
      </c>
      <c r="H72" s="34" t="s">
        <v>345</v>
      </c>
      <c r="I72" s="34"/>
      <c r="J72" s="34"/>
      <c r="K72" s="34" t="s">
        <v>10</v>
      </c>
      <c r="L72" s="76"/>
      <c r="M72" s="34">
        <v>2</v>
      </c>
      <c r="N72" s="34"/>
      <c r="O72" s="34"/>
      <c r="P72" s="34" t="s">
        <v>11</v>
      </c>
      <c r="Q72" s="34" t="s">
        <v>347</v>
      </c>
      <c r="R72" s="34"/>
      <c r="S72" s="34"/>
      <c r="T72" s="34"/>
      <c r="U72" s="39"/>
      <c r="V72" s="39" t="s">
        <v>415</v>
      </c>
    </row>
    <row r="73" spans="1:22" ht="30.65" customHeight="1">
      <c r="A73" s="37">
        <f>'S6 Maquette'!B73</f>
        <v>0</v>
      </c>
      <c r="B73" s="37">
        <f>'S6 Maquette'!C73</f>
        <v>0</v>
      </c>
      <c r="C73" s="36">
        <f>'S6 Maquette'!F73</f>
        <v>0</v>
      </c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9"/>
    </row>
    <row r="74" spans="1:22" ht="30.65" customHeight="1">
      <c r="A74" s="37" t="str">
        <f>'S6 Maquette'!B74</f>
        <v>Remédiation L3 maths</v>
      </c>
      <c r="B74" s="37">
        <f>'S6 Maquette'!C74</f>
        <v>0</v>
      </c>
      <c r="C74" s="36">
        <f>'S6 Maquette'!F74</f>
        <v>0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9"/>
    </row>
    <row r="75" spans="1:22" ht="30.65" customHeight="1">
      <c r="A75" s="37" t="str">
        <f>'S6 Maquette'!B75</f>
        <v>UE à visée professionnalisante</v>
      </c>
      <c r="B75" s="37" t="str">
        <f>'S6 Maquette'!C75</f>
        <v>UE</v>
      </c>
      <c r="C75" s="36">
        <f>'S6 Maquette'!F75</f>
        <v>0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9"/>
    </row>
    <row r="76" spans="1:22" ht="30.65" customHeight="1">
      <c r="A76" s="37">
        <f>'S6 Maquette'!B76</f>
        <v>0</v>
      </c>
      <c r="B76" s="37">
        <f>'S6 Maquette'!C76</f>
        <v>0</v>
      </c>
      <c r="C76" s="36">
        <f>'S6 Maquette'!F76</f>
        <v>0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9"/>
    </row>
    <row r="77" spans="1:22" ht="30.65" customHeight="1">
      <c r="A77" s="37" t="str">
        <f>'S6 Maquette'!B77</f>
        <v>L'UE Paradigmes et interprétation, dispensée par le département d'informatique, n'existe plus et est remplacée par l'UE Apprentissage automatique</v>
      </c>
      <c r="B77" s="37">
        <f>'S6 Maquette'!C77</f>
        <v>0</v>
      </c>
      <c r="C77" s="36">
        <f>'S6 Maquette'!F77</f>
        <v>0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9"/>
    </row>
    <row r="78" spans="1:22" ht="30.65" customHeight="1">
      <c r="A78" s="37">
        <f>'S6 Maquette'!B78</f>
        <v>0</v>
      </c>
      <c r="B78" s="37">
        <f>'S6 Maquette'!C78</f>
        <v>0</v>
      </c>
      <c r="C78" s="36">
        <f>'S6 Maquette'!F78</f>
        <v>0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9"/>
    </row>
    <row r="79" spans="1:22" ht="30.65" customHeight="1">
      <c r="A79" s="37">
        <f>'S6 Maquette'!B79</f>
        <v>0</v>
      </c>
      <c r="B79" s="37">
        <f>'S6 Maquette'!C79</f>
        <v>0</v>
      </c>
      <c r="C79" s="36">
        <f>'S6 Maquette'!F79</f>
        <v>0</v>
      </c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9"/>
    </row>
    <row r="80" spans="1:22" ht="30.65" customHeight="1">
      <c r="A80" s="37">
        <f>'S6 Maquette'!B80</f>
        <v>0</v>
      </c>
      <c r="B80" s="37">
        <f>'S6 Maquette'!C80</f>
        <v>0</v>
      </c>
      <c r="C80" s="36">
        <f>'S6 Maquette'!F80</f>
        <v>0</v>
      </c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9"/>
    </row>
    <row r="81" spans="1:22" ht="30.65" customHeight="1">
      <c r="A81" s="37">
        <f>'S6 Maquette'!B81</f>
        <v>0</v>
      </c>
      <c r="B81" s="37">
        <f>'S6 Maquette'!C81</f>
        <v>0</v>
      </c>
      <c r="C81" s="36">
        <f>'S6 Maquette'!F81</f>
        <v>0</v>
      </c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9"/>
    </row>
    <row r="82" spans="1:22" ht="30.65" customHeight="1">
      <c r="A82" s="37">
        <f>'S6 Maquette'!B82</f>
        <v>0</v>
      </c>
      <c r="B82" s="37">
        <f>'S6 Maquette'!C82</f>
        <v>0</v>
      </c>
      <c r="C82" s="36">
        <f>'S6 Maquette'!F82</f>
        <v>0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9"/>
    </row>
    <row r="83" spans="1:22" ht="30.65" customHeight="1">
      <c r="A83" s="37">
        <f>'S6 Maquette'!B83</f>
        <v>0</v>
      </c>
      <c r="B83" s="37">
        <f>'S6 Maquette'!C83</f>
        <v>0</v>
      </c>
      <c r="C83" s="36">
        <f>'S6 Maquette'!F83</f>
        <v>0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9"/>
    </row>
    <row r="84" spans="1:22" ht="30.65" customHeight="1">
      <c r="A84" s="37">
        <f>'S6 Maquette'!B84</f>
        <v>0</v>
      </c>
      <c r="B84" s="37">
        <f>'S6 Maquette'!C84</f>
        <v>0</v>
      </c>
      <c r="C84" s="36">
        <f>'S6 Maquette'!F84</f>
        <v>0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9"/>
    </row>
    <row r="85" spans="1:22" ht="30.65" customHeight="1">
      <c r="A85" s="37">
        <f>'S6 Maquette'!B85</f>
        <v>0</v>
      </c>
      <c r="B85" s="37">
        <f>'S6 Maquette'!C85</f>
        <v>0</v>
      </c>
      <c r="C85" s="36">
        <f>'S6 Maquette'!F85</f>
        <v>0</v>
      </c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9"/>
    </row>
    <row r="86" spans="1:22" ht="30.65" customHeight="1">
      <c r="A86" s="37">
        <f>'S6 Maquette'!B86</f>
        <v>0</v>
      </c>
      <c r="B86" s="37">
        <f>'S6 Maquette'!C86</f>
        <v>0</v>
      </c>
      <c r="C86" s="36">
        <f>'S6 Maquette'!F86</f>
        <v>0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9"/>
    </row>
    <row r="87" spans="1:22" ht="30.65" customHeight="1">
      <c r="A87" s="37">
        <f>'S6 Maquette'!B87</f>
        <v>0</v>
      </c>
      <c r="B87" s="37">
        <f>'S6 Maquette'!C87</f>
        <v>0</v>
      </c>
      <c r="C87" s="36">
        <f>'S6 Maquette'!F87</f>
        <v>0</v>
      </c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9"/>
    </row>
    <row r="88" spans="1:22" ht="30.65" customHeight="1">
      <c r="A88" s="37">
        <f>'S6 Maquette'!B88</f>
        <v>0</v>
      </c>
      <c r="B88" s="37">
        <f>'S6 Maquette'!C88</f>
        <v>0</v>
      </c>
      <c r="C88" s="36">
        <f>'S6 Maquette'!F88</f>
        <v>0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9"/>
    </row>
    <row r="89" spans="1:22" ht="30.65" customHeight="1">
      <c r="A89" s="37">
        <f>'S6 Maquette'!B89</f>
        <v>0</v>
      </c>
      <c r="B89" s="37">
        <f>'S6 Maquette'!C89</f>
        <v>0</v>
      </c>
      <c r="C89" s="36">
        <f>'S6 Maquette'!F89</f>
        <v>0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9"/>
    </row>
    <row r="90" spans="1:22" ht="30.65" customHeight="1">
      <c r="A90" s="37">
        <f>'S6 Maquette'!B90</f>
        <v>0</v>
      </c>
      <c r="B90" s="37">
        <f>'S6 Maquette'!C90</f>
        <v>0</v>
      </c>
      <c r="C90" s="36">
        <f>'S6 Maquette'!F90</f>
        <v>0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9"/>
    </row>
    <row r="91" spans="1:22" ht="30.65" customHeight="1">
      <c r="A91" s="37">
        <f>'S6 Maquette'!B91</f>
        <v>0</v>
      </c>
      <c r="B91" s="37">
        <f>'S6 Maquette'!C91</f>
        <v>0</v>
      </c>
      <c r="C91" s="36">
        <f>'S6 Maquette'!F91</f>
        <v>0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9"/>
    </row>
    <row r="92" spans="1:22" ht="30.65" customHeight="1">
      <c r="A92" s="37">
        <f>'S6 Maquette'!B92</f>
        <v>0</v>
      </c>
      <c r="B92" s="37">
        <f>'S6 Maquette'!C92</f>
        <v>0</v>
      </c>
      <c r="C92" s="36">
        <f>'S6 Maquette'!F92</f>
        <v>0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9"/>
    </row>
    <row r="93" spans="1:22" ht="30.65" customHeight="1">
      <c r="A93" s="37">
        <f>'S6 Maquette'!B93</f>
        <v>0</v>
      </c>
      <c r="B93" s="37">
        <f>'S6 Maquette'!C93</f>
        <v>0</v>
      </c>
      <c r="C93" s="36">
        <f>'S6 Maquette'!F93</f>
        <v>0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9"/>
    </row>
    <row r="94" spans="1:22" ht="30.65" customHeight="1">
      <c r="A94" s="37">
        <f>'S6 Maquette'!B94</f>
        <v>0</v>
      </c>
      <c r="B94" s="37">
        <f>'S6 Maquette'!C94</f>
        <v>0</v>
      </c>
      <c r="C94" s="36">
        <f>'S6 Maquette'!F94</f>
        <v>0</v>
      </c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9"/>
    </row>
    <row r="95" spans="1:22" ht="30.65" customHeight="1">
      <c r="A95" s="37">
        <f>'S6 Maquette'!B95</f>
        <v>0</v>
      </c>
      <c r="B95" s="37">
        <f>'S6 Maquette'!C95</f>
        <v>0</v>
      </c>
      <c r="C95" s="36">
        <f>'S6 Maquette'!F95</f>
        <v>0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9"/>
    </row>
    <row r="96" spans="1:22" ht="30.65" customHeight="1">
      <c r="A96" s="37">
        <f>'S6 Maquette'!B96</f>
        <v>0</v>
      </c>
      <c r="B96" s="37">
        <f>'S6 Maquette'!C96</f>
        <v>0</v>
      </c>
      <c r="C96" s="36">
        <f>'S6 Maquette'!F96</f>
        <v>0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9"/>
    </row>
    <row r="97" spans="1:22" ht="30.65" customHeight="1">
      <c r="A97" s="37">
        <f>'S6 Maquette'!B97</f>
        <v>0</v>
      </c>
      <c r="B97" s="37">
        <f>'S6 Maquette'!C97</f>
        <v>0</v>
      </c>
      <c r="C97" s="36">
        <f>'S6 Maquette'!F97</f>
        <v>0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9"/>
    </row>
    <row r="98" spans="1:22" ht="30.65" customHeight="1">
      <c r="A98" s="37">
        <f>'S6 Maquette'!B98</f>
        <v>0</v>
      </c>
      <c r="B98" s="37">
        <f>'S6 Maquette'!C98</f>
        <v>0</v>
      </c>
      <c r="C98" s="36">
        <f>'S6 Maquette'!F98</f>
        <v>0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9"/>
    </row>
    <row r="99" spans="1:22" ht="30.65" customHeight="1">
      <c r="A99" s="37">
        <f>'S6 Maquette'!B99</f>
        <v>0</v>
      </c>
      <c r="B99" s="37">
        <f>'S6 Maquette'!C99</f>
        <v>0</v>
      </c>
      <c r="C99" s="36">
        <f>'S6 Maquette'!F99</f>
        <v>0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9"/>
    </row>
    <row r="100" spans="1:22" ht="30.65" customHeight="1">
      <c r="A100" s="37">
        <f>'S6 Maquette'!B100</f>
        <v>0</v>
      </c>
      <c r="B100" s="37">
        <f>'S6 Maquette'!C100</f>
        <v>0</v>
      </c>
      <c r="C100" s="36">
        <f>'S6 Maquette'!F100</f>
        <v>0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9"/>
    </row>
    <row r="101" spans="1:22" ht="30.65" customHeight="1">
      <c r="A101" s="37">
        <f>'S6 Maquette'!B101</f>
        <v>0</v>
      </c>
      <c r="B101" s="37">
        <f>'S6 Maquette'!C101</f>
        <v>0</v>
      </c>
      <c r="C101" s="36">
        <f>'S6 Maquette'!F101</f>
        <v>0</v>
      </c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9"/>
    </row>
    <row r="102" spans="1:22" ht="30.65" customHeight="1">
      <c r="A102" s="37">
        <f>'S6 Maquette'!B102</f>
        <v>0</v>
      </c>
      <c r="B102" s="37">
        <f>'S6 Maquette'!C102</f>
        <v>0</v>
      </c>
      <c r="C102" s="36">
        <f>'S6 Maquette'!F102</f>
        <v>0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9"/>
    </row>
    <row r="103" spans="1:22" ht="30.65" customHeight="1">
      <c r="A103" s="37">
        <f>'S6 Maquette'!B103</f>
        <v>0</v>
      </c>
      <c r="B103" s="37">
        <f>'S6 Maquette'!C103</f>
        <v>0</v>
      </c>
      <c r="C103" s="36">
        <f>'S6 Maquette'!F103</f>
        <v>0</v>
      </c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9"/>
    </row>
    <row r="104" spans="1:22" ht="30.65" customHeight="1">
      <c r="A104" s="37">
        <f>'S6 Maquette'!B104</f>
        <v>0</v>
      </c>
      <c r="B104" s="37">
        <f>'S6 Maquette'!C104</f>
        <v>0</v>
      </c>
      <c r="C104" s="36">
        <f>'S6 Maquette'!F104</f>
        <v>0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9"/>
    </row>
    <row r="105" spans="1:22" ht="30.65" customHeight="1">
      <c r="A105" s="37">
        <f>'S6 Maquette'!B105</f>
        <v>0</v>
      </c>
      <c r="B105" s="37">
        <f>'S6 Maquette'!C105</f>
        <v>0</v>
      </c>
      <c r="C105" s="36">
        <f>'S6 Maquette'!F105</f>
        <v>0</v>
      </c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9"/>
    </row>
    <row r="106" spans="1:22" ht="30.65" customHeight="1">
      <c r="A106" s="37">
        <f>'S6 Maquette'!B106</f>
        <v>0</v>
      </c>
      <c r="B106" s="37">
        <f>'S6 Maquette'!C106</f>
        <v>0</v>
      </c>
      <c r="C106" s="36">
        <f>'S6 Maquette'!F106</f>
        <v>0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9"/>
    </row>
    <row r="107" spans="1:22" ht="30.65" customHeight="1">
      <c r="A107" s="37">
        <f>'S6 Maquette'!B107</f>
        <v>0</v>
      </c>
      <c r="B107" s="37">
        <f>'S6 Maquette'!C107</f>
        <v>0</v>
      </c>
      <c r="C107" s="36">
        <f>'S6 Maquette'!F107</f>
        <v>0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9"/>
    </row>
    <row r="108" spans="1:22" ht="30.65" customHeight="1">
      <c r="A108" s="37">
        <f>'S6 Maquette'!B108</f>
        <v>0</v>
      </c>
      <c r="B108" s="37">
        <f>'S6 Maquette'!C108</f>
        <v>0</v>
      </c>
      <c r="C108" s="36">
        <f>'S6 Maquette'!F108</f>
        <v>0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9"/>
    </row>
    <row r="109" spans="1:22" ht="30.65" customHeight="1">
      <c r="A109" s="37">
        <f>'S6 Maquette'!B109</f>
        <v>0</v>
      </c>
      <c r="B109" s="37">
        <f>'S6 Maquette'!C109</f>
        <v>0</v>
      </c>
      <c r="C109" s="36">
        <f>'S6 Maquette'!F109</f>
        <v>0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9"/>
    </row>
    <row r="110" spans="1:22" ht="30.65" customHeight="1">
      <c r="A110" s="37">
        <f>'S6 Maquette'!B110</f>
        <v>0</v>
      </c>
      <c r="B110" s="37">
        <f>'S6 Maquette'!C110</f>
        <v>0</v>
      </c>
      <c r="C110" s="36">
        <f>'S6 Maquette'!F110</f>
        <v>0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9"/>
    </row>
    <row r="111" spans="1:22" ht="30.65" customHeight="1">
      <c r="A111" s="37">
        <f>'S6 Maquette'!B111</f>
        <v>0</v>
      </c>
      <c r="B111" s="37">
        <f>'S6 Maquette'!C111</f>
        <v>0</v>
      </c>
      <c r="C111" s="36">
        <f>'S6 Maquette'!F111</f>
        <v>0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9"/>
    </row>
    <row r="112" spans="1:22" ht="30.65" customHeight="1">
      <c r="A112" s="37">
        <f>'S6 Maquette'!B112</f>
        <v>0</v>
      </c>
      <c r="B112" s="37">
        <f>'S6 Maquette'!C112</f>
        <v>0</v>
      </c>
      <c r="C112" s="36">
        <f>'S6 Maquette'!F112</f>
        <v>0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9"/>
    </row>
    <row r="113" spans="1:22" ht="30.65" customHeight="1">
      <c r="A113" s="37">
        <f>'S6 Maquette'!B113</f>
        <v>0</v>
      </c>
      <c r="B113" s="37">
        <f>'S6 Maquette'!C113</f>
        <v>0</v>
      </c>
      <c r="C113" s="36">
        <f>'S6 Maquette'!F113</f>
        <v>0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9"/>
    </row>
    <row r="114" spans="1:22" ht="30.65" customHeight="1">
      <c r="A114" s="37">
        <f>'S6 Maquette'!B114</f>
        <v>0</v>
      </c>
      <c r="B114" s="37">
        <f>'S6 Maquette'!C114</f>
        <v>0</v>
      </c>
      <c r="C114" s="36">
        <f>'S6 Maquette'!F114</f>
        <v>0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9"/>
    </row>
    <row r="115" spans="1:22" ht="30.65" customHeight="1">
      <c r="A115" s="37">
        <f>'S6 Maquette'!B115</f>
        <v>0</v>
      </c>
      <c r="B115" s="37">
        <f>'S6 Maquette'!C115</f>
        <v>0</v>
      </c>
      <c r="C115" s="36">
        <f>'S6 Maquette'!F115</f>
        <v>0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9"/>
    </row>
    <row r="116" spans="1:22" ht="30.65" customHeight="1">
      <c r="A116" s="37">
        <f>'S6 Maquette'!B116</f>
        <v>0</v>
      </c>
      <c r="B116" s="37">
        <f>'S6 Maquette'!C116</f>
        <v>0</v>
      </c>
      <c r="C116" s="36">
        <f>'S6 Maquette'!F116</f>
        <v>0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9"/>
    </row>
    <row r="117" spans="1:22" ht="30.65" customHeight="1">
      <c r="A117" s="37">
        <f>'S6 Maquette'!B117</f>
        <v>0</v>
      </c>
      <c r="B117" s="37">
        <f>'S6 Maquette'!C117</f>
        <v>0</v>
      </c>
      <c r="C117" s="36">
        <f>'S6 Maquette'!F117</f>
        <v>0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9"/>
    </row>
    <row r="118" spans="1:22" ht="30.65" customHeight="1">
      <c r="A118" s="37">
        <f>'S6 Maquette'!B118</f>
        <v>0</v>
      </c>
      <c r="B118" s="37">
        <f>'S6 Maquette'!C118</f>
        <v>0</v>
      </c>
      <c r="C118" s="36">
        <f>'S6 Maquette'!F118</f>
        <v>0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9"/>
    </row>
    <row r="119" spans="1:22" ht="30.65" customHeight="1">
      <c r="A119" s="37">
        <f>'S6 Maquette'!B119</f>
        <v>0</v>
      </c>
      <c r="B119" s="37">
        <f>'S6 Maquette'!C119</f>
        <v>0</v>
      </c>
      <c r="C119" s="36">
        <f>'S6 Maquette'!F119</f>
        <v>0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9"/>
    </row>
    <row r="120" spans="1:22" ht="30.65" customHeight="1">
      <c r="A120" s="37">
        <f>'S6 Maquette'!B120</f>
        <v>0</v>
      </c>
      <c r="B120" s="37">
        <f>'S6 Maquette'!C120</f>
        <v>0</v>
      </c>
      <c r="C120" s="36">
        <f>'S6 Maquette'!F120</f>
        <v>0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9"/>
    </row>
    <row r="121" spans="1:22" ht="30.65" customHeight="1">
      <c r="A121" s="37">
        <f>'S6 Maquette'!B121</f>
        <v>0</v>
      </c>
      <c r="B121" s="37">
        <f>'S6 Maquette'!C121</f>
        <v>0</v>
      </c>
      <c r="C121" s="36">
        <f>'S6 Maquette'!F121</f>
        <v>0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9"/>
    </row>
    <row r="122" spans="1:22" ht="30.65" customHeight="1">
      <c r="A122" s="37">
        <f>'S6 Maquette'!B122</f>
        <v>0</v>
      </c>
      <c r="B122" s="37">
        <f>'S6 Maquette'!C122</f>
        <v>0</v>
      </c>
      <c r="C122" s="36">
        <f>'S6 Maquette'!F122</f>
        <v>0</v>
      </c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9"/>
    </row>
    <row r="123" spans="1:22" ht="30.65" customHeight="1">
      <c r="A123" s="37">
        <f>'S6 Maquette'!B123</f>
        <v>0</v>
      </c>
      <c r="B123" s="37">
        <f>'S6 Maquette'!C123</f>
        <v>0</v>
      </c>
      <c r="C123" s="36">
        <f>'S6 Maquette'!F123</f>
        <v>0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9"/>
    </row>
    <row r="124" spans="1:22" ht="30.65" customHeight="1">
      <c r="A124" s="37">
        <f>'S6 Maquette'!B124</f>
        <v>0</v>
      </c>
      <c r="B124" s="37">
        <f>'S6 Maquette'!C124</f>
        <v>0</v>
      </c>
      <c r="C124" s="36">
        <f>'S6 Maquette'!F124</f>
        <v>0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9"/>
    </row>
    <row r="125" spans="1:22" ht="30.65" customHeight="1">
      <c r="A125" s="37">
        <f>'S6 Maquette'!B125</f>
        <v>0</v>
      </c>
      <c r="B125" s="37">
        <f>'S6 Maquette'!C125</f>
        <v>0</v>
      </c>
      <c r="C125" s="36">
        <f>'S6 Maquette'!F125</f>
        <v>0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9"/>
    </row>
    <row r="126" spans="1:22" ht="30.65" customHeight="1">
      <c r="A126" s="37">
        <f>'S6 Maquette'!B126</f>
        <v>0</v>
      </c>
      <c r="B126" s="37">
        <f>'S6 Maquette'!C126</f>
        <v>0</v>
      </c>
      <c r="C126" s="36">
        <f>'S6 Maquette'!F126</f>
        <v>0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9"/>
    </row>
    <row r="127" spans="1:22" ht="30.65" customHeight="1">
      <c r="A127" s="37">
        <f>'S6 Maquette'!B127</f>
        <v>0</v>
      </c>
      <c r="B127" s="37">
        <f>'S6 Maquette'!C127</f>
        <v>0</v>
      </c>
      <c r="C127" s="36">
        <f>'S6 Maquette'!F127</f>
        <v>0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9"/>
    </row>
    <row r="128" spans="1:22" ht="30.65" customHeight="1">
      <c r="A128" s="37">
        <f>'S6 Maquette'!B128</f>
        <v>0</v>
      </c>
      <c r="B128" s="37">
        <f>'S6 Maquette'!C128</f>
        <v>0</v>
      </c>
      <c r="C128" s="36">
        <f>'S6 Maquette'!F128</f>
        <v>0</v>
      </c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9"/>
    </row>
    <row r="129" spans="1:22" ht="30.65" customHeight="1">
      <c r="A129" s="37">
        <f>'S6 Maquette'!B129</f>
        <v>0</v>
      </c>
      <c r="B129" s="37">
        <f>'S6 Maquette'!C129</f>
        <v>0</v>
      </c>
      <c r="C129" s="36">
        <f>'S6 Maquette'!F129</f>
        <v>0</v>
      </c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9"/>
    </row>
    <row r="130" spans="1:22" ht="30.65" customHeight="1">
      <c r="A130" s="37">
        <f>'S6 Maquette'!B130</f>
        <v>0</v>
      </c>
      <c r="B130" s="37">
        <f>'S6 Maquette'!C130</f>
        <v>0</v>
      </c>
      <c r="C130" s="36">
        <f>'S6 Maquette'!F130</f>
        <v>0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9"/>
    </row>
    <row r="131" spans="1:22" ht="30.65" customHeight="1">
      <c r="A131" s="37">
        <f>'S6 Maquette'!B131</f>
        <v>0</v>
      </c>
      <c r="B131" s="37">
        <f>'S6 Maquette'!C131</f>
        <v>0</v>
      </c>
      <c r="C131" s="36">
        <f>'S6 Maquette'!F131</f>
        <v>0</v>
      </c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9"/>
    </row>
    <row r="132" spans="1:22" ht="30.65" customHeight="1">
      <c r="A132" s="37">
        <f>'S6 Maquette'!B132</f>
        <v>0</v>
      </c>
      <c r="B132" s="37">
        <f>'S6 Maquette'!C132</f>
        <v>0</v>
      </c>
      <c r="C132" s="36">
        <f>'S6 Maquette'!F132</f>
        <v>0</v>
      </c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9"/>
    </row>
    <row r="133" spans="1:22" ht="30.65" customHeight="1">
      <c r="A133" s="37">
        <f>'S6 Maquette'!B133</f>
        <v>0</v>
      </c>
      <c r="B133" s="37">
        <f>'S6 Maquette'!C133</f>
        <v>0</v>
      </c>
      <c r="C133" s="36">
        <f>'S6 Maquette'!F133</f>
        <v>0</v>
      </c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9"/>
    </row>
    <row r="134" spans="1:22" ht="30.65" customHeight="1">
      <c r="A134" s="37">
        <f>'S6 Maquette'!B134</f>
        <v>0</v>
      </c>
      <c r="B134" s="37">
        <f>'S6 Maquette'!C134</f>
        <v>0</v>
      </c>
      <c r="C134" s="36">
        <f>'S6 Maquette'!F134</f>
        <v>0</v>
      </c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9"/>
    </row>
    <row r="135" spans="1:22" ht="30.65" customHeight="1">
      <c r="A135" s="37">
        <f>'S6 Maquette'!B135</f>
        <v>0</v>
      </c>
      <c r="B135" s="37">
        <f>'S6 Maquette'!C135</f>
        <v>0</v>
      </c>
      <c r="C135" s="36">
        <f>'S6 Maquette'!F135</f>
        <v>0</v>
      </c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9"/>
    </row>
    <row r="136" spans="1:22" ht="30.65" customHeight="1">
      <c r="A136" s="37">
        <f>'S6 Maquette'!B136</f>
        <v>0</v>
      </c>
      <c r="B136" s="37">
        <f>'S6 Maquette'!C136</f>
        <v>0</v>
      </c>
      <c r="C136" s="36">
        <f>'S6 Maquette'!F136</f>
        <v>0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9"/>
    </row>
    <row r="137" spans="1:22" ht="30.65" customHeight="1">
      <c r="A137" s="37">
        <f>'S6 Maquette'!B137</f>
        <v>0</v>
      </c>
      <c r="B137" s="37">
        <f>'S6 Maquette'!C137</f>
        <v>0</v>
      </c>
      <c r="C137" s="36">
        <f>'S6 Maquette'!F137</f>
        <v>0</v>
      </c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9"/>
    </row>
    <row r="138" spans="1:22" ht="30.65" customHeight="1">
      <c r="A138" s="37">
        <f>'S6 Maquette'!B138</f>
        <v>0</v>
      </c>
      <c r="B138" s="37">
        <f>'S6 Maquette'!C138</f>
        <v>0</v>
      </c>
      <c r="C138" s="36">
        <f>'S6 Maquette'!F138</f>
        <v>0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9"/>
    </row>
    <row r="139" spans="1:22" ht="30.65" customHeight="1">
      <c r="A139" s="37">
        <f>'S6 Maquette'!B139</f>
        <v>0</v>
      </c>
      <c r="B139" s="37">
        <f>'S6 Maquette'!C139</f>
        <v>0</v>
      </c>
      <c r="C139" s="36">
        <f>'S6 Maquette'!F139</f>
        <v>0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9"/>
    </row>
    <row r="140" spans="1:22" ht="30.65" customHeight="1">
      <c r="A140" s="37">
        <f>'S6 Maquette'!B140</f>
        <v>0</v>
      </c>
      <c r="B140" s="37">
        <f>'S6 Maquette'!C140</f>
        <v>0</v>
      </c>
      <c r="C140" s="36">
        <f>'S6 Maquette'!F140</f>
        <v>0</v>
      </c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9"/>
    </row>
    <row r="141" spans="1:22" ht="30.65" customHeight="1">
      <c r="A141" s="37">
        <f>'S6 Maquette'!B141</f>
        <v>0</v>
      </c>
      <c r="B141" s="37">
        <f>'S6 Maquette'!C141</f>
        <v>0</v>
      </c>
      <c r="C141" s="36">
        <f>'S6 Maquette'!F141</f>
        <v>0</v>
      </c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9"/>
    </row>
    <row r="142" spans="1:22" ht="30.65" customHeight="1">
      <c r="A142" s="37">
        <f>'S6 Maquette'!B142</f>
        <v>0</v>
      </c>
      <c r="B142" s="37">
        <f>'S6 Maquette'!C142</f>
        <v>0</v>
      </c>
      <c r="C142" s="36">
        <f>'S6 Maquette'!F142</f>
        <v>0</v>
      </c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9"/>
    </row>
    <row r="143" spans="1:22" ht="30.65" customHeight="1">
      <c r="A143" s="37">
        <f>'S6 Maquette'!B143</f>
        <v>0</v>
      </c>
      <c r="B143" s="37">
        <f>'S6 Maquette'!C143</f>
        <v>0</v>
      </c>
      <c r="C143" s="36">
        <f>'S6 Maquette'!F143</f>
        <v>0</v>
      </c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9"/>
    </row>
    <row r="144" spans="1:22" ht="30.65" customHeight="1">
      <c r="A144" s="37">
        <f>'S6 Maquette'!B144</f>
        <v>0</v>
      </c>
      <c r="B144" s="37">
        <f>'S6 Maquette'!C144</f>
        <v>0</v>
      </c>
      <c r="C144" s="36">
        <f>'S6 Maquette'!F144</f>
        <v>0</v>
      </c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9"/>
    </row>
    <row r="145" spans="1:22" ht="30.65" customHeight="1">
      <c r="A145" s="37">
        <f>'S6 Maquette'!B145</f>
        <v>0</v>
      </c>
      <c r="B145" s="37">
        <f>'S6 Maquette'!C145</f>
        <v>0</v>
      </c>
      <c r="C145" s="36">
        <f>'S6 Maquette'!F145</f>
        <v>0</v>
      </c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9"/>
    </row>
    <row r="146" spans="1:22" ht="30.65" customHeight="1">
      <c r="A146" s="37">
        <f>'S6 Maquette'!B146</f>
        <v>0</v>
      </c>
      <c r="B146" s="37">
        <f>'S6 Maquette'!C146</f>
        <v>0</v>
      </c>
      <c r="C146" s="36">
        <f>'S6 Maquette'!F146</f>
        <v>0</v>
      </c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9"/>
    </row>
    <row r="147" spans="1:22" ht="30.65" customHeight="1">
      <c r="A147" s="37">
        <f>'S6 Maquette'!B147</f>
        <v>0</v>
      </c>
      <c r="B147" s="37">
        <f>'S6 Maquette'!C147</f>
        <v>0</v>
      </c>
      <c r="C147" s="36">
        <f>'S6 Maquette'!F147</f>
        <v>0</v>
      </c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9"/>
    </row>
    <row r="148" spans="1:22" ht="30.65" customHeight="1">
      <c r="A148" s="37">
        <f>'S6 Maquette'!B148</f>
        <v>0</v>
      </c>
      <c r="B148" s="37">
        <f>'S6 Maquette'!C148</f>
        <v>0</v>
      </c>
      <c r="C148" s="36">
        <f>'S6 Maquette'!F148</f>
        <v>0</v>
      </c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9"/>
    </row>
    <row r="149" spans="1:22" ht="30.65" customHeight="1">
      <c r="A149" s="37">
        <f>'S6 Maquette'!B149</f>
        <v>0</v>
      </c>
      <c r="B149" s="37">
        <f>'S6 Maquette'!C149</f>
        <v>0</v>
      </c>
      <c r="C149" s="36">
        <f>'S6 Maquette'!F149</f>
        <v>0</v>
      </c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9"/>
    </row>
    <row r="150" spans="1:22" ht="30.65" customHeight="1">
      <c r="A150" s="37">
        <f>'S6 Maquette'!B150</f>
        <v>0</v>
      </c>
      <c r="B150" s="37">
        <f>'S6 Maquette'!C150</f>
        <v>0</v>
      </c>
      <c r="C150" s="36">
        <f>'S6 Maquette'!F150</f>
        <v>0</v>
      </c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9"/>
    </row>
    <row r="151" spans="1:22" ht="30.65" customHeight="1">
      <c r="A151" s="37">
        <f>'S6 Maquette'!B151</f>
        <v>0</v>
      </c>
      <c r="B151" s="37">
        <f>'S6 Maquette'!C151</f>
        <v>0</v>
      </c>
      <c r="C151" s="36">
        <f>'S6 Maquette'!F151</f>
        <v>0</v>
      </c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9"/>
    </row>
    <row r="152" spans="1:22" ht="30.65" customHeight="1">
      <c r="A152" s="37">
        <f>'S6 Maquette'!B152</f>
        <v>0</v>
      </c>
      <c r="B152" s="37">
        <f>'S6 Maquette'!C152</f>
        <v>0</v>
      </c>
      <c r="C152" s="36">
        <f>'S6 Maquette'!F152</f>
        <v>0</v>
      </c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9"/>
    </row>
    <row r="153" spans="1:22" ht="30.65" customHeight="1">
      <c r="A153" s="37">
        <f>'S6 Maquette'!B153</f>
        <v>0</v>
      </c>
      <c r="B153" s="37">
        <f>'S6 Maquette'!C153</f>
        <v>0</v>
      </c>
      <c r="C153" s="36">
        <f>'S6 Maquette'!F153</f>
        <v>0</v>
      </c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9"/>
    </row>
    <row r="154" spans="1:22" ht="30.65" customHeight="1">
      <c r="A154" s="37">
        <f>'S6 Maquette'!B154</f>
        <v>0</v>
      </c>
      <c r="B154" s="37">
        <f>'S6 Maquette'!C154</f>
        <v>0</v>
      </c>
      <c r="C154" s="36">
        <f>'S6 Maquette'!F154</f>
        <v>0</v>
      </c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9"/>
    </row>
    <row r="155" spans="1:22" ht="30.65" customHeight="1">
      <c r="A155" s="37">
        <f>'S6 Maquette'!B155</f>
        <v>0</v>
      </c>
      <c r="B155" s="37">
        <f>'S6 Maquette'!C155</f>
        <v>0</v>
      </c>
      <c r="C155" s="36">
        <f>'S6 Maquette'!F155</f>
        <v>0</v>
      </c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9"/>
    </row>
    <row r="156" spans="1:22" ht="30.65" customHeight="1">
      <c r="A156" s="37">
        <f>'S6 Maquette'!B156</f>
        <v>0</v>
      </c>
      <c r="B156" s="37">
        <f>'S6 Maquette'!C156</f>
        <v>0</v>
      </c>
      <c r="C156" s="36">
        <f>'S6 Maquette'!F156</f>
        <v>0</v>
      </c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9"/>
    </row>
    <row r="157" spans="1:22" ht="30.65" customHeight="1">
      <c r="A157" s="37">
        <f>'S6 Maquette'!B157</f>
        <v>0</v>
      </c>
      <c r="B157" s="37">
        <f>'S6 Maquette'!C157</f>
        <v>0</v>
      </c>
      <c r="C157" s="36">
        <f>'S6 Maquette'!F157</f>
        <v>0</v>
      </c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9"/>
    </row>
    <row r="158" spans="1:22" ht="30.65" customHeight="1">
      <c r="A158" s="37">
        <f>'S6 Maquette'!B158</f>
        <v>0</v>
      </c>
      <c r="B158" s="37">
        <f>'S6 Maquette'!C158</f>
        <v>0</v>
      </c>
      <c r="C158" s="36">
        <f>'S6 Maquette'!F158</f>
        <v>0</v>
      </c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9"/>
    </row>
    <row r="159" spans="1:22" ht="30.65" customHeight="1">
      <c r="A159" s="37">
        <f>'S6 Maquette'!B159</f>
        <v>0</v>
      </c>
      <c r="B159" s="37">
        <f>'S6 Maquette'!C159</f>
        <v>0</v>
      </c>
      <c r="C159" s="36">
        <f>'S6 Maquette'!F159</f>
        <v>0</v>
      </c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9"/>
    </row>
    <row r="160" spans="1:22" ht="30.65" customHeight="1">
      <c r="A160" s="37">
        <f>'S6 Maquette'!B160</f>
        <v>0</v>
      </c>
      <c r="B160" s="37">
        <f>'S6 Maquette'!C160</f>
        <v>0</v>
      </c>
      <c r="C160" s="36">
        <f>'S6 Maquette'!F160</f>
        <v>0</v>
      </c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9"/>
    </row>
    <row r="161" spans="1:22" ht="30.65" customHeight="1">
      <c r="A161" s="37">
        <f>'S6 Maquette'!B161</f>
        <v>0</v>
      </c>
      <c r="B161" s="37">
        <f>'S6 Maquette'!C161</f>
        <v>0</v>
      </c>
      <c r="C161" s="36">
        <f>'S6 Maquette'!F161</f>
        <v>0</v>
      </c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9"/>
    </row>
    <row r="162" spans="1:22" ht="30.65" customHeight="1">
      <c r="A162" s="37">
        <f>'S6 Maquette'!B162</f>
        <v>0</v>
      </c>
      <c r="B162" s="37">
        <f>'S6 Maquette'!C162</f>
        <v>0</v>
      </c>
      <c r="C162" s="36">
        <f>'S6 Maquette'!F162</f>
        <v>0</v>
      </c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9"/>
    </row>
    <row r="163" spans="1:22" ht="30.65" customHeight="1">
      <c r="A163" s="37">
        <f>'S6 Maquette'!B163</f>
        <v>0</v>
      </c>
      <c r="B163" s="37">
        <f>'S6 Maquette'!C163</f>
        <v>0</v>
      </c>
      <c r="C163" s="36">
        <f>'S6 Maquette'!F163</f>
        <v>0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9"/>
    </row>
    <row r="164" spans="1:22" ht="30.65" customHeight="1">
      <c r="A164" s="37">
        <f>'S6 Maquette'!B164</f>
        <v>0</v>
      </c>
      <c r="B164" s="37">
        <f>'S6 Maquette'!C164</f>
        <v>0</v>
      </c>
      <c r="C164" s="36">
        <f>'S6 Maquette'!F164</f>
        <v>0</v>
      </c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9"/>
    </row>
    <row r="165" spans="1:22" ht="30.65" customHeight="1">
      <c r="A165" s="37">
        <f>'S6 Maquette'!B165</f>
        <v>0</v>
      </c>
      <c r="B165" s="37">
        <f>'S6 Maquette'!C165</f>
        <v>0</v>
      </c>
      <c r="C165" s="36">
        <f>'S6 Maquette'!F165</f>
        <v>0</v>
      </c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9"/>
    </row>
    <row r="166" spans="1:22" ht="30.65" customHeight="1">
      <c r="A166" s="37">
        <f>'S6 Maquette'!B166</f>
        <v>0</v>
      </c>
      <c r="B166" s="37">
        <f>'S6 Maquette'!C166</f>
        <v>0</v>
      </c>
      <c r="C166" s="36">
        <f>'S6 Maquette'!F166</f>
        <v>0</v>
      </c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9"/>
    </row>
    <row r="167" spans="1:22" ht="30.65" customHeight="1">
      <c r="A167" s="37">
        <f>'S6 Maquette'!B167</f>
        <v>0</v>
      </c>
      <c r="B167" s="37">
        <f>'S6 Maquette'!C167</f>
        <v>0</v>
      </c>
      <c r="C167" s="36">
        <f>'S6 Maquette'!F167</f>
        <v>0</v>
      </c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9"/>
    </row>
    <row r="168" spans="1:22" ht="30.65" customHeight="1">
      <c r="A168" s="37">
        <f>'S6 Maquette'!B168</f>
        <v>0</v>
      </c>
      <c r="B168" s="37">
        <f>'S6 Maquette'!C168</f>
        <v>0</v>
      </c>
      <c r="C168" s="36">
        <f>'S6 Maquette'!F168</f>
        <v>0</v>
      </c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9"/>
    </row>
    <row r="169" spans="1:22" ht="30.65" customHeight="1">
      <c r="A169" s="37">
        <f>'S6 Maquette'!B169</f>
        <v>0</v>
      </c>
      <c r="B169" s="37">
        <f>'S6 Maquette'!C169</f>
        <v>0</v>
      </c>
      <c r="C169" s="36">
        <f>'S6 Maquette'!F169</f>
        <v>0</v>
      </c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9"/>
    </row>
    <row r="170" spans="1:22" ht="30.65" customHeight="1">
      <c r="A170" s="37">
        <f>'S6 Maquette'!B170</f>
        <v>0</v>
      </c>
      <c r="B170" s="37">
        <f>'S6 Maquette'!C170</f>
        <v>0</v>
      </c>
      <c r="C170" s="36">
        <f>'S6 Maquette'!F170</f>
        <v>0</v>
      </c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9"/>
    </row>
    <row r="171" spans="1:22" ht="30.65" customHeight="1">
      <c r="A171" s="37">
        <f>'S6 Maquette'!B171</f>
        <v>0</v>
      </c>
      <c r="B171" s="37">
        <f>'S6 Maquette'!C171</f>
        <v>0</v>
      </c>
      <c r="C171" s="36">
        <f>'S6 Maquette'!F171</f>
        <v>0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9"/>
    </row>
    <row r="172" spans="1:22" ht="30.65" customHeight="1">
      <c r="A172" s="37">
        <f>'S6 Maquette'!B172</f>
        <v>0</v>
      </c>
      <c r="B172" s="37">
        <f>'S6 Maquette'!C172</f>
        <v>0</v>
      </c>
      <c r="C172" s="36">
        <f>'S6 Maquette'!F172</f>
        <v>0</v>
      </c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9"/>
    </row>
    <row r="173" spans="1:22" ht="30.65" customHeight="1">
      <c r="A173" s="37">
        <f>'S6 Maquette'!B173</f>
        <v>0</v>
      </c>
      <c r="B173" s="37">
        <f>'S6 Maquette'!C173</f>
        <v>0</v>
      </c>
      <c r="C173" s="36">
        <f>'S6 Maquette'!F173</f>
        <v>0</v>
      </c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9"/>
    </row>
    <row r="174" spans="1:22" ht="30.65" customHeight="1">
      <c r="A174" s="37">
        <f>'S6 Maquette'!B174</f>
        <v>0</v>
      </c>
      <c r="B174" s="37">
        <f>'S6 Maquette'!C174</f>
        <v>0</v>
      </c>
      <c r="C174" s="36">
        <f>'S6 Maquette'!F174</f>
        <v>0</v>
      </c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9"/>
    </row>
    <row r="175" spans="1:22" ht="30.65" customHeight="1">
      <c r="A175" s="37">
        <f>'S6 Maquette'!B175</f>
        <v>0</v>
      </c>
      <c r="B175" s="37">
        <f>'S6 Maquette'!C175</f>
        <v>0</v>
      </c>
      <c r="C175" s="36">
        <f>'S6 Maquette'!F175</f>
        <v>0</v>
      </c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9"/>
    </row>
    <row r="176" spans="1:22" ht="30.65" customHeight="1">
      <c r="A176" s="37">
        <f>'S6 Maquette'!B176</f>
        <v>0</v>
      </c>
      <c r="B176" s="37">
        <f>'S6 Maquette'!C176</f>
        <v>0</v>
      </c>
      <c r="C176" s="36">
        <f>'S6 Maquette'!F176</f>
        <v>0</v>
      </c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9"/>
    </row>
    <row r="177" spans="1:22" ht="30.65" customHeight="1">
      <c r="A177" s="37">
        <f>'S6 Maquette'!B177</f>
        <v>0</v>
      </c>
      <c r="B177" s="37">
        <f>'S6 Maquette'!C177</f>
        <v>0</v>
      </c>
      <c r="C177" s="36">
        <f>'S6 Maquette'!F177</f>
        <v>0</v>
      </c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9"/>
    </row>
    <row r="178" spans="1:22" ht="30.65" customHeight="1">
      <c r="A178" s="37">
        <f>'S6 Maquette'!B178</f>
        <v>0</v>
      </c>
      <c r="B178" s="37">
        <f>'S6 Maquette'!C178</f>
        <v>0</v>
      </c>
      <c r="C178" s="36">
        <f>'S6 Maquette'!F178</f>
        <v>0</v>
      </c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9"/>
    </row>
    <row r="179" spans="1:22" ht="30.65" customHeight="1">
      <c r="A179" s="37">
        <f>'S6 Maquette'!B179</f>
        <v>0</v>
      </c>
      <c r="B179" s="37">
        <f>'S6 Maquette'!C179</f>
        <v>0</v>
      </c>
      <c r="C179" s="36">
        <f>'S6 Maquette'!F179</f>
        <v>0</v>
      </c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9"/>
    </row>
    <row r="180" spans="1:22" ht="30.65" customHeight="1">
      <c r="A180" s="37">
        <f>'S6 Maquette'!B180</f>
        <v>0</v>
      </c>
      <c r="B180" s="37">
        <f>'S6 Maquette'!C180</f>
        <v>0</v>
      </c>
      <c r="C180" s="36">
        <f>'S6 Maquette'!F180</f>
        <v>0</v>
      </c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9"/>
    </row>
    <row r="181" spans="1:22" ht="30.65" customHeight="1">
      <c r="A181" s="37">
        <f>'S6 Maquette'!B181</f>
        <v>0</v>
      </c>
      <c r="B181" s="37">
        <f>'S6 Maquette'!C181</f>
        <v>0</v>
      </c>
      <c r="C181" s="36">
        <f>'S6 Maquette'!F181</f>
        <v>0</v>
      </c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9"/>
    </row>
    <row r="182" spans="1:22" ht="30.65" customHeight="1">
      <c r="A182" s="37">
        <f>'S6 Maquette'!B182</f>
        <v>0</v>
      </c>
      <c r="B182" s="37">
        <f>'S6 Maquette'!C182</f>
        <v>0</v>
      </c>
      <c r="C182" s="36">
        <f>'S6 Maquette'!F182</f>
        <v>0</v>
      </c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9"/>
    </row>
    <row r="183" spans="1:22" ht="30.65" customHeight="1">
      <c r="A183" s="37">
        <f>'S6 Maquette'!B183</f>
        <v>0</v>
      </c>
      <c r="B183" s="37">
        <f>'S6 Maquette'!C183</f>
        <v>0</v>
      </c>
      <c r="C183" s="36">
        <f>'S6 Maquette'!F183</f>
        <v>0</v>
      </c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9"/>
    </row>
    <row r="184" spans="1:22" ht="30.65" customHeight="1">
      <c r="A184" s="37">
        <f>'S6 Maquette'!B184</f>
        <v>0</v>
      </c>
      <c r="B184" s="37">
        <f>'S6 Maquette'!C184</f>
        <v>0</v>
      </c>
      <c r="C184" s="36">
        <f>'S6 Maquette'!F184</f>
        <v>0</v>
      </c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9"/>
    </row>
    <row r="185" spans="1:22" ht="30.65" customHeight="1">
      <c r="A185" s="37">
        <f>'S6 Maquette'!B185</f>
        <v>0</v>
      </c>
      <c r="B185" s="37">
        <f>'S6 Maquette'!C185</f>
        <v>0</v>
      </c>
      <c r="C185" s="36">
        <f>'S6 Maquette'!F185</f>
        <v>0</v>
      </c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9"/>
    </row>
    <row r="186" spans="1:22" ht="30.65" customHeight="1">
      <c r="A186" s="37">
        <f>'S6 Maquette'!B186</f>
        <v>0</v>
      </c>
      <c r="B186" s="37">
        <f>'S6 Maquette'!C186</f>
        <v>0</v>
      </c>
      <c r="C186" s="36">
        <f>'S6 Maquette'!F186</f>
        <v>0</v>
      </c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9"/>
    </row>
    <row r="187" spans="1:22" ht="30.65" customHeight="1">
      <c r="A187" s="37">
        <f>'S6 Maquette'!B187</f>
        <v>0</v>
      </c>
      <c r="B187" s="37">
        <f>'S6 Maquette'!C187</f>
        <v>0</v>
      </c>
      <c r="C187" s="36">
        <f>'S6 Maquette'!F187</f>
        <v>0</v>
      </c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9"/>
    </row>
    <row r="188" spans="1:22" ht="30.65" customHeight="1">
      <c r="A188" s="37">
        <f>'S6 Maquette'!B188</f>
        <v>0</v>
      </c>
      <c r="B188" s="37">
        <f>'S6 Maquette'!C188</f>
        <v>0</v>
      </c>
      <c r="C188" s="36">
        <f>'S6 Maquette'!F188</f>
        <v>0</v>
      </c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9"/>
    </row>
    <row r="189" spans="1:22" ht="30.65" customHeight="1">
      <c r="A189" s="37">
        <f>'S6 Maquette'!B189</f>
        <v>0</v>
      </c>
      <c r="B189" s="37">
        <f>'S6 Maquette'!C189</f>
        <v>0</v>
      </c>
      <c r="C189" s="36">
        <f>'S6 Maquette'!F189</f>
        <v>0</v>
      </c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9"/>
    </row>
    <row r="190" spans="1:22" ht="30.65" customHeight="1">
      <c r="A190" s="37">
        <f>'S6 Maquette'!B190</f>
        <v>0</v>
      </c>
      <c r="B190" s="37">
        <f>'S6 Maquette'!C190</f>
        <v>0</v>
      </c>
      <c r="C190" s="36">
        <f>'S6 Maquette'!F190</f>
        <v>0</v>
      </c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9"/>
    </row>
    <row r="191" spans="1:22" ht="30.65" customHeight="1">
      <c r="A191" s="37">
        <f>'S6 Maquette'!B191</f>
        <v>0</v>
      </c>
      <c r="B191" s="37">
        <f>'S6 Maquette'!C191</f>
        <v>0</v>
      </c>
      <c r="C191" s="36">
        <f>'S6 Maquette'!F191</f>
        <v>0</v>
      </c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9"/>
    </row>
    <row r="192" spans="1:22" ht="30.65" customHeight="1">
      <c r="A192" s="37">
        <f>'S6 Maquette'!B192</f>
        <v>0</v>
      </c>
      <c r="B192" s="37">
        <f>'S6 Maquette'!C192</f>
        <v>0</v>
      </c>
      <c r="C192" s="36">
        <f>'S6 Maquette'!F192</f>
        <v>0</v>
      </c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9"/>
    </row>
    <row r="193" spans="1:22" ht="30.65" customHeight="1">
      <c r="A193" s="37">
        <f>'S6 Maquette'!B193</f>
        <v>0</v>
      </c>
      <c r="B193" s="37">
        <f>'S6 Maquette'!C193</f>
        <v>0</v>
      </c>
      <c r="C193" s="36">
        <f>'S6 Maquette'!F193</f>
        <v>0</v>
      </c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9"/>
    </row>
    <row r="194" spans="1:22" ht="30.65" customHeight="1">
      <c r="A194" s="37">
        <f>'S6 Maquette'!B194</f>
        <v>0</v>
      </c>
      <c r="B194" s="37">
        <f>'S6 Maquette'!C194</f>
        <v>0</v>
      </c>
      <c r="C194" s="36">
        <f>'S6 Maquette'!F194</f>
        <v>0</v>
      </c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9"/>
    </row>
    <row r="195" spans="1:22" ht="30.65" customHeight="1">
      <c r="A195" s="37">
        <f>'S6 Maquette'!B195</f>
        <v>0</v>
      </c>
      <c r="B195" s="37">
        <f>'S6 Maquette'!C195</f>
        <v>0</v>
      </c>
      <c r="C195" s="36">
        <f>'S6 Maquette'!F195</f>
        <v>0</v>
      </c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9"/>
    </row>
    <row r="196" spans="1:22" ht="30.65" customHeight="1">
      <c r="A196" s="37">
        <f>'S6 Maquette'!B196</f>
        <v>0</v>
      </c>
      <c r="B196" s="37">
        <f>'S6 Maquette'!C196</f>
        <v>0</v>
      </c>
      <c r="C196" s="36">
        <f>'S6 Maquette'!F196</f>
        <v>0</v>
      </c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9"/>
    </row>
    <row r="197" spans="1:22" ht="30.65" customHeight="1">
      <c r="A197" s="37">
        <f>'S6 Maquette'!B197</f>
        <v>0</v>
      </c>
      <c r="B197" s="37">
        <f>'S6 Maquette'!C197</f>
        <v>0</v>
      </c>
      <c r="C197" s="36">
        <f>'S6 Maquette'!F197</f>
        <v>0</v>
      </c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9"/>
    </row>
    <row r="198" spans="1:22" ht="30.65" customHeight="1">
      <c r="A198" s="37">
        <f>'S6 Maquette'!B198</f>
        <v>0</v>
      </c>
      <c r="B198" s="37">
        <f>'S6 Maquette'!C198</f>
        <v>0</v>
      </c>
      <c r="C198" s="36">
        <f>'S6 Maquette'!F198</f>
        <v>0</v>
      </c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9"/>
    </row>
    <row r="199" spans="1:22" ht="30.65" customHeight="1">
      <c r="A199" s="37">
        <f>'S6 Maquette'!B199</f>
        <v>0</v>
      </c>
      <c r="B199" s="37">
        <f>'S6 Maquette'!C199</f>
        <v>0</v>
      </c>
      <c r="C199" s="36">
        <f>'S6 Maquette'!F199</f>
        <v>0</v>
      </c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9"/>
    </row>
    <row r="200" spans="1:22" ht="30.65" customHeight="1">
      <c r="A200" s="37">
        <f>'S6 Maquette'!B200</f>
        <v>0</v>
      </c>
      <c r="B200" s="37">
        <f>'S6 Maquette'!C200</f>
        <v>0</v>
      </c>
      <c r="C200" s="36">
        <f>'S6 Maquette'!F200</f>
        <v>0</v>
      </c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9"/>
    </row>
    <row r="201" spans="1:22" ht="30.65" customHeight="1">
      <c r="A201" s="37">
        <f>'S6 Maquette'!B201</f>
        <v>0</v>
      </c>
      <c r="B201" s="37">
        <f>'S6 Maquette'!C201</f>
        <v>0</v>
      </c>
      <c r="C201" s="36">
        <f>'S6 Maquette'!F201</f>
        <v>0</v>
      </c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9"/>
    </row>
    <row r="202" spans="1:22" ht="30.65" customHeight="1">
      <c r="A202" s="37">
        <f>'S6 Maquette'!B202</f>
        <v>0</v>
      </c>
      <c r="B202" s="37">
        <f>'S6 Maquette'!C202</f>
        <v>0</v>
      </c>
      <c r="C202" s="36">
        <f>'S6 Maquette'!F202</f>
        <v>0</v>
      </c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9"/>
    </row>
    <row r="203" spans="1:22" ht="30.65" customHeight="1">
      <c r="A203" s="37">
        <f>'S6 Maquette'!B203</f>
        <v>0</v>
      </c>
      <c r="B203" s="37">
        <f>'S6 Maquette'!C203</f>
        <v>0</v>
      </c>
      <c r="C203" s="36">
        <f>'S6 Maquette'!F203</f>
        <v>0</v>
      </c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9"/>
    </row>
    <row r="204" spans="1:22" ht="30.65" customHeight="1">
      <c r="A204" s="37">
        <f>'S6 Maquette'!B204</f>
        <v>0</v>
      </c>
      <c r="B204" s="37">
        <f>'S6 Maquette'!C204</f>
        <v>0</v>
      </c>
      <c r="C204" s="36">
        <f>'S6 Maquette'!F204</f>
        <v>0</v>
      </c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9"/>
    </row>
    <row r="205" spans="1:22" ht="30.65" customHeight="1">
      <c r="A205" s="37">
        <f>'S6 Maquette'!B205</f>
        <v>0</v>
      </c>
      <c r="B205" s="37">
        <f>'S6 Maquette'!C205</f>
        <v>0</v>
      </c>
      <c r="C205" s="36">
        <f>'S6 Maquette'!F205</f>
        <v>0</v>
      </c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9"/>
    </row>
    <row r="206" spans="1:22" ht="30.65" customHeight="1">
      <c r="A206" s="37">
        <f>'S6 Maquette'!B206</f>
        <v>0</v>
      </c>
      <c r="B206" s="37">
        <f>'S6 Maquette'!C206</f>
        <v>0</v>
      </c>
      <c r="C206" s="36">
        <f>'S6 Maquette'!F206</f>
        <v>0</v>
      </c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9"/>
    </row>
    <row r="207" spans="1:22" ht="30.65" customHeight="1">
      <c r="A207" s="37">
        <f>'S6 Maquette'!B207</f>
        <v>0</v>
      </c>
      <c r="B207" s="37">
        <f>'S6 Maquette'!C207</f>
        <v>0</v>
      </c>
      <c r="C207" s="36">
        <f>'S6 Maquette'!F207</f>
        <v>0</v>
      </c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9"/>
    </row>
    <row r="208" spans="1:22" ht="30.65" customHeight="1">
      <c r="A208" s="37">
        <f>'S6 Maquette'!B208</f>
        <v>0</v>
      </c>
      <c r="B208" s="37">
        <f>'S6 Maquette'!C208</f>
        <v>0</v>
      </c>
      <c r="C208" s="36">
        <f>'S6 Maquette'!F208</f>
        <v>0</v>
      </c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9"/>
    </row>
    <row r="209" spans="1:22" ht="30.65" customHeight="1">
      <c r="A209" s="37">
        <f>'S6 Maquette'!B209</f>
        <v>0</v>
      </c>
      <c r="B209" s="37">
        <f>'S6 Maquette'!C209</f>
        <v>0</v>
      </c>
      <c r="C209" s="36">
        <f>'S6 Maquette'!F209</f>
        <v>0</v>
      </c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9"/>
    </row>
    <row r="210" spans="1:22" ht="30.65" customHeight="1">
      <c r="A210" s="37">
        <f>'S6 Maquette'!B210</f>
        <v>0</v>
      </c>
      <c r="B210" s="37">
        <f>'S6 Maquette'!C210</f>
        <v>0</v>
      </c>
      <c r="C210" s="36">
        <f>'S6 Maquette'!F210</f>
        <v>0</v>
      </c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9"/>
    </row>
    <row r="211" spans="1:22" ht="30.65" customHeight="1">
      <c r="A211" s="37">
        <f>'S6 Maquette'!B211</f>
        <v>0</v>
      </c>
      <c r="B211" s="37">
        <f>'S6 Maquette'!C211</f>
        <v>0</v>
      </c>
      <c r="C211" s="36">
        <f>'S6 Maquette'!F211</f>
        <v>0</v>
      </c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9"/>
    </row>
    <row r="212" spans="1:22" ht="30.65" customHeight="1">
      <c r="A212" s="37">
        <f>'S6 Maquette'!B212</f>
        <v>0</v>
      </c>
      <c r="B212" s="37">
        <f>'S6 Maquette'!C212</f>
        <v>0</v>
      </c>
      <c r="C212" s="36">
        <f>'S6 Maquette'!F212</f>
        <v>0</v>
      </c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9"/>
    </row>
    <row r="213" spans="1:22" ht="30.65" customHeight="1">
      <c r="A213" s="37">
        <f>'S6 Maquette'!B213</f>
        <v>0</v>
      </c>
      <c r="B213" s="37">
        <f>'S6 Maquette'!C213</f>
        <v>0</v>
      </c>
      <c r="C213" s="36">
        <f>'S6 Maquette'!F213</f>
        <v>0</v>
      </c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9"/>
    </row>
    <row r="214" spans="1:22" ht="30.65" customHeight="1">
      <c r="A214" s="37">
        <f>'S6 Maquette'!B214</f>
        <v>0</v>
      </c>
      <c r="B214" s="37">
        <f>'S6 Maquette'!C214</f>
        <v>0</v>
      </c>
      <c r="C214" s="36">
        <f>'S6 Maquette'!F214</f>
        <v>0</v>
      </c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9"/>
    </row>
    <row r="215" spans="1:22" ht="30.65" customHeight="1">
      <c r="A215" s="37">
        <f>'S6 Maquette'!B215</f>
        <v>0</v>
      </c>
      <c r="B215" s="37">
        <f>'S6 Maquette'!C215</f>
        <v>0</v>
      </c>
      <c r="C215" s="36">
        <f>'S6 Maquette'!F215</f>
        <v>0</v>
      </c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9"/>
    </row>
    <row r="216" spans="1:22" ht="30.65" customHeight="1">
      <c r="A216" s="37">
        <f>'S6 Maquette'!B216</f>
        <v>0</v>
      </c>
      <c r="B216" s="37">
        <f>'S6 Maquette'!C216</f>
        <v>0</v>
      </c>
      <c r="C216" s="36">
        <f>'S6 Maquette'!F216</f>
        <v>0</v>
      </c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9"/>
    </row>
    <row r="217" spans="1:22" ht="30.65" customHeight="1">
      <c r="A217" s="37">
        <f>'S6 Maquette'!B217</f>
        <v>0</v>
      </c>
      <c r="B217" s="37">
        <f>'S6 Maquette'!C217</f>
        <v>0</v>
      </c>
      <c r="C217" s="36">
        <f>'S6 Maquette'!F217</f>
        <v>0</v>
      </c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9"/>
    </row>
    <row r="218" spans="1:22" ht="30.65" customHeight="1">
      <c r="A218" s="37">
        <f>'S6 Maquette'!B218</f>
        <v>0</v>
      </c>
      <c r="B218" s="37">
        <f>'S6 Maquette'!C218</f>
        <v>0</v>
      </c>
      <c r="C218" s="36">
        <f>'S6 Maquette'!F218</f>
        <v>0</v>
      </c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9"/>
    </row>
    <row r="219" spans="1:22" ht="30.65" customHeight="1">
      <c r="A219" s="37">
        <f>'S6 Maquette'!B219</f>
        <v>0</v>
      </c>
      <c r="B219" s="37">
        <f>'S6 Maquette'!C219</f>
        <v>0</v>
      </c>
      <c r="C219" s="36">
        <f>'S6 Maquette'!F219</f>
        <v>0</v>
      </c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9"/>
    </row>
    <row r="220" spans="1:22" ht="30.65" customHeight="1">
      <c r="A220" s="37">
        <f>'S6 Maquette'!B220</f>
        <v>0</v>
      </c>
      <c r="B220" s="37">
        <f>'S6 Maquette'!C220</f>
        <v>0</v>
      </c>
      <c r="C220" s="36">
        <f>'S6 Maquette'!F220</f>
        <v>0</v>
      </c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9"/>
    </row>
    <row r="221" spans="1:22" ht="30.65" customHeight="1">
      <c r="A221" s="37">
        <f>'S6 Maquette'!B221</f>
        <v>0</v>
      </c>
      <c r="B221" s="37">
        <f>'S6 Maquette'!C221</f>
        <v>0</v>
      </c>
      <c r="C221" s="36">
        <f>'S6 Maquette'!F221</f>
        <v>0</v>
      </c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9"/>
    </row>
    <row r="222" spans="1:22" ht="30.65" customHeight="1">
      <c r="A222" s="37">
        <f>'S6 Maquette'!B222</f>
        <v>0</v>
      </c>
      <c r="B222" s="37">
        <f>'S6 Maquette'!C222</f>
        <v>0</v>
      </c>
      <c r="C222" s="36">
        <f>'S6 Maquette'!F222</f>
        <v>0</v>
      </c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9"/>
    </row>
    <row r="223" spans="1:22" ht="30.65" customHeight="1">
      <c r="A223" s="37">
        <f>'S6 Maquette'!B223</f>
        <v>0</v>
      </c>
      <c r="B223" s="37">
        <f>'S6 Maquette'!C223</f>
        <v>0</v>
      </c>
      <c r="C223" s="36">
        <f>'S6 Maquette'!F223</f>
        <v>0</v>
      </c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9"/>
    </row>
    <row r="224" spans="1:22" ht="30.65" customHeight="1">
      <c r="A224" s="37">
        <f>'S6 Maquette'!B224</f>
        <v>0</v>
      </c>
      <c r="B224" s="37">
        <f>'S6 Maquette'!C224</f>
        <v>0</v>
      </c>
      <c r="C224" s="36">
        <f>'S6 Maquette'!F224</f>
        <v>0</v>
      </c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9"/>
    </row>
    <row r="225" spans="1:22" ht="30.65" customHeight="1">
      <c r="A225" s="37">
        <f>'S6 Maquette'!B225</f>
        <v>0</v>
      </c>
      <c r="B225" s="37">
        <f>'S6 Maquette'!C225</f>
        <v>0</v>
      </c>
      <c r="C225" s="36">
        <f>'S6 Maquette'!F225</f>
        <v>0</v>
      </c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9"/>
    </row>
    <row r="226" spans="1:22" ht="30.65" customHeight="1">
      <c r="A226" s="37">
        <f>'S6 Maquette'!B226</f>
        <v>0</v>
      </c>
      <c r="B226" s="37">
        <f>'S6 Maquette'!C226</f>
        <v>0</v>
      </c>
      <c r="C226" s="36">
        <f>'S6 Maquette'!F226</f>
        <v>0</v>
      </c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9"/>
    </row>
    <row r="227" spans="1:22" ht="30.65" customHeight="1">
      <c r="A227" s="37">
        <f>'S6 Maquette'!B227</f>
        <v>0</v>
      </c>
      <c r="B227" s="37">
        <f>'S6 Maquette'!C227</f>
        <v>0</v>
      </c>
      <c r="C227" s="36">
        <f>'S6 Maquette'!F227</f>
        <v>0</v>
      </c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9"/>
    </row>
    <row r="228" spans="1:22" ht="30.65" customHeight="1">
      <c r="A228" s="37">
        <f>'S6 Maquette'!B228</f>
        <v>0</v>
      </c>
      <c r="B228" s="37">
        <f>'S6 Maquette'!C228</f>
        <v>0</v>
      </c>
      <c r="C228" s="36">
        <f>'S6 Maquette'!F228</f>
        <v>0</v>
      </c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9"/>
    </row>
    <row r="229" spans="1:22" ht="30.65" customHeight="1">
      <c r="A229" s="37">
        <f>'S6 Maquette'!B229</f>
        <v>0</v>
      </c>
      <c r="B229" s="37">
        <f>'S6 Maquette'!C229</f>
        <v>0</v>
      </c>
      <c r="C229" s="36">
        <f>'S6 Maquette'!F229</f>
        <v>0</v>
      </c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9"/>
    </row>
    <row r="230" spans="1:22" ht="30.65" customHeight="1">
      <c r="A230" s="37">
        <f>'S6 Maquette'!B230</f>
        <v>0</v>
      </c>
      <c r="B230" s="37">
        <f>'S6 Maquette'!C230</f>
        <v>0</v>
      </c>
      <c r="C230" s="36">
        <f>'S6 Maquette'!F230</f>
        <v>0</v>
      </c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9"/>
    </row>
    <row r="231" spans="1:22" ht="30.65" customHeight="1">
      <c r="A231" s="37">
        <f>'S6 Maquette'!B231</f>
        <v>0</v>
      </c>
      <c r="B231" s="37">
        <f>'S6 Maquette'!C231</f>
        <v>0</v>
      </c>
      <c r="C231" s="36">
        <f>'S6 Maquette'!F231</f>
        <v>0</v>
      </c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9"/>
    </row>
    <row r="232" spans="1:22" ht="30.65" customHeight="1">
      <c r="A232" s="37">
        <f>'S6 Maquette'!B232</f>
        <v>0</v>
      </c>
      <c r="B232" s="37">
        <f>'S6 Maquette'!C232</f>
        <v>0</v>
      </c>
      <c r="C232" s="36">
        <f>'S6 Maquette'!F232</f>
        <v>0</v>
      </c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9"/>
    </row>
    <row r="233" spans="1:22" ht="30.65" customHeight="1">
      <c r="A233" s="37">
        <f>'S6 Maquette'!B233</f>
        <v>0</v>
      </c>
      <c r="B233" s="37">
        <f>'S6 Maquette'!C233</f>
        <v>0</v>
      </c>
      <c r="C233" s="36">
        <f>'S6 Maquette'!F233</f>
        <v>0</v>
      </c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9"/>
    </row>
    <row r="234" spans="1:22" ht="30.65" customHeight="1">
      <c r="A234" s="37">
        <f>'S6 Maquette'!B234</f>
        <v>0</v>
      </c>
      <c r="B234" s="37">
        <f>'S6 Maquette'!C234</f>
        <v>0</v>
      </c>
      <c r="C234" s="36">
        <f>'S6 Maquette'!F234</f>
        <v>0</v>
      </c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9"/>
    </row>
    <row r="235" spans="1:22" ht="30.65" customHeight="1">
      <c r="A235" s="37">
        <f>'S6 Maquette'!B235</f>
        <v>0</v>
      </c>
      <c r="B235" s="37">
        <f>'S6 Maquette'!C235</f>
        <v>0</v>
      </c>
      <c r="C235" s="36">
        <f>'S6 Maquette'!F235</f>
        <v>0</v>
      </c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9"/>
    </row>
    <row r="236" spans="1:22" ht="30.65" customHeight="1">
      <c r="A236" s="37">
        <f>'S6 Maquette'!B236</f>
        <v>0</v>
      </c>
      <c r="B236" s="37">
        <f>'S6 Maquette'!C236</f>
        <v>0</v>
      </c>
      <c r="C236" s="36">
        <f>'S6 Maquette'!F236</f>
        <v>0</v>
      </c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9"/>
    </row>
    <row r="237" spans="1:22" ht="30.65" customHeight="1">
      <c r="A237" s="37">
        <f>'S6 Maquette'!B237</f>
        <v>0</v>
      </c>
      <c r="B237" s="37">
        <f>'S6 Maquette'!C237</f>
        <v>0</v>
      </c>
      <c r="C237" s="36">
        <f>'S6 Maquette'!F237</f>
        <v>0</v>
      </c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9"/>
    </row>
    <row r="238" spans="1:22" ht="30.65" customHeight="1">
      <c r="A238" s="37">
        <f>'S6 Maquette'!B238</f>
        <v>0</v>
      </c>
      <c r="B238" s="37">
        <f>'S6 Maquette'!C238</f>
        <v>0</v>
      </c>
      <c r="C238" s="36">
        <f>'S6 Maquette'!F238</f>
        <v>0</v>
      </c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9"/>
    </row>
    <row r="239" spans="1:22" ht="30.65" customHeight="1">
      <c r="A239" s="37">
        <f>'S6 Maquette'!B239</f>
        <v>0</v>
      </c>
      <c r="B239" s="37">
        <f>'S6 Maquette'!C239</f>
        <v>0</v>
      </c>
      <c r="C239" s="36">
        <f>'S6 Maquette'!F239</f>
        <v>0</v>
      </c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9"/>
    </row>
    <row r="240" spans="1:22" ht="30.65" customHeight="1">
      <c r="A240" s="37">
        <f>'S6 Maquette'!B240</f>
        <v>0</v>
      </c>
      <c r="B240" s="37">
        <f>'S6 Maquette'!C240</f>
        <v>0</v>
      </c>
      <c r="C240" s="36">
        <f>'S6 Maquette'!F240</f>
        <v>0</v>
      </c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9"/>
    </row>
    <row r="241" spans="1:22" ht="30.65" customHeight="1">
      <c r="A241" s="37">
        <f>'S6 Maquette'!B241</f>
        <v>0</v>
      </c>
      <c r="B241" s="37">
        <f>'S6 Maquette'!C241</f>
        <v>0</v>
      </c>
      <c r="C241" s="36">
        <f>'S6 Maquette'!F241</f>
        <v>0</v>
      </c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9"/>
    </row>
    <row r="242" spans="1:22" ht="30.65" customHeight="1">
      <c r="A242" s="37">
        <f>'S6 Maquette'!B242</f>
        <v>0</v>
      </c>
      <c r="B242" s="37">
        <f>'S6 Maquette'!C242</f>
        <v>0</v>
      </c>
      <c r="C242" s="36">
        <f>'S6 Maquette'!F242</f>
        <v>0</v>
      </c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9"/>
    </row>
    <row r="243" spans="1:22" ht="30.65" customHeight="1">
      <c r="A243" s="37">
        <f>'S6 Maquette'!B243</f>
        <v>0</v>
      </c>
      <c r="B243" s="37">
        <f>'S6 Maquette'!C243</f>
        <v>0</v>
      </c>
      <c r="C243" s="36">
        <f>'S6 Maquette'!F243</f>
        <v>0</v>
      </c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9"/>
    </row>
    <row r="244" spans="1:22" ht="30.65" customHeight="1">
      <c r="A244" s="37">
        <f>'S6 Maquette'!B244</f>
        <v>0</v>
      </c>
      <c r="B244" s="37">
        <f>'S6 Maquette'!C244</f>
        <v>0</v>
      </c>
      <c r="C244" s="36">
        <f>'S6 Maquette'!F244</f>
        <v>0</v>
      </c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9"/>
    </row>
    <row r="245" spans="1:22" ht="30.65" customHeight="1">
      <c r="A245" s="37">
        <f>'S6 Maquette'!B245</f>
        <v>0</v>
      </c>
      <c r="B245" s="37">
        <f>'S6 Maquette'!C245</f>
        <v>0</v>
      </c>
      <c r="C245" s="36">
        <f>'S6 Maquette'!F245</f>
        <v>0</v>
      </c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9"/>
    </row>
    <row r="246" spans="1:22" ht="30.65" customHeight="1">
      <c r="A246" s="37">
        <f>'S6 Maquette'!B246</f>
        <v>0</v>
      </c>
      <c r="B246" s="37">
        <f>'S6 Maquette'!C246</f>
        <v>0</v>
      </c>
      <c r="C246" s="36">
        <f>'S6 Maquette'!F246</f>
        <v>0</v>
      </c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9"/>
    </row>
    <row r="247" spans="1:22" ht="30.65" customHeight="1">
      <c r="A247" s="37">
        <f>'S6 Maquette'!B247</f>
        <v>0</v>
      </c>
      <c r="B247" s="37">
        <f>'S6 Maquette'!C247</f>
        <v>0</v>
      </c>
      <c r="C247" s="36">
        <f>'S6 Maquette'!F247</f>
        <v>0</v>
      </c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9"/>
    </row>
    <row r="248" spans="1:22" ht="30.65" customHeight="1">
      <c r="A248" s="37">
        <f>'S6 Maquette'!B248</f>
        <v>0</v>
      </c>
      <c r="B248" s="37">
        <f>'S6 Maquette'!C248</f>
        <v>0</v>
      </c>
      <c r="C248" s="36">
        <f>'S6 Maquette'!F248</f>
        <v>0</v>
      </c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9"/>
    </row>
    <row r="249" spans="1:22" ht="30.65" customHeight="1">
      <c r="A249" s="37">
        <f>'S6 Maquette'!B249</f>
        <v>0</v>
      </c>
      <c r="B249" s="37">
        <f>'S6 Maquette'!C249</f>
        <v>0</v>
      </c>
      <c r="C249" s="36">
        <f>'S6 Maquette'!F249</f>
        <v>0</v>
      </c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9"/>
    </row>
    <row r="250" spans="1:22" ht="30.65" customHeight="1">
      <c r="A250" s="37">
        <f>'S6 Maquette'!B250</f>
        <v>0</v>
      </c>
      <c r="B250" s="37">
        <f>'S6 Maquette'!C250</f>
        <v>0</v>
      </c>
      <c r="C250" s="36">
        <f>'S6 Maquette'!F250</f>
        <v>0</v>
      </c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9"/>
    </row>
    <row r="251" spans="1:22" ht="30.65" customHeight="1">
      <c r="A251" s="37">
        <f>'S6 Maquette'!B251</f>
        <v>0</v>
      </c>
      <c r="B251" s="37">
        <f>'S6 Maquette'!C251</f>
        <v>0</v>
      </c>
      <c r="C251" s="36">
        <f>'S6 Maquette'!F251</f>
        <v>0</v>
      </c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9"/>
    </row>
    <row r="252" spans="1:22" ht="30.65" customHeight="1">
      <c r="A252" s="37">
        <f>'S6 Maquette'!B252</f>
        <v>0</v>
      </c>
      <c r="B252" s="37">
        <f>'S6 Maquette'!C252</f>
        <v>0</v>
      </c>
      <c r="C252" s="36">
        <f>'S6 Maquette'!F252</f>
        <v>0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9"/>
    </row>
    <row r="253" spans="1:22" ht="30.65" customHeight="1">
      <c r="A253" s="37">
        <f>'S6 Maquette'!B253</f>
        <v>0</v>
      </c>
      <c r="B253" s="37">
        <f>'S6 Maquette'!C253</f>
        <v>0</v>
      </c>
      <c r="C253" s="36">
        <f>'S6 Maquette'!F253</f>
        <v>0</v>
      </c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9"/>
    </row>
    <row r="254" spans="1:22" ht="30.65" customHeight="1">
      <c r="A254" s="37">
        <f>'S6 Maquette'!B254</f>
        <v>0</v>
      </c>
      <c r="B254" s="37">
        <f>'S6 Maquette'!C254</f>
        <v>0</v>
      </c>
      <c r="C254" s="36">
        <f>'S6 Maquette'!F254</f>
        <v>0</v>
      </c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9"/>
    </row>
    <row r="255" spans="1:22" ht="30.65" customHeight="1">
      <c r="A255" s="37">
        <f>'S6 Maquette'!B255</f>
        <v>0</v>
      </c>
      <c r="B255" s="37">
        <f>'S6 Maquette'!C255</f>
        <v>0</v>
      </c>
      <c r="C255" s="36">
        <f>'S6 Maquette'!F255</f>
        <v>0</v>
      </c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9"/>
    </row>
    <row r="256" spans="1:22" ht="30.65" customHeight="1">
      <c r="A256" s="37">
        <f>'S6 Maquette'!B256</f>
        <v>0</v>
      </c>
      <c r="B256" s="37">
        <f>'S6 Maquette'!C256</f>
        <v>0</v>
      </c>
      <c r="C256" s="36">
        <f>'S6 Maquette'!F256</f>
        <v>0</v>
      </c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9"/>
    </row>
    <row r="257" spans="1:22" ht="30.65" customHeight="1">
      <c r="A257" s="37">
        <f>'S6 Maquette'!B257</f>
        <v>0</v>
      </c>
      <c r="B257" s="37">
        <f>'S6 Maquette'!C257</f>
        <v>0</v>
      </c>
      <c r="C257" s="36">
        <f>'S6 Maquette'!F257</f>
        <v>0</v>
      </c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9"/>
    </row>
    <row r="258" spans="1:22" ht="30.65" customHeight="1">
      <c r="A258" s="37">
        <f>'S6 Maquette'!B258</f>
        <v>0</v>
      </c>
      <c r="B258" s="37">
        <f>'S6 Maquette'!C258</f>
        <v>0</v>
      </c>
      <c r="C258" s="36">
        <f>'S6 Maquette'!F258</f>
        <v>0</v>
      </c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9"/>
    </row>
    <row r="259" spans="1:22" ht="30.65" customHeight="1">
      <c r="A259" s="37">
        <f>'S6 Maquette'!B259</f>
        <v>0</v>
      </c>
      <c r="B259" s="37">
        <f>'S6 Maquette'!C259</f>
        <v>0</v>
      </c>
      <c r="C259" s="36">
        <f>'S6 Maquette'!F259</f>
        <v>0</v>
      </c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9"/>
    </row>
    <row r="260" spans="1:22" ht="30.65" customHeight="1">
      <c r="A260" s="37">
        <f>'S6 Maquette'!B260</f>
        <v>0</v>
      </c>
      <c r="B260" s="37">
        <f>'S6 Maquette'!C260</f>
        <v>0</v>
      </c>
      <c r="C260" s="36">
        <f>'S6 Maquette'!F260</f>
        <v>0</v>
      </c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9"/>
    </row>
    <row r="261" spans="1:22" ht="30.65" customHeight="1">
      <c r="A261" s="37">
        <f>'S6 Maquette'!B261</f>
        <v>0</v>
      </c>
      <c r="B261" s="37">
        <f>'S6 Maquette'!C261</f>
        <v>0</v>
      </c>
      <c r="C261" s="36">
        <f>'S6 Maquette'!F261</f>
        <v>0</v>
      </c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9"/>
    </row>
    <row r="262" spans="1:22" ht="30.65" customHeight="1">
      <c r="A262" s="37">
        <f>'S6 Maquette'!B262</f>
        <v>0</v>
      </c>
      <c r="B262" s="37">
        <f>'S6 Maquette'!C262</f>
        <v>0</v>
      </c>
      <c r="C262" s="36">
        <f>'S6 Maquette'!F262</f>
        <v>0</v>
      </c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9"/>
    </row>
    <row r="263" spans="1:22" ht="30.65" customHeight="1">
      <c r="A263" s="37">
        <f>'S6 Maquette'!B263</f>
        <v>0</v>
      </c>
      <c r="B263" s="37">
        <f>'S6 Maquette'!C263</f>
        <v>0</v>
      </c>
      <c r="C263" s="36">
        <f>'S6 Maquette'!F263</f>
        <v>0</v>
      </c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9"/>
    </row>
    <row r="264" spans="1:22" ht="30.65" customHeight="1">
      <c r="A264" s="37">
        <f>'S6 Maquette'!B264</f>
        <v>0</v>
      </c>
      <c r="B264" s="37">
        <f>'S6 Maquette'!C264</f>
        <v>0</v>
      </c>
      <c r="C264" s="36">
        <f>'S6 Maquette'!F264</f>
        <v>0</v>
      </c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9"/>
    </row>
    <row r="265" spans="1:22" ht="30.65" customHeight="1">
      <c r="A265" s="37">
        <f>'S6 Maquette'!B265</f>
        <v>0</v>
      </c>
      <c r="B265" s="37">
        <f>'S6 Maquette'!C265</f>
        <v>0</v>
      </c>
      <c r="C265" s="36">
        <f>'S6 Maquette'!F265</f>
        <v>0</v>
      </c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9"/>
    </row>
    <row r="266" spans="1:22" ht="30.65" customHeight="1">
      <c r="A266" s="37">
        <f>'S6 Maquette'!B266</f>
        <v>0</v>
      </c>
      <c r="B266" s="37">
        <f>'S6 Maquette'!C266</f>
        <v>0</v>
      </c>
      <c r="C266" s="36">
        <f>'S6 Maquette'!F266</f>
        <v>0</v>
      </c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9"/>
    </row>
    <row r="267" spans="1:22" ht="30.65" customHeight="1">
      <c r="A267" s="37">
        <f>'S6 Maquette'!B267</f>
        <v>0</v>
      </c>
      <c r="B267" s="37">
        <f>'S6 Maquette'!C267</f>
        <v>0</v>
      </c>
      <c r="C267" s="36">
        <f>'S6 Maquette'!F267</f>
        <v>0</v>
      </c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9"/>
    </row>
    <row r="268" spans="1:22" ht="30.65" customHeight="1">
      <c r="A268" s="37">
        <f>'S6 Maquette'!B268</f>
        <v>0</v>
      </c>
      <c r="B268" s="37">
        <f>'S6 Maquette'!C268</f>
        <v>0</v>
      </c>
      <c r="C268" s="36">
        <f>'S6 Maquette'!F268</f>
        <v>0</v>
      </c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9"/>
    </row>
    <row r="269" spans="1:22" ht="30.65" customHeight="1">
      <c r="A269" s="37">
        <f>'S6 Maquette'!B269</f>
        <v>0</v>
      </c>
      <c r="B269" s="37">
        <f>'S6 Maquette'!C269</f>
        <v>0</v>
      </c>
      <c r="C269" s="36">
        <f>'S6 Maquette'!F269</f>
        <v>0</v>
      </c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9"/>
    </row>
    <row r="270" spans="1:22" ht="30.65" customHeight="1">
      <c r="A270" s="37">
        <f>'S6 Maquette'!B270</f>
        <v>0</v>
      </c>
      <c r="B270" s="37">
        <f>'S6 Maquette'!C270</f>
        <v>0</v>
      </c>
      <c r="C270" s="36">
        <f>'S6 Maquette'!F270</f>
        <v>0</v>
      </c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9"/>
    </row>
    <row r="271" spans="1:22" ht="30.65" customHeight="1">
      <c r="A271" s="37">
        <f>'S6 Maquette'!B271</f>
        <v>0</v>
      </c>
      <c r="B271" s="37">
        <f>'S6 Maquette'!C271</f>
        <v>0</v>
      </c>
      <c r="C271" s="36">
        <f>'S6 Maquette'!F271</f>
        <v>0</v>
      </c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9"/>
    </row>
    <row r="272" spans="1:22" ht="30.65" customHeight="1">
      <c r="A272" s="37">
        <f>'S6 Maquette'!B272</f>
        <v>0</v>
      </c>
      <c r="B272" s="37">
        <f>'S6 Maquette'!C272</f>
        <v>0</v>
      </c>
      <c r="C272" s="36">
        <f>'S6 Maquette'!F272</f>
        <v>0</v>
      </c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9"/>
    </row>
    <row r="273" spans="1:22" ht="30.65" customHeight="1">
      <c r="A273" s="37">
        <f>'S6 Maquette'!B273</f>
        <v>0</v>
      </c>
      <c r="B273" s="37">
        <f>'S6 Maquette'!C273</f>
        <v>0</v>
      </c>
      <c r="C273" s="36">
        <f>'S6 Maquette'!F273</f>
        <v>0</v>
      </c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9"/>
    </row>
    <row r="274" spans="1:22" ht="30.65" customHeight="1">
      <c r="A274" s="37">
        <f>'S6 Maquette'!B274</f>
        <v>0</v>
      </c>
      <c r="B274" s="37">
        <f>'S6 Maquette'!C274</f>
        <v>0</v>
      </c>
      <c r="C274" s="36">
        <f>'S6 Maquette'!F274</f>
        <v>0</v>
      </c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9"/>
    </row>
    <row r="275" spans="1:22" ht="30.65" customHeight="1">
      <c r="A275" s="37">
        <f>'S6 Maquette'!B275</f>
        <v>0</v>
      </c>
      <c r="B275" s="37">
        <f>'S6 Maquette'!C275</f>
        <v>0</v>
      </c>
      <c r="C275" s="36">
        <f>'S6 Maquette'!F275</f>
        <v>0</v>
      </c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9"/>
    </row>
    <row r="276" spans="1:22" ht="30.65" customHeight="1">
      <c r="A276" s="37">
        <f>'S6 Maquette'!B276</f>
        <v>0</v>
      </c>
      <c r="B276" s="37">
        <f>'S6 Maquette'!C276</f>
        <v>0</v>
      </c>
      <c r="C276" s="36">
        <f>'S6 Maquette'!F276</f>
        <v>0</v>
      </c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9"/>
    </row>
    <row r="277" spans="1:22" ht="30.65" customHeight="1">
      <c r="A277" s="37">
        <f>'S6 Maquette'!B277</f>
        <v>0</v>
      </c>
      <c r="B277" s="37">
        <f>'S6 Maquette'!C277</f>
        <v>0</v>
      </c>
      <c r="C277" s="36">
        <f>'S6 Maquette'!F277</f>
        <v>0</v>
      </c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9"/>
    </row>
    <row r="278" spans="1:22" ht="30.65" customHeight="1">
      <c r="A278" s="37">
        <f>'S6 Maquette'!B278</f>
        <v>0</v>
      </c>
      <c r="B278" s="37">
        <f>'S6 Maquette'!C278</f>
        <v>0</v>
      </c>
      <c r="C278" s="36">
        <f>'S6 Maquette'!F278</f>
        <v>0</v>
      </c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9"/>
    </row>
    <row r="279" spans="1:22" ht="30.65" customHeight="1">
      <c r="A279" s="37">
        <f>'S6 Maquette'!B279</f>
        <v>0</v>
      </c>
      <c r="B279" s="37">
        <f>'S6 Maquette'!C279</f>
        <v>0</v>
      </c>
      <c r="C279" s="36">
        <f>'S6 Maquette'!F279</f>
        <v>0</v>
      </c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9"/>
    </row>
    <row r="280" spans="1:22" ht="30.65" customHeight="1">
      <c r="A280" s="37">
        <f>'S6 Maquette'!B280</f>
        <v>0</v>
      </c>
      <c r="B280" s="37">
        <f>'S6 Maquette'!C280</f>
        <v>0</v>
      </c>
      <c r="C280" s="36">
        <f>'S6 Maquette'!F280</f>
        <v>0</v>
      </c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9"/>
    </row>
    <row r="281" spans="1:22" ht="30.65" customHeight="1">
      <c r="A281" s="37">
        <f>'S6 Maquette'!B281</f>
        <v>0</v>
      </c>
      <c r="B281" s="37">
        <f>'S6 Maquette'!C281</f>
        <v>0</v>
      </c>
      <c r="C281" s="36">
        <f>'S6 Maquette'!F281</f>
        <v>0</v>
      </c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9"/>
    </row>
    <row r="282" spans="1:22" ht="30.65" customHeight="1">
      <c r="A282" s="37">
        <f>'S6 Maquette'!B282</f>
        <v>0</v>
      </c>
      <c r="B282" s="37">
        <f>'S6 Maquette'!C282</f>
        <v>0</v>
      </c>
      <c r="C282" s="36">
        <f>'S6 Maquette'!F282</f>
        <v>0</v>
      </c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9"/>
    </row>
    <row r="283" spans="1:22" ht="30.65" customHeight="1">
      <c r="A283" s="37">
        <f>'S6 Maquette'!B283</f>
        <v>0</v>
      </c>
      <c r="B283" s="37">
        <f>'S6 Maquette'!C283</f>
        <v>0</v>
      </c>
      <c r="C283" s="36">
        <f>'S6 Maquette'!F283</f>
        <v>0</v>
      </c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9"/>
    </row>
    <row r="284" spans="1:22" ht="30.65" customHeight="1">
      <c r="A284" s="37">
        <f>'S6 Maquette'!B284</f>
        <v>0</v>
      </c>
      <c r="B284" s="37">
        <f>'S6 Maquette'!C284</f>
        <v>0</v>
      </c>
      <c r="C284" s="36">
        <f>'S6 Maquette'!F284</f>
        <v>0</v>
      </c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9"/>
    </row>
    <row r="285" spans="1:22" ht="30.65" customHeight="1">
      <c r="A285" s="37">
        <f>'S6 Maquette'!B285</f>
        <v>0</v>
      </c>
      <c r="B285" s="37">
        <f>'S6 Maquette'!C285</f>
        <v>0</v>
      </c>
      <c r="C285" s="36">
        <f>'S6 Maquette'!F285</f>
        <v>0</v>
      </c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9"/>
    </row>
    <row r="286" spans="1:22" ht="30.65" customHeight="1">
      <c r="A286" s="37">
        <f>'S6 Maquette'!B286</f>
        <v>0</v>
      </c>
      <c r="B286" s="37">
        <f>'S6 Maquette'!C286</f>
        <v>0</v>
      </c>
      <c r="C286" s="36">
        <f>'S6 Maquette'!F286</f>
        <v>0</v>
      </c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9"/>
    </row>
    <row r="287" spans="1:22" ht="30.65" customHeight="1">
      <c r="A287" s="37">
        <f>'S6 Maquette'!B287</f>
        <v>0</v>
      </c>
      <c r="B287" s="37">
        <f>'S6 Maquette'!C287</f>
        <v>0</v>
      </c>
      <c r="C287" s="36">
        <f>'S6 Maquette'!F287</f>
        <v>0</v>
      </c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9"/>
    </row>
    <row r="288" spans="1:22" ht="30.65" customHeight="1">
      <c r="A288" s="37">
        <f>'S6 Maquette'!B288</f>
        <v>0</v>
      </c>
      <c r="B288" s="37">
        <f>'S6 Maquette'!C288</f>
        <v>0</v>
      </c>
      <c r="C288" s="36">
        <f>'S6 Maquette'!F288</f>
        <v>0</v>
      </c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9"/>
    </row>
    <row r="289" spans="1:22" ht="30.65" customHeight="1">
      <c r="A289" s="37">
        <f>'S6 Maquette'!B289</f>
        <v>0</v>
      </c>
      <c r="B289" s="37">
        <f>'S6 Maquette'!C289</f>
        <v>0</v>
      </c>
      <c r="C289" s="36">
        <f>'S6 Maquette'!F289</f>
        <v>0</v>
      </c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9"/>
    </row>
  </sheetData>
  <sheetProtection formatCells="0" insertRows="0"/>
  <mergeCells count="26"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  <mergeCell ref="M12:Q13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290:A988">
    <cfRule type="expression" dxfId="27" priority="98">
      <formula>$C1="Parcours Pédagogique"</formula>
    </cfRule>
    <cfRule type="expression" dxfId="26" priority="100">
      <formula>$C1="OPTION"</formula>
    </cfRule>
    <cfRule type="expression" dxfId="25" priority="99">
      <formula>$C1="BLOC"</formula>
    </cfRule>
  </conditionalFormatting>
  <conditionalFormatting sqref="A16:U22 E23:U23 A24:U25 A50:U71 A23:C23 V16">
    <cfRule type="expression" dxfId="24" priority="103">
      <formula>$C16="Modification MCC"</formula>
    </cfRule>
  </conditionalFormatting>
  <conditionalFormatting sqref="A18:U22 A23:C23 E23:U23 A24:U25 V18">
    <cfRule type="expression" dxfId="23" priority="108">
      <formula>$C18="Modification"</formula>
    </cfRule>
  </conditionalFormatting>
  <conditionalFormatting sqref="A18:U22 A23:C23 E23:U23 A24:U48 A49:T49 A50:U71 A72:T72 A73:U289">
    <cfRule type="expression" dxfId="22" priority="11">
      <formula>$C18="Fermeture"</formula>
    </cfRule>
  </conditionalFormatting>
  <conditionalFormatting sqref="A24:U48 A49:T49 A50:U71 A72:T72 A73:U289 A18:U22 E23:U23 A23:C23">
    <cfRule type="expression" dxfId="21" priority="10">
      <formula>$C18="Création"</formula>
    </cfRule>
  </conditionalFormatting>
  <conditionalFormatting sqref="A26:U48 A49:T49 A72:T72 A73:U289 A50:U71">
    <cfRule type="expression" dxfId="20" priority="9">
      <formula>$C26="Modification"</formula>
    </cfRule>
  </conditionalFormatting>
  <conditionalFormatting sqref="A26:U48 A73:U287 A49:T49 A72:T72">
    <cfRule type="expression" dxfId="19" priority="8">
      <formula>$C26="Modification MCC"</formula>
    </cfRule>
  </conditionalFormatting>
  <conditionalFormatting sqref="B1:U9 B10:E10 J10:U11 B11:D11 B12:M12 R12 B13:L13 B14:N14 P14 R14:U17 B15:M17 B290:U988">
    <cfRule type="expression" dxfId="18" priority="106">
      <formula>$D1="Fermeture"</formula>
    </cfRule>
    <cfRule type="expression" dxfId="17" priority="105">
      <formula>$D1="Création"</formula>
    </cfRule>
  </conditionalFormatting>
  <conditionalFormatting sqref="C14:U22 C23 E23:U23 C24:U48 C49:T49 C72:T72 C73:U988">
    <cfRule type="expression" dxfId="16" priority="2">
      <formula>$B14="Option"</formula>
    </cfRule>
  </conditionalFormatting>
  <conditionalFormatting sqref="C50:U71 C1:U11 C12:M12 R12:U13 C13:L13">
    <cfRule type="expression" dxfId="15" priority="90">
      <formula>$B1="Option"</formula>
    </cfRule>
  </conditionalFormatting>
  <conditionalFormatting sqref="D22">
    <cfRule type="expression" dxfId="14" priority="507">
      <formula>$C21="Fermeture"</formula>
    </cfRule>
    <cfRule type="expression" dxfId="13" priority="497">
      <formula>$C21="Modification MCC"</formula>
    </cfRule>
    <cfRule type="expression" dxfId="12" priority="499">
      <formula>$C21="Modification"</formula>
    </cfRule>
    <cfRule type="expression" dxfId="11" priority="501">
      <formula>$B21="Option"</formula>
    </cfRule>
    <cfRule type="expression" dxfId="10" priority="506">
      <formula>$C21="Création"</formula>
    </cfRule>
  </conditionalFormatting>
  <conditionalFormatting sqref="J1:J988">
    <cfRule type="expression" dxfId="9" priority="96">
      <formula>$I1="NON"</formula>
    </cfRule>
  </conditionalFormatting>
  <conditionalFormatting sqref="L18:L289 N18:O289">
    <cfRule type="expression" dxfId="8" priority="3">
      <formula>$K18="CCI (CC Intégral)"</formula>
    </cfRule>
  </conditionalFormatting>
  <conditionalFormatting sqref="L18:M289 P18:Q289">
    <cfRule type="expression" dxfId="7" priority="4">
      <formula>$K18="CT (Contrôle terminal)"</formula>
    </cfRule>
  </conditionalFormatting>
  <conditionalFormatting sqref="P18:Q289">
    <cfRule type="expression" dxfId="6" priority="1">
      <formula>$K18="CC&amp;CT"</formula>
    </cfRule>
  </conditionalFormatting>
  <conditionalFormatting sqref="R14:U17 B15:M17 B1:U9 J10:U11 B12:M12 B13:L13 B14:N14 B290:U988 B10:E10 B11:D11 R12 P14">
    <cfRule type="expression" dxfId="5" priority="104">
      <formula>$D1="Modification"</formula>
    </cfRule>
  </conditionalFormatting>
  <conditionalFormatting sqref="S1:T988">
    <cfRule type="expression" dxfId="4" priority="5">
      <formula>$R1="Autres"</formula>
    </cfRule>
  </conditionalFormatting>
  <conditionalFormatting sqref="U1:U48 U50:U71 U73:U988">
    <cfRule type="expression" dxfId="3" priority="6">
      <formula>$R1="CT (Contrôle terminal)"</formula>
    </cfRule>
  </conditionalFormatting>
  <conditionalFormatting sqref="V18">
    <cfRule type="expression" dxfId="2" priority="94">
      <formula>$R18="CT (Contrôle terminal)"</formula>
    </cfRule>
    <cfRule type="expression" dxfId="1" priority="109">
      <formula>$C18="Création"</formula>
    </cfRule>
    <cfRule type="expression" dxfId="0" priority="110">
      <formula>$C18="Fermeture"</formula>
    </cfRule>
  </conditionalFormatting>
  <dataValidations count="6"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G19 G23:G289 E19:F289 H19:I289" xr:uid="{754E6725-FCC6-427D-97C0-E89F159F65E2}">
      <formula1>"OUI, NON"</formula1>
    </dataValidation>
    <dataValidation type="list" allowBlank="1" showInputMessage="1" showErrorMessage="1" sqref="N19:N289 S19:S289 P19:P289" xr:uid="{1F2ECE58-FA8C-4EC1-9260-0FB20AC0AEE4}">
      <formula1>List_Controle</formula1>
    </dataValidation>
    <dataValidation type="list" allowBlank="1" showInputMessage="1" showErrorMessage="1" sqref="K19:K289" xr:uid="{34A3261E-544C-41BC-8973-B709754B1666}">
      <formula1>List_Controle2</formula1>
    </dataValidation>
    <dataValidation type="list" allowBlank="1" showInputMessage="1" showErrorMessage="1" sqref="C19:C289" xr:uid="{74334720-6A4C-411A-B5F7-587DB6170E2C}">
      <formula1>"Modification MCC"</formula1>
    </dataValidation>
    <dataValidation type="list" allowBlank="1" showInputMessage="1" showErrorMessage="1" sqref="R19:R289" xr:uid="{0D6178BF-55B7-41E4-90B6-EE902368A6F2}">
      <formula1>"CT (Contrôle terminal), Autres"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d60c402-de11-45ec-818b-eb3874089cab">
      <UserInfo>
        <DisplayName/>
        <AccountId xsi:nil="true"/>
        <AccountType/>
      </UserInfo>
    </SharedWithUsers>
    <TaxCatchAll xmlns="4d60c402-de11-45ec-818b-eb3874089cab" xsi:nil="true"/>
    <lcf76f155ced4ddcb4097134ff3c332f xmlns="73857628-8896-45d2-9588-389e3f86bc7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DC9C176C50A84E9A8AF7C7D463447F" ma:contentTypeVersion="18" ma:contentTypeDescription="Crée un document." ma:contentTypeScope="" ma:versionID="745d5421ccff5d391ab15b12a3b4219f">
  <xsd:schema xmlns:xsd="http://www.w3.org/2001/XMLSchema" xmlns:xs="http://www.w3.org/2001/XMLSchema" xmlns:p="http://schemas.microsoft.com/office/2006/metadata/properties" xmlns:ns2="73857628-8896-45d2-9588-389e3f86bc7e" xmlns:ns3="4d60c402-de11-45ec-818b-eb3874089cab" targetNamespace="http://schemas.microsoft.com/office/2006/metadata/properties" ma:root="true" ma:fieldsID="603bad3b5d7e0f5f12f2d2809a47fa1a" ns2:_="" ns3:_="">
    <xsd:import namespace="73857628-8896-45d2-9588-389e3f86bc7e"/>
    <xsd:import namespace="4d60c402-de11-45ec-818b-eb3874089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57628-8896-45d2-9588-389e3f86b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0c402-de11-45ec-818b-eb3874089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af2a03-4c8d-4d02-b018-a9990dd6f82d}" ma:internalName="TaxCatchAll" ma:showField="CatchAllData" ma:web="4d60c402-de11-45ec-818b-eb3874089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4d60c402-de11-45ec-818b-eb3874089cab"/>
    <ds:schemaRef ds:uri="73857628-8896-45d2-9588-389e3f86bc7e"/>
  </ds:schemaRefs>
</ds:datastoreItem>
</file>

<file path=customXml/itemProps3.xml><?xml version="1.0" encoding="utf-8"?>
<ds:datastoreItem xmlns:ds="http://schemas.openxmlformats.org/officeDocument/2006/customXml" ds:itemID="{75C59842-F723-4660-A07A-A70F565D3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57628-8896-45d2-9588-389e3f86bc7e"/>
    <ds:schemaRef ds:uri="4d60c402-de11-45ec-818b-eb3874089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2025-11-19T09:38:42Z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0x01010026DC9C176C50A84E9A8AF7C7D463447F</vt:lpwstr>
  </property>
  <property fmtid="{D5CDD505-2E9C-101B-9397-08002B2CF9AE}" pid="3" name="MediaServiceImageTags">
    <vt:lpwstr/>
  </property>
  <property fmtid="{D5CDD505-2E9C-101B-9397-08002B2CF9AE}" pid="4" name="Order">
    <vt:r8>293000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</Properties>
</file>