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espe\Desktop\MCC 2019-2020 -COVID 19\2D-Covid-19\"/>
    </mc:Choice>
  </mc:AlternateContent>
  <bookViews>
    <workbookView xWindow="0" yWindow="0" windowWidth="20490" windowHeight="8310"/>
  </bookViews>
  <sheets>
    <sheet name="Fiche générale" sheetId="6" r:id="rId1"/>
    <sheet name=" Semestre 1 IT" sheetId="32" r:id="rId2"/>
    <sheet name="Semestre 2 IT" sheetId="47" r:id="rId3"/>
    <sheet name="M2 IT annualisé" sheetId="48" r:id="rId4"/>
    <sheet name="Listes" sheetId="3" state="hidden" r:id="rId5"/>
  </sheets>
  <externalReferences>
    <externalReference r:id="rId6"/>
    <externalReference r:id="rId7"/>
    <externalReference r:id="rId8"/>
    <externalReference r:id="rId9"/>
  </externalReferences>
  <definedNames>
    <definedName name="DROIT">Listes!$A$74:$A$79</definedName>
    <definedName name="ESPE">Listes!$B$74:$B$77</definedName>
    <definedName name="IAE">Listes!$C$74:$C$80</definedName>
    <definedName name="IDPD">Listes!$D$74</definedName>
    <definedName name="_xlnm.Print_Titles" localSheetId="1">' Semestre 1 IT'!$1:$16</definedName>
    <definedName name="_xlnm.Print_Titles" localSheetId="3">'M2 IT annualisé'!$1:$16</definedName>
    <definedName name="_xlnm.Print_Titles" localSheetId="2">'Semestre 2 IT'!$1:$16</definedName>
    <definedName name="Innovation__entreprise_et_société">Listes!$E$75:$E$81</definedName>
    <definedName name="ISEM">Listes!$E$74:$E$81</definedName>
    <definedName name="LASH">Listes!$F$74:$F$84</definedName>
    <definedName name="liste_cmp" localSheetId="1">[1]Listes!$A$7:$E$7</definedName>
    <definedName name="liste_cmp" localSheetId="3">[1]Listes!$A$7:$E$7</definedName>
    <definedName name="liste_cmp" localSheetId="2">[1]Listes!$A$7:$E$7</definedName>
    <definedName name="liste_cmp">Listes!$A$73:$J$73</definedName>
    <definedName name="liste_ELP">Listes!$G$2:$G$10</definedName>
    <definedName name="liste_nature_controle" localSheetId="1">[1]Listes!$C$2:$C$4</definedName>
    <definedName name="liste_nature_controle" localSheetId="3">[1]Listes!$C$2:$C$4</definedName>
    <definedName name="liste_nature_controle" localSheetId="2">[1]Listes!$C$2:$C$4</definedName>
    <definedName name="liste_nature_controle">Listes!$C$2:$C$4</definedName>
    <definedName name="liste_type_controle" localSheetId="1">[1]Listes!$A$2:$A$4</definedName>
    <definedName name="liste_type_controle" localSheetId="3">[1]Listes!$A$2:$A$4</definedName>
    <definedName name="liste_type_controle" localSheetId="2">[1]Listes!$A$2:$A$4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3">[1]Listes!$E$2:$E$3</definedName>
    <definedName name="Nature_ELP" localSheetId="2">[1]Listes!$E$2:$E$3</definedName>
    <definedName name="Nature_ELP">Listes!$E$2:$E$3</definedName>
    <definedName name="Nature_ELP2">Listes!$E$2:$E$3</definedName>
    <definedName name="POLYTECH_SOPHIA">Listes!$H$74:$H$75</definedName>
    <definedName name="SCIENCES">Listes!$I$74:$I$84</definedName>
    <definedName name="STAPS">Listes!$J$74:$J$76</definedName>
    <definedName name="tab_cmp" localSheetId="1">#REF!</definedName>
    <definedName name="tab_cmp" localSheetId="3">#REF!</definedName>
    <definedName name="tab_cmp" localSheetId="2">#REF!</definedName>
    <definedName name="tab_cmp">#REF!</definedName>
    <definedName name="tab_code_dip" localSheetId="1">[1]Listes!$A$31:$B$57</definedName>
    <definedName name="tab_code_dip" localSheetId="3">[1]Listes!$A$31:$B$57</definedName>
    <definedName name="tab_code_dip" localSheetId="2">[1]Listes!$A$31:$B$57</definedName>
    <definedName name="tab_code_dip">Listes!$A$17:$B$71</definedName>
    <definedName name="Type_contrôle">Listes!$B$2:$B$4</definedName>
    <definedName name="_xlnm.Print_Area" localSheetId="0">'Fiche générale'!$A$1:$I$30</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K15" i="48" l="1"/>
  <c r="B3" i="48"/>
  <c r="B2" i="48"/>
  <c r="K15" i="47"/>
  <c r="B3" i="47"/>
  <c r="B2" i="47"/>
  <c r="B4" i="6"/>
  <c r="K15" i="32"/>
  <c r="B3" i="32"/>
  <c r="B2" i="32"/>
  <c r="B4" i="47"/>
  <c r="B4" i="48"/>
  <c r="B4" i="32"/>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<sst xmlns="http://schemas.openxmlformats.org/spreadsheetml/2006/main" count="595" uniqueCount="274">
  <si>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</si>
  <si>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</si>
  <si>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</si>
  <si>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</si>
  <si>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</si>
  <si>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</si>
  <si>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</si>
  <si>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</si>
  <si>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</si>
  <si>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</si>
  <si>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</si>
  <si>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</si>
  <si>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</si>
  <si>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</si>
  <si>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</si>
  <si>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</si>
  <si>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</si>
  <si>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</si>
  <si>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</si>
  <si>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</si>
  <si>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</si>
  <si>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</si>
  <si>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</si>
  <si>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</si>
  <si>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</si>
  <si>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</si>
  <si>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</si>
  <si>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</si>
  <si>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</si>
  <si>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</si>
  <si>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</si>
  <si>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</si>
  <si>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</si>
  <si>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</si>
  <si>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</si>
  <si>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</si>
  <si>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</si>
  <si>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</si>
  <si>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</si>
  <si>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</si>
  <si>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</si>
  <si>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</si>
  <si>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</si>
  <si>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</si>
  <si>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</si>
  <si>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</si>
  <si>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</si>
  <si>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</si>
  <si>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</si>
  <si>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</si>
  <si>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</si>
  <si>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</si>
  <si>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</si>
  <si>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</si>
  <si>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</si>
  <si>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</si>
  <si>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</si>
  <si>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</si>
  <si>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</si>
  <si>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</si>
  <si>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</si>
  <si>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</si>
  <si>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</si>
  <si>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</si>
  <si>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</si>
  <si>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</si>
  <si>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</si>
  <si>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</si>
  <si>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</si>
  <si>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</si>
  <si>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</si>
  <si>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</si>
  <si>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</si>
  <si>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</si>
  <si>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</si>
  <si>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</si>
  <si>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</si>
  <si>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</si>
  <si>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</si>
  <si>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</si>
  <si>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</si>
  <si>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</si>
  <si>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</si>
  <si>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</si>
  <si>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</si>
  <si>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</si>
  <si>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</si>
  <si>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</si>
  <si>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</si>
  <si>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</si>
  <si>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</si>
  <si>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</si>
  <si>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</si>
  <si>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</si>
  <si>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</si>
  <si>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</si>
  <si>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</si>
  <si>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</si>
  <si>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</si>
  <si>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</si>
  <si>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</si>
  <si>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</si>
  <si>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</si>
  <si>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</si>
  <si>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</si>
  <si>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</si>
  <si>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</si>
  <si>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</si>
  <si>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</si>
  <si>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</si>
  <si>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</si>
  <si>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</si>
  <si>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</si>
  <si>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</si>
  <si>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</si>
  <si>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</si>
  <si>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</si>
  <si>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</si>
  <si>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</si>
  <si>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</si>
  <si>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</si>
  <si>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</si>
  <si>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</si>
  <si>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</si>
  <si>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</si>
  <si>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</si>
  <si>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</si>
  <si>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</si>
  <si>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</si>
  <si>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</si>
  <si>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</si>
  <si>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</si>
  <si>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</si>
  <si>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</si>
  <si>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</si>
  <si>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</si>
  <si>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</si>
  <si>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</si>
  <si>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</si>
  <si>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</si>
  <si>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</si>
  <si>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</si>
  <si>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</si>
  <si>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</si>
  <si>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</si>
  <si>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</si>
  <si>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</si>
  <si>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</si>
  <si>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</si>
  <si>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</si>
  <si>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</si>
  <si>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</si>
  <si>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</si>
  <si>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</si>
  <si>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</si>
  <si>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</si>
  <si>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</si>
  <si>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</si>
  <si>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</si>
  <si>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</si>
  <si>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</si>
  <si>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</si>
  <si>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</si>
  <si>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</si>
  <si>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</si>
  <si>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</si>
  <si>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</si>
  <si>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</si>
  <si>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</si>
  <si>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</si>
  <si>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</si>
  <si>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</si>
  <si>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</si>
  <si>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</si>
  <si>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</si>
  <si>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</si>
  <si>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</si>
  <si>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</si>
  <si>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Arrêté du 22 janvier 2014 fixant le cadre national des formations conduisant à la délivrance des diplômes nationaux de licence, de licence professionnelle et de master</t>
  </si>
  <si>
    <t>Seconde chance</t>
  </si>
  <si>
    <t>Observation seconde chance</t>
  </si>
  <si>
    <t>Épreuve terminale CC</t>
  </si>
  <si>
    <t>HMNSC18</t>
  </si>
  <si>
    <t>Management du sport</t>
  </si>
  <si>
    <t>PMMSP18</t>
  </si>
  <si>
    <t>Session unique</t>
  </si>
  <si>
    <t xml:space="preserve">Disciplinaire </t>
  </si>
  <si>
    <t>Littérature, civilisation, arts 1 et 2</t>
  </si>
  <si>
    <t>Notions et thématiques. Littérature, arts et société.</t>
  </si>
  <si>
    <t>Préparation écrit Concours Méthodologie/Traduction : theme/ version/ faits de langue</t>
  </si>
  <si>
    <t>Enseigner l'Italien/Contenus culturels et programmes officiels</t>
  </si>
  <si>
    <t>Culture commune et scientifique</t>
  </si>
  <si>
    <t>Contexte d'exercice et culture scientifique</t>
  </si>
  <si>
    <t>LV</t>
  </si>
  <si>
    <t xml:space="preserve">Mise en situation professionnelle (dont 2 à 3 semaines stage) </t>
  </si>
  <si>
    <t>Didactique</t>
  </si>
  <si>
    <t>Exploitation pédagogique/Séquences/Notions et thématiques</t>
  </si>
  <si>
    <t>VMU2IT11</t>
  </si>
  <si>
    <t>VMEIT111</t>
  </si>
  <si>
    <t>VMEIT112</t>
  </si>
  <si>
    <t>VMEIT113</t>
  </si>
  <si>
    <t>VMU2IT12</t>
  </si>
  <si>
    <t>VMEIT121</t>
  </si>
  <si>
    <t>VMEIT122</t>
  </si>
  <si>
    <t>VMU2IT13</t>
  </si>
  <si>
    <t>VMECE1</t>
  </si>
  <si>
    <t>VMELV5</t>
  </si>
  <si>
    <t>VMU2IT14</t>
  </si>
  <si>
    <t>Binaire</t>
  </si>
  <si>
    <t>Oui</t>
  </si>
  <si>
    <t>Non</t>
  </si>
  <si>
    <t>VMU2IT21</t>
  </si>
  <si>
    <t>VMEIT211</t>
  </si>
  <si>
    <t>VMEIT212</t>
  </si>
  <si>
    <t>VMEIT213</t>
  </si>
  <si>
    <t>VMU2IT22</t>
  </si>
  <si>
    <t xml:space="preserve">PREPA. Epreuve orale1 </t>
  </si>
  <si>
    <t>VMEIT221</t>
  </si>
  <si>
    <t xml:space="preserve">PREPA. Épreuve Orale 2 </t>
  </si>
  <si>
    <t>VMEIT222</t>
  </si>
  <si>
    <t xml:space="preserve">PREPA. Simulations épreuves orales </t>
  </si>
  <si>
    <t>VMEIT223</t>
  </si>
  <si>
    <t>VMU2IT23</t>
  </si>
  <si>
    <t xml:space="preserve">Contexte d'exercice </t>
  </si>
  <si>
    <t>VMECE2</t>
  </si>
  <si>
    <t>VMECS5</t>
  </si>
  <si>
    <t>TICE</t>
  </si>
  <si>
    <t>VMETI3</t>
  </si>
  <si>
    <t>Mise en situation professionnelle (dont 2 à 3 semaines stage et simulations oraux)</t>
  </si>
  <si>
    <t>VMU2IT24</t>
  </si>
  <si>
    <t xml:space="preserve">Culture scientifique </t>
  </si>
  <si>
    <t>REU</t>
  </si>
  <si>
    <t>DISP</t>
  </si>
  <si>
    <t xml:space="preserve">M1 S1 : Validation de l'UE si note &gt; ou = à 10/20. Tous les éléments constitutifs de l'UE se compensent. Les UE se compensent entre elles sous réserve de validation des seuils à 8/20 pour chaque UE et validation binaire du stage (mise en situation professionnelle) non compensable et non capitalisable.                                                                                                M1 S2 : Validation de l'UE si note &gt; ou = à 10/20. Tous les éléments constitutifs de l'UE se compensent sous réserve de validation du seuil à 8 pour TICE. Les UE se compensent entre elles sous réserve de validation des seuils à 8/20 pour chaque UE. L’UE Mise en situation professionnelle (Stage) est neutralisée pour le semestre 2. </t>
  </si>
  <si>
    <t xml:space="preserve">M2 : Validation de l'UE si note &gt; ou = à 10/20. Tous les éléments constitutifs de l'UE se compensent. Les UE se compensent entre elles sous réserve de validation des seuils à 10 pour TICE, LV, mémoire professionnel et mise en situation professionnelle avec validation binaire du stage (Résultat sans note) et du seuil à 8 pour les autres UE. </t>
  </si>
  <si>
    <t xml:space="preserve">M1 S1 : Validation du semestre 1 si moyenne &gt; ou = à 10/20, et sous réserve de validation des seuils mentionnés ci-dessus.                                                                                                      M1 S2 : Validation du semestre 2 si moyenne &gt; ou = à 10/20, et sous réserve de validation des seuils mentionnés ci-dessus. </t>
  </si>
  <si>
    <t xml:space="preserve">M2 : Annualisation, cf ci-dessous. </t>
  </si>
  <si>
    <t>Année validée si moyenne &gt; ou = à 10/20. Compensation entre semestres possible sous réserve de validation des seuils ci-dessous :</t>
  </si>
  <si>
    <t xml:space="preserve">M1 : seuil à 8 au niveau de chaque UE ainsi qu’à l’ECUE TICE et validation de l'UE mise en situation professionnelle de façon binaire (acquis/non acquis) du semestre 1. L’UE mise en situation professionnelle du semestre 2 est neutralisée.                                                                                                                                                                                                                            M2 : annualisation de la formation. Année validée si moyenne &gt; ou = à 10/20 et sous réserve de validation des seuils à 8 pour toutes les UE sauf mise en situation professionnelle, stage de façon binaire (acquis/non acquis), mémoire, et pour les éléments constitutifs LV et TICE : seuil à 10. </t>
  </si>
  <si>
    <t>Obligation de valider le stage (M1 : S1 et M2 : résultat sans note) et seuils à 8 (M1: UE et ECUE TICE / M2 : UE) et à 10 (M2 : TICE, LV et mémoire).</t>
  </si>
  <si>
    <t xml:space="preserve">Redoublement soumis à l'avis du jury et sous réserve d'assiduité aux cours, stages, formations spécifiques et examens. L'attention sera également portée sur le nombre d'absences non justifiées aux semestres et à l'année. </t>
  </si>
  <si>
    <t>VMU2IT1</t>
  </si>
  <si>
    <t>Littérature, arts et société 1 / Notions</t>
  </si>
  <si>
    <t>VMEIT11</t>
  </si>
  <si>
    <t>Littérature, arts et société 2/Thématiques</t>
  </si>
  <si>
    <t>VMEIT12</t>
  </si>
  <si>
    <t>VMU2IT2</t>
  </si>
  <si>
    <t>Analyser et exploiter textes et images</t>
  </si>
  <si>
    <t>VMEIT21</t>
  </si>
  <si>
    <t xml:space="preserve">Ateliers Séminaires Pédagogie </t>
  </si>
  <si>
    <t>VMEIT22</t>
  </si>
  <si>
    <t>Système éducatif/ Enseigner l'Italien</t>
  </si>
  <si>
    <t>VMEIT23</t>
  </si>
  <si>
    <t>VMU2IT3</t>
  </si>
  <si>
    <t xml:space="preserve">Contexte d'exercice      </t>
  </si>
  <si>
    <t>VMECC1</t>
  </si>
  <si>
    <t>Langue italienne Approfondissement des savoirs</t>
  </si>
  <si>
    <t>VMEIT2</t>
  </si>
  <si>
    <t>VMEIT3</t>
  </si>
  <si>
    <t>Mise en situation professionnelle</t>
  </si>
  <si>
    <t>VMU2IT4</t>
  </si>
  <si>
    <t>Stage et accompagnement</t>
  </si>
  <si>
    <t>VMEIT41</t>
  </si>
  <si>
    <t>Mémoire et soutenance</t>
  </si>
  <si>
    <t>VMEIT43</t>
  </si>
  <si>
    <t>Disciplinaire</t>
  </si>
  <si>
    <t>Résultat sans note</t>
  </si>
  <si>
    <t>Italien</t>
  </si>
  <si>
    <t>VM2IT1</t>
  </si>
  <si>
    <t>M1 MEEF2D ITALIEN</t>
  </si>
  <si>
    <t>VMS12IT</t>
  </si>
  <si>
    <t>VMS22IT</t>
  </si>
  <si>
    <t>M2 MEEF2D ITALIEN</t>
  </si>
  <si>
    <t>VM2IT2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</si>
</sst>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rgb="FF000000"/>
      <name val="Arial"/>
      <family val="2"/>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7030A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4" fillId="0" borderId="0" applyNumberFormat="0" applyFill="0" applyBorder="0" applyAlignment="0" applyProtection="0"/>
  </cellStyleXfs>
  <cellXfs count="159">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 fillId="8" borderId="9" xfId="0" applyFont="1" applyFill="1" applyBorder="1" applyAlignment="1" applyProtection="1">
      <alignment vertical="center" wrapText="1"/>
    </xf>
    <xf numFmtId="0" fontId="2" fillId="8" borderId="9" xfId="0" applyFont="1" applyFill="1" applyBorder="1" applyAlignment="1" applyProtection="1">
      <alignment vertical="center"/>
    </xf>
    <xf numFmtId="0" fontId="31" fillId="0" borderId="1" xfId="0" applyFont="1" applyBorder="1" applyProtection="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81">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2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2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2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3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3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3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eluafi/Desktop/DOC%20Maquette%20-%20MCC/MCC-Portail%20&amp;%20L1%20L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0"/>
  <sheetViews>
    <sheetView showGridLines="0" tabSelected="1" workbookViewId="0">
      <selection activeCell="A28" sqref="A28:I28"/>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84" t="s">
        <v>172</v>
      </c>
      <c r="B1" s="85"/>
      <c r="C1" s="86"/>
      <c r="D1" s="86"/>
      <c r="E1" s="86"/>
      <c r="F1" s="86"/>
      <c r="G1" s="86"/>
      <c r="H1" s="86"/>
      <c r="I1" s="87"/>
      <c r="J1" s="23"/>
    </row>
    <row r="2" spans="1:10" s="15" customFormat="1" ht="24.95" customHeight="1" x14ac:dyDescent="0.5">
      <c r="A2" s="28" t="s">
        <v>36</v>
      </c>
      <c r="B2" s="69" t="s">
        <v>14</v>
      </c>
      <c r="C2" s="83"/>
      <c r="D2" s="83"/>
      <c r="E2" s="83"/>
      <c r="F2" s="83"/>
      <c r="G2" s="83"/>
      <c r="H2" s="83"/>
      <c r="I2" s="83"/>
      <c r="J2" s="16"/>
    </row>
    <row r="3" spans="1:10" s="14" customFormat="1" ht="24.95" customHeight="1" x14ac:dyDescent="0.5">
      <c r="A3" s="29" t="s">
        <v>34</v>
      </c>
      <c r="B3" s="94" t="s">
        <v>85</v>
      </c>
      <c r="C3" s="95"/>
      <c r="D3" s="95"/>
      <c r="E3" s="95"/>
      <c r="F3" s="95"/>
      <c r="G3" s="95"/>
      <c r="H3" s="95"/>
      <c r="I3" s="96"/>
      <c r="J3" s="24"/>
    </row>
    <row r="4" spans="1:10" s="14" customFormat="1" ht="24.95" customHeight="1" x14ac:dyDescent="0.5">
      <c r="A4" s="29" t="s">
        <v>166</v>
      </c>
      <c r="B4" s="37" t="str">
        <f>IF(AND(B2="IAE",B3="Management et commerce international"),"GMMCI18",IFERROR(VLOOKUP(B3,tab_code_dip,2,FALSE),"-"))</f>
        <v>VMM2D18</v>
      </c>
      <c r="C4" s="36"/>
      <c r="D4" s="36"/>
      <c r="E4" s="36"/>
      <c r="F4" s="36"/>
      <c r="G4" s="36"/>
      <c r="H4" s="36"/>
      <c r="I4" s="36"/>
      <c r="J4" s="24"/>
    </row>
    <row r="5" spans="1:10" s="14" customFormat="1" ht="24.95" customHeight="1" x14ac:dyDescent="0.5">
      <c r="A5" s="28" t="s">
        <v>53</v>
      </c>
      <c r="B5" s="70" t="s">
        <v>185</v>
      </c>
      <c r="C5" s="22" t="s">
        <v>171</v>
      </c>
      <c r="D5" s="27"/>
      <c r="E5" s="27"/>
      <c r="F5" s="27"/>
      <c r="G5" s="27"/>
      <c r="H5" s="27"/>
      <c r="I5" s="27"/>
      <c r="J5" s="24"/>
    </row>
    <row r="6" spans="1:10" s="14" customFormat="1" ht="24.95" customHeight="1" x14ac:dyDescent="0.5">
      <c r="A6" s="28" t="s">
        <v>54</v>
      </c>
      <c r="B6" s="71" t="s">
        <v>185</v>
      </c>
      <c r="C6" s="22" t="s">
        <v>170</v>
      </c>
      <c r="D6" s="27"/>
      <c r="E6" s="27"/>
      <c r="F6" s="27"/>
      <c r="G6" s="27"/>
      <c r="H6" s="27"/>
      <c r="I6" s="27"/>
      <c r="J6" s="24"/>
    </row>
    <row r="7" spans="1:10" ht="20.100000000000001" customHeight="1" x14ac:dyDescent="0.25">
      <c r="A7" s="97" t="s">
        <v>42</v>
      </c>
      <c r="B7" s="98"/>
      <c r="C7" s="98"/>
      <c r="D7" s="98"/>
      <c r="E7" s="98"/>
      <c r="F7" s="98"/>
      <c r="G7" s="98"/>
      <c r="H7" s="98"/>
      <c r="I7" s="99"/>
    </row>
    <row r="8" spans="1:10" x14ac:dyDescent="0.25">
      <c r="A8" s="19" t="s">
        <v>37</v>
      </c>
      <c r="B8" s="17"/>
      <c r="C8" s="17"/>
      <c r="D8" s="17"/>
      <c r="E8" s="17"/>
      <c r="F8" s="17"/>
      <c r="G8" s="17"/>
      <c r="H8" s="17"/>
      <c r="I8" s="17"/>
    </row>
    <row r="9" spans="1:10" s="18" customFormat="1" x14ac:dyDescent="0.25">
      <c r="A9" s="100" t="s">
        <v>38</v>
      </c>
      <c r="B9" s="101"/>
      <c r="C9" s="101"/>
      <c r="D9" s="101"/>
      <c r="E9" s="101"/>
      <c r="F9" s="101"/>
      <c r="G9" s="101"/>
      <c r="H9" s="101"/>
      <c r="I9" s="102"/>
      <c r="J9" s="25"/>
    </row>
    <row r="10" spans="1:10" s="32" customFormat="1" x14ac:dyDescent="0.25">
      <c r="A10" s="106" t="s">
        <v>233</v>
      </c>
      <c r="B10" s="107"/>
      <c r="C10" s="107"/>
      <c r="D10" s="107"/>
      <c r="E10" s="107"/>
      <c r="F10" s="107"/>
      <c r="G10" s="107"/>
      <c r="H10" s="107"/>
      <c r="I10" s="108"/>
      <c r="J10" s="31"/>
    </row>
    <row r="11" spans="1:10" s="18" customFormat="1" x14ac:dyDescent="0.25">
      <c r="A11" s="88" t="s">
        <v>234</v>
      </c>
      <c r="B11" s="89"/>
      <c r="C11" s="89"/>
      <c r="D11" s="89"/>
      <c r="E11" s="89"/>
      <c r="F11" s="89"/>
      <c r="G11" s="89"/>
      <c r="H11" s="89"/>
      <c r="I11" s="90"/>
      <c r="J11" s="25"/>
    </row>
    <row r="12" spans="1:10" s="18" customFormat="1" x14ac:dyDescent="0.25">
      <c r="A12" s="103" t="s">
        <v>39</v>
      </c>
      <c r="B12" s="104"/>
      <c r="C12" s="104"/>
      <c r="D12" s="104"/>
      <c r="E12" s="104"/>
      <c r="F12" s="104"/>
      <c r="G12" s="104"/>
      <c r="H12" s="104"/>
      <c r="I12" s="105"/>
      <c r="J12" s="25"/>
    </row>
    <row r="13" spans="1:10" s="32" customFormat="1" x14ac:dyDescent="0.25">
      <c r="A13" s="106" t="s">
        <v>235</v>
      </c>
      <c r="B13" s="107"/>
      <c r="C13" s="107"/>
      <c r="D13" s="107"/>
      <c r="E13" s="107"/>
      <c r="F13" s="107"/>
      <c r="G13" s="107"/>
      <c r="H13" s="107"/>
      <c r="I13" s="108"/>
      <c r="J13" s="31"/>
    </row>
    <row r="14" spans="1:10" s="18" customFormat="1" x14ac:dyDescent="0.25">
      <c r="A14" s="88" t="s">
        <v>236</v>
      </c>
      <c r="B14" s="89"/>
      <c r="C14" s="89"/>
      <c r="D14" s="89"/>
      <c r="E14" s="89"/>
      <c r="F14" s="89"/>
      <c r="G14" s="89"/>
      <c r="H14" s="89"/>
      <c r="I14" s="90"/>
      <c r="J14" s="25"/>
    </row>
    <row r="15" spans="1:10" s="20" customFormat="1" x14ac:dyDescent="0.25">
      <c r="A15" s="103" t="s">
        <v>40</v>
      </c>
      <c r="B15" s="104"/>
      <c r="C15" s="104"/>
      <c r="D15" s="104"/>
      <c r="E15" s="104"/>
      <c r="F15" s="104"/>
      <c r="G15" s="104"/>
      <c r="H15" s="104"/>
      <c r="I15" s="105"/>
      <c r="J15" s="26"/>
    </row>
    <row r="16" spans="1:10" s="34" customFormat="1" x14ac:dyDescent="0.25">
      <c r="A16" s="106" t="s">
        <v>237</v>
      </c>
      <c r="B16" s="107"/>
      <c r="C16" s="107"/>
      <c r="D16" s="107"/>
      <c r="E16" s="107"/>
      <c r="F16" s="107"/>
      <c r="G16" s="107"/>
      <c r="H16" s="107"/>
      <c r="I16" s="108"/>
      <c r="J16" s="33"/>
    </row>
    <row r="17" spans="1:10" s="18" customFormat="1" x14ac:dyDescent="0.25">
      <c r="A17" s="88" t="s">
        <v>238</v>
      </c>
      <c r="B17" s="89"/>
      <c r="C17" s="89"/>
      <c r="D17" s="89"/>
      <c r="E17" s="89"/>
      <c r="F17" s="89"/>
      <c r="G17" s="89"/>
      <c r="H17" s="89"/>
      <c r="I17" s="90"/>
      <c r="J17" s="25"/>
    </row>
    <row r="18" spans="1:10" s="20" customFormat="1" x14ac:dyDescent="0.25">
      <c r="A18" s="103" t="s">
        <v>41</v>
      </c>
      <c r="B18" s="104"/>
      <c r="C18" s="104"/>
      <c r="D18" s="104"/>
      <c r="E18" s="104"/>
      <c r="F18" s="104"/>
      <c r="G18" s="104"/>
      <c r="H18" s="104"/>
      <c r="I18" s="105"/>
      <c r="J18" s="26"/>
    </row>
    <row r="19" spans="1:10" s="34" customFormat="1" x14ac:dyDescent="0.25">
      <c r="A19" s="106" t="s">
        <v>239</v>
      </c>
      <c r="B19" s="107"/>
      <c r="C19" s="107"/>
      <c r="D19" s="107"/>
      <c r="E19" s="107"/>
      <c r="F19" s="107"/>
      <c r="G19" s="107"/>
      <c r="H19" s="107"/>
      <c r="I19" s="108"/>
      <c r="J19" s="33"/>
    </row>
    <row r="20" spans="1:10" s="18" customFormat="1" x14ac:dyDescent="0.25">
      <c r="A20" s="88"/>
      <c r="B20" s="89"/>
      <c r="C20" s="89"/>
      <c r="D20" s="89"/>
      <c r="E20" s="89"/>
      <c r="F20" s="89"/>
      <c r="G20" s="89"/>
      <c r="H20" s="89"/>
      <c r="I20" s="90"/>
      <c r="J20" s="25"/>
    </row>
    <row r="21" spans="1:10" ht="20.100000000000001" customHeight="1" x14ac:dyDescent="0.25">
      <c r="A21" s="91" t="s">
        <v>43</v>
      </c>
      <c r="B21" s="92"/>
      <c r="C21" s="92"/>
      <c r="D21" s="92"/>
      <c r="E21" s="92"/>
      <c r="F21" s="92"/>
      <c r="G21" s="92"/>
      <c r="H21" s="92"/>
      <c r="I21" s="93"/>
    </row>
    <row r="22" spans="1:10" s="14" customFormat="1" x14ac:dyDescent="0.25">
      <c r="A22" s="109" t="s">
        <v>240</v>
      </c>
      <c r="B22" s="110"/>
      <c r="C22" s="110"/>
      <c r="D22" s="110"/>
      <c r="E22" s="110"/>
      <c r="F22" s="110"/>
      <c r="G22" s="110"/>
      <c r="H22" s="110"/>
      <c r="I22" s="111"/>
      <c r="J22" s="35"/>
    </row>
    <row r="23" spans="1:10" x14ac:dyDescent="0.25">
      <c r="A23" s="88"/>
      <c r="B23" s="89"/>
      <c r="C23" s="89"/>
      <c r="D23" s="89"/>
      <c r="E23" s="89"/>
      <c r="F23" s="89"/>
      <c r="G23" s="89"/>
      <c r="H23" s="89"/>
      <c r="I23" s="90"/>
    </row>
    <row r="24" spans="1:10" ht="20.100000000000001" customHeight="1" x14ac:dyDescent="0.25">
      <c r="A24" s="91" t="s">
        <v>44</v>
      </c>
      <c r="B24" s="92"/>
      <c r="C24" s="92"/>
      <c r="D24" s="92"/>
      <c r="E24" s="92"/>
      <c r="F24" s="92"/>
      <c r="G24" s="92"/>
      <c r="H24" s="92"/>
      <c r="I24" s="93"/>
    </row>
    <row r="25" spans="1:10" ht="20.100000000000001" customHeight="1" x14ac:dyDescent="0.25">
      <c r="A25" s="121" t="s">
        <v>163</v>
      </c>
      <c r="B25" s="122"/>
      <c r="C25" s="122"/>
      <c r="D25" s="122"/>
      <c r="E25" s="122"/>
      <c r="F25" s="122"/>
      <c r="G25" s="122"/>
      <c r="H25" s="122"/>
      <c r="I25" s="123"/>
    </row>
    <row r="26" spans="1:10" ht="15" customHeight="1" x14ac:dyDescent="0.25">
      <c r="A26" s="115" t="s">
        <v>164</v>
      </c>
      <c r="B26" s="116"/>
      <c r="C26" s="116"/>
      <c r="D26" s="116"/>
      <c r="E26" s="116"/>
      <c r="F26" s="116"/>
      <c r="G26" s="116"/>
      <c r="H26" s="116"/>
      <c r="I26" s="117"/>
    </row>
    <row r="27" spans="1:10" ht="20.100000000000001" customHeight="1" x14ac:dyDescent="0.25">
      <c r="A27" s="91" t="s">
        <v>162</v>
      </c>
      <c r="B27" s="92"/>
      <c r="C27" s="92"/>
      <c r="D27" s="92"/>
      <c r="E27" s="92"/>
      <c r="F27" s="92"/>
      <c r="G27" s="92"/>
      <c r="H27" s="92"/>
      <c r="I27" s="93"/>
    </row>
    <row r="28" spans="1:10" x14ac:dyDescent="0.25">
      <c r="A28" s="124" t="s">
        <v>178</v>
      </c>
      <c r="B28" s="125"/>
      <c r="C28" s="125"/>
      <c r="D28" s="125"/>
      <c r="E28" s="125"/>
      <c r="F28" s="125"/>
      <c r="G28" s="125"/>
      <c r="H28" s="125"/>
      <c r="I28" s="126"/>
    </row>
    <row r="29" spans="1:10" x14ac:dyDescent="0.25">
      <c r="A29" s="118" t="s">
        <v>177</v>
      </c>
      <c r="B29" s="119"/>
      <c r="C29" s="119"/>
      <c r="D29" s="119"/>
      <c r="E29" s="119"/>
      <c r="F29" s="119"/>
      <c r="G29" s="119"/>
      <c r="H29" s="119"/>
      <c r="I29" s="120"/>
    </row>
    <row r="30" spans="1:10" x14ac:dyDescent="0.25">
      <c r="A30" s="112" t="s">
        <v>165</v>
      </c>
      <c r="B30" s="113"/>
      <c r="C30" s="113"/>
      <c r="D30" s="113"/>
      <c r="E30" s="113"/>
      <c r="F30" s="113"/>
      <c r="G30" s="113"/>
      <c r="H30" s="113"/>
      <c r="I30" s="114"/>
    </row>
  </sheetData>
  <sheetProtection algorithmName="SHA-512" hashValue="6ld53HtbwGX/eKxiod6+tJs1FlueOgnqcgEnmd4e5eRXg7uJpo3P2qkK5eVb5UNb/PEEG31BbeAFobuYwwiRdA==" saltValue="8K0Msxk9cVIirexb5yO+DQ==" spinCount="100000" sheet="1" formatCells="0" formatColumns="0" formatRows="0"/>
  <mergeCells count="26">
    <mergeCell ref="A30:I30"/>
    <mergeCell ref="A26:I26"/>
    <mergeCell ref="A14:I14"/>
    <mergeCell ref="A27:I27"/>
    <mergeCell ref="A29:I29"/>
    <mergeCell ref="A25:I25"/>
    <mergeCell ref="A19:I19"/>
    <mergeCell ref="A16:I16"/>
    <mergeCell ref="A17:I17"/>
    <mergeCell ref="A20:I20"/>
    <mergeCell ref="A28:I28"/>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 Seconde chance"</formula1>
    </dataValidation>
    <dataValidation type="list" allowBlank="1" showInputMessage="1" showErrorMessage="1" sqref="B3:I3">
      <formula1>INDIRECT($B$2)</formula1>
    </dataValidation>
  </dataValidations>
  <hyperlinks>
    <hyperlink ref="A30:I30" r:id="rId1" display="Arrêté du 25 avril 2002 relatif au diplôme national de master"/>
    <hyperlink ref="A29" r:id="rId2" display="Arrêté du 22 janvier 2014 fixant le cadre national des formations conduisant à la délivrance des diplômes nationaux de licence, de licence professionnelle et de master "/>
    <hyperlink ref="A29:I29" r:id="rId3" display="Arrêté du 30 juillet 2018 relatif au diplôme national de licence"/>
    <hyperlink ref="A28:I2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topLeftCell="A9" zoomScale="70" zoomScaleNormal="70" zoomScalePageLayoutView="85" workbookViewId="0">
      <selection activeCell="L20" sqref="L20"/>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31" t="s">
        <v>172</v>
      </c>
      <c r="B1" s="131"/>
      <c r="C1" s="131"/>
      <c r="D1" s="131"/>
      <c r="E1" s="131"/>
      <c r="F1" s="131"/>
      <c r="G1" s="131"/>
      <c r="H1" s="131"/>
      <c r="I1" s="131"/>
      <c r="J1" s="131"/>
      <c r="K1" s="131"/>
      <c r="L1" s="131"/>
      <c r="M1" s="131"/>
      <c r="N1" s="131"/>
    </row>
    <row r="2" spans="1:18" ht="20.100000000000001" customHeight="1" x14ac:dyDescent="0.25">
      <c r="A2" s="39" t="s">
        <v>36</v>
      </c>
      <c r="B2" s="132" t="str">
        <f>'Fiche générale'!B2</f>
        <v>ESPE</v>
      </c>
      <c r="C2" s="132"/>
      <c r="D2" s="132"/>
      <c r="E2" s="132"/>
      <c r="F2" s="38"/>
      <c r="G2" s="38"/>
      <c r="H2" s="38"/>
      <c r="I2" s="38"/>
      <c r="J2" s="38"/>
      <c r="K2" s="38"/>
    </row>
    <row r="3" spans="1:18" ht="20.100000000000001" customHeight="1" x14ac:dyDescent="0.25">
      <c r="A3" s="39" t="s">
        <v>34</v>
      </c>
      <c r="B3" s="133" t="str">
        <f>'Fiche générale'!B3:I3</f>
        <v>Métiers de l'enseignement de l'éducation et de la formation (MEEF), 2e degré</v>
      </c>
      <c r="C3" s="134"/>
      <c r="D3" s="134"/>
      <c r="E3" s="134"/>
      <c r="F3" s="134"/>
      <c r="G3" s="134"/>
      <c r="H3" s="134"/>
      <c r="I3" s="134"/>
      <c r="J3" s="135"/>
      <c r="K3" s="38"/>
    </row>
    <row r="4" spans="1:18" ht="20.100000000000001" customHeight="1" x14ac:dyDescent="0.3">
      <c r="A4" s="39" t="s">
        <v>27</v>
      </c>
      <c r="B4" s="40" t="str">
        <f>'Fiche générale'!B4</f>
        <v>VMM2D18</v>
      </c>
      <c r="C4" s="41" t="s">
        <v>167</v>
      </c>
      <c r="D4" s="136">
        <v>183</v>
      </c>
      <c r="E4" s="136"/>
      <c r="F4" s="137" t="s">
        <v>35</v>
      </c>
      <c r="G4" s="138"/>
      <c r="H4" s="139" t="s">
        <v>267</v>
      </c>
      <c r="I4" s="140"/>
      <c r="J4" s="140"/>
      <c r="K4" s="140"/>
      <c r="L4" s="140"/>
      <c r="M4" s="140"/>
      <c r="N4" s="141"/>
    </row>
    <row r="5" spans="1:18" ht="20.100000000000001" customHeight="1" x14ac:dyDescent="0.25">
      <c r="B5" s="38"/>
      <c r="C5" s="38"/>
      <c r="D5" s="38"/>
      <c r="E5" s="38"/>
      <c r="F5" s="38"/>
      <c r="G5" s="38"/>
      <c r="H5" s="38"/>
      <c r="I5" s="38"/>
      <c r="J5" s="38"/>
      <c r="K5" s="38"/>
    </row>
    <row r="6" spans="1:18" ht="20.100000000000001" customHeight="1" x14ac:dyDescent="0.25">
      <c r="A6" s="39" t="s">
        <v>2</v>
      </c>
      <c r="B6" s="62" t="s">
        <v>268</v>
      </c>
      <c r="C6" s="41" t="s">
        <v>168</v>
      </c>
      <c r="D6" s="142">
        <v>180</v>
      </c>
      <c r="E6" s="143"/>
      <c r="F6" s="137" t="s">
        <v>3</v>
      </c>
      <c r="G6" s="138"/>
      <c r="H6" s="144" t="s">
        <v>269</v>
      </c>
      <c r="I6" s="145"/>
      <c r="J6" s="145"/>
      <c r="K6" s="145"/>
      <c r="L6" s="145"/>
      <c r="M6" s="145"/>
      <c r="N6" s="146"/>
    </row>
    <row r="7" spans="1:18" ht="20.100000000000001" customHeight="1" x14ac:dyDescent="0.25">
      <c r="A7" s="39" t="s">
        <v>45</v>
      </c>
      <c r="B7" s="63" t="s">
        <v>270</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47" t="s">
        <v>52</v>
      </c>
      <c r="F9" s="148"/>
      <c r="G9" s="147" t="s">
        <v>47</v>
      </c>
      <c r="H9" s="148"/>
      <c r="I9"/>
      <c r="J9" s="43"/>
      <c r="K9" s="45">
        <v>1</v>
      </c>
      <c r="L9" s="43"/>
      <c r="M9" s="43"/>
      <c r="N9" s="43"/>
    </row>
    <row r="10" spans="1:18" ht="15" customHeight="1" x14ac:dyDescent="0.25">
      <c r="B10" s="76"/>
      <c r="C10" s="77"/>
      <c r="D10" s="46"/>
      <c r="E10" s="127" t="s">
        <v>51</v>
      </c>
      <c r="F10" s="128"/>
      <c r="G10" s="129"/>
      <c r="H10" s="130"/>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53"/>
      <c r="F13" s="153"/>
      <c r="G13" s="52"/>
      <c r="H13" s="49"/>
      <c r="I13" s="49"/>
    </row>
    <row r="14" spans="1:18" ht="26.25" customHeight="1" x14ac:dyDescent="0.25">
      <c r="B14" s="51"/>
      <c r="C14" s="49"/>
      <c r="D14" s="49"/>
      <c r="E14" s="52"/>
      <c r="F14" s="52"/>
      <c r="G14" s="52"/>
      <c r="H14" s="49"/>
      <c r="I14" s="49"/>
      <c r="J14" s="154" t="s">
        <v>28</v>
      </c>
      <c r="K14" s="155"/>
      <c r="L14" s="156"/>
      <c r="M14" s="154" t="s">
        <v>29</v>
      </c>
      <c r="N14" s="156"/>
      <c r="O14" s="149" t="s">
        <v>179</v>
      </c>
      <c r="P14" s="150"/>
      <c r="Q14" s="151"/>
      <c r="R14" s="152" t="s">
        <v>180</v>
      </c>
    </row>
    <row r="15" spans="1:18" ht="39.75" customHeight="1" x14ac:dyDescent="0.25">
      <c r="C15" s="53"/>
      <c r="D15" s="53"/>
      <c r="E15" s="54"/>
      <c r="F15" s="54"/>
      <c r="G15" s="54"/>
      <c r="H15" s="54"/>
      <c r="I15" s="55"/>
      <c r="J15" s="56" t="s">
        <v>30</v>
      </c>
      <c r="K15" s="157" t="str">
        <f>IF(H17="CCI (CC Intégral)","CT pour les dispensés","Contrôle Terminal")</f>
        <v>CT pour les dispensés</v>
      </c>
      <c r="L15" s="158"/>
      <c r="M15" s="157" t="s">
        <v>31</v>
      </c>
      <c r="N15" s="158"/>
      <c r="O15" s="59" t="s">
        <v>181</v>
      </c>
      <c r="P15" s="80" t="s">
        <v>31</v>
      </c>
      <c r="Q15" s="81"/>
      <c r="R15" s="152"/>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52"/>
    </row>
    <row r="17" spans="1:18" ht="15" customHeight="1" x14ac:dyDescent="0.25">
      <c r="A17" s="2" t="s">
        <v>0</v>
      </c>
      <c r="B17" s="65" t="s">
        <v>186</v>
      </c>
      <c r="C17" s="3" t="s">
        <v>197</v>
      </c>
      <c r="D17" s="4">
        <v>12</v>
      </c>
      <c r="E17" s="4"/>
      <c r="F17" s="4" t="s">
        <v>209</v>
      </c>
      <c r="G17" s="4" t="s">
        <v>209</v>
      </c>
      <c r="H17" s="4" t="s">
        <v>173</v>
      </c>
      <c r="I17" s="4"/>
      <c r="J17" s="5"/>
      <c r="K17" s="5"/>
      <c r="L17" s="5"/>
      <c r="M17" s="5"/>
      <c r="N17" s="5"/>
      <c r="O17" s="5"/>
      <c r="P17" s="5"/>
      <c r="Q17" s="5"/>
      <c r="R17" s="5"/>
    </row>
    <row r="18" spans="1:18" ht="15" customHeight="1" x14ac:dyDescent="0.25">
      <c r="A18" s="2" t="s">
        <v>48</v>
      </c>
      <c r="B18" s="65" t="s">
        <v>187</v>
      </c>
      <c r="C18" s="3" t="s">
        <v>198</v>
      </c>
      <c r="D18" s="4"/>
      <c r="E18" s="4">
        <v>4</v>
      </c>
      <c r="F18" s="4" t="s">
        <v>209</v>
      </c>
      <c r="G18" s="4" t="s">
        <v>209</v>
      </c>
      <c r="H18" s="4" t="s">
        <v>173</v>
      </c>
      <c r="I18" s="4"/>
      <c r="J18" s="2">
        <v>2</v>
      </c>
      <c r="K18" s="5"/>
      <c r="L18" s="5"/>
      <c r="M18" s="5"/>
      <c r="N18" s="5"/>
      <c r="O18" s="5"/>
      <c r="P18" s="5"/>
      <c r="Q18" s="5"/>
      <c r="R18" s="5"/>
    </row>
    <row r="19" spans="1:18" s="75" customFormat="1" ht="15" customHeight="1" x14ac:dyDescent="0.25">
      <c r="A19" s="2" t="s">
        <v>48</v>
      </c>
      <c r="B19" s="65" t="s">
        <v>188</v>
      </c>
      <c r="C19" s="3" t="s">
        <v>199</v>
      </c>
      <c r="D19" s="4"/>
      <c r="E19" s="4">
        <v>4</v>
      </c>
      <c r="F19" s="4" t="s">
        <v>209</v>
      </c>
      <c r="G19" s="4" t="s">
        <v>209</v>
      </c>
      <c r="H19" s="4" t="s">
        <v>173</v>
      </c>
      <c r="I19" s="4"/>
      <c r="J19" s="2">
        <v>2</v>
      </c>
      <c r="K19" s="5"/>
      <c r="L19" s="5"/>
      <c r="M19" s="4"/>
      <c r="N19" s="4"/>
      <c r="O19" s="5"/>
      <c r="P19" s="5"/>
      <c r="Q19" s="5"/>
      <c r="R19" s="5"/>
    </row>
    <row r="20" spans="1:18" ht="15" customHeight="1" x14ac:dyDescent="0.25">
      <c r="A20" s="2" t="s">
        <v>48</v>
      </c>
      <c r="B20" s="65" t="s">
        <v>189</v>
      </c>
      <c r="C20" s="3" t="s">
        <v>200</v>
      </c>
      <c r="D20" s="4"/>
      <c r="E20" s="4">
        <v>4</v>
      </c>
      <c r="F20" s="4" t="s">
        <v>209</v>
      </c>
      <c r="G20" s="4" t="s">
        <v>209</v>
      </c>
      <c r="H20" s="4" t="s">
        <v>173</v>
      </c>
      <c r="I20" s="4"/>
      <c r="J20" s="2">
        <v>4</v>
      </c>
      <c r="K20" s="5"/>
      <c r="L20" s="5"/>
      <c r="M20" s="5"/>
      <c r="N20" s="5"/>
      <c r="O20" s="5"/>
      <c r="P20" s="5"/>
      <c r="Q20" s="5"/>
      <c r="R20" s="5"/>
    </row>
    <row r="21" spans="1:18" ht="15" customHeight="1" x14ac:dyDescent="0.25">
      <c r="A21" s="2" t="s">
        <v>0</v>
      </c>
      <c r="B21" s="65" t="s">
        <v>195</v>
      </c>
      <c r="C21" s="3" t="s">
        <v>201</v>
      </c>
      <c r="D21" s="4">
        <v>12</v>
      </c>
      <c r="E21" s="4"/>
      <c r="F21" s="4" t="s">
        <v>209</v>
      </c>
      <c r="G21" s="4" t="s">
        <v>209</v>
      </c>
      <c r="H21" s="4" t="s">
        <v>173</v>
      </c>
      <c r="I21" s="4"/>
      <c r="J21" s="2"/>
      <c r="K21" s="5"/>
      <c r="L21" s="5"/>
      <c r="M21" s="5"/>
      <c r="N21" s="5"/>
      <c r="O21" s="5"/>
      <c r="P21" s="5"/>
      <c r="Q21" s="5"/>
      <c r="R21" s="5"/>
    </row>
    <row r="22" spans="1:18" ht="14.25" customHeight="1" x14ac:dyDescent="0.25">
      <c r="A22" s="2" t="s">
        <v>48</v>
      </c>
      <c r="B22" s="64" t="s">
        <v>190</v>
      </c>
      <c r="C22" s="3" t="s">
        <v>202</v>
      </c>
      <c r="D22" s="4"/>
      <c r="E22" s="4">
        <v>6</v>
      </c>
      <c r="F22" s="4" t="s">
        <v>209</v>
      </c>
      <c r="G22" s="4" t="s">
        <v>209</v>
      </c>
      <c r="H22" s="4" t="s">
        <v>173</v>
      </c>
      <c r="I22" s="4"/>
      <c r="J22" s="2">
        <v>2</v>
      </c>
      <c r="K22" s="5"/>
      <c r="L22" s="5"/>
      <c r="M22" s="5"/>
      <c r="N22" s="5"/>
      <c r="O22" s="5"/>
      <c r="P22" s="5"/>
      <c r="Q22" s="5"/>
      <c r="R22" s="5"/>
    </row>
    <row r="23" spans="1:18" ht="15" customHeight="1" x14ac:dyDescent="0.25">
      <c r="A23" s="2" t="s">
        <v>48</v>
      </c>
      <c r="B23" s="65" t="s">
        <v>196</v>
      </c>
      <c r="C23" s="3" t="s">
        <v>203</v>
      </c>
      <c r="D23" s="4"/>
      <c r="E23" s="4">
        <v>6</v>
      </c>
      <c r="F23" s="4" t="s">
        <v>209</v>
      </c>
      <c r="G23" s="4" t="s">
        <v>209</v>
      </c>
      <c r="H23" s="4" t="s">
        <v>173</v>
      </c>
      <c r="I23" s="4"/>
      <c r="J23" s="2">
        <v>2</v>
      </c>
      <c r="K23" s="5"/>
      <c r="L23" s="5"/>
      <c r="M23" s="5"/>
      <c r="N23" s="5"/>
      <c r="O23" s="5"/>
      <c r="P23" s="5"/>
      <c r="Q23" s="5"/>
      <c r="R23" s="5"/>
    </row>
    <row r="24" spans="1:18" ht="15" customHeight="1" x14ac:dyDescent="0.25">
      <c r="A24" s="2" t="s">
        <v>0</v>
      </c>
      <c r="B24" s="66" t="s">
        <v>191</v>
      </c>
      <c r="C24" s="6" t="s">
        <v>204</v>
      </c>
      <c r="D24" s="4">
        <v>5</v>
      </c>
      <c r="E24" s="4"/>
      <c r="F24" s="4" t="s">
        <v>209</v>
      </c>
      <c r="G24" s="4" t="s">
        <v>209</v>
      </c>
      <c r="H24" s="4" t="s">
        <v>173</v>
      </c>
      <c r="I24" s="4"/>
      <c r="J24" s="2"/>
      <c r="K24" s="5"/>
      <c r="L24" s="5"/>
      <c r="M24" s="5"/>
      <c r="N24" s="5"/>
      <c r="O24" s="5"/>
      <c r="P24" s="5"/>
      <c r="Q24" s="5"/>
      <c r="R24" s="5"/>
    </row>
    <row r="25" spans="1:18" ht="15" customHeight="1" x14ac:dyDescent="0.25">
      <c r="A25" s="2" t="s">
        <v>48</v>
      </c>
      <c r="B25" s="66" t="s">
        <v>192</v>
      </c>
      <c r="C25" s="3" t="s">
        <v>205</v>
      </c>
      <c r="D25" s="4"/>
      <c r="E25" s="4">
        <v>4</v>
      </c>
      <c r="F25" s="4" t="s">
        <v>209</v>
      </c>
      <c r="G25" s="4" t="s">
        <v>209</v>
      </c>
      <c r="H25" s="4" t="s">
        <v>173</v>
      </c>
      <c r="I25" s="4"/>
      <c r="J25" s="2">
        <v>2</v>
      </c>
      <c r="K25" s="5"/>
      <c r="L25" s="5"/>
      <c r="M25" s="5"/>
      <c r="N25" s="5"/>
      <c r="O25" s="5"/>
      <c r="P25" s="5"/>
      <c r="Q25" s="5"/>
      <c r="R25" s="5"/>
    </row>
    <row r="26" spans="1:18" ht="15" customHeight="1" x14ac:dyDescent="0.25">
      <c r="A26" s="2" t="s">
        <v>48</v>
      </c>
      <c r="B26" s="66" t="s">
        <v>193</v>
      </c>
      <c r="C26" s="3" t="s">
        <v>206</v>
      </c>
      <c r="D26" s="4"/>
      <c r="E26" s="4">
        <v>1</v>
      </c>
      <c r="F26" s="4" t="s">
        <v>209</v>
      </c>
      <c r="G26" s="4" t="s">
        <v>209</v>
      </c>
      <c r="H26" s="4" t="s">
        <v>173</v>
      </c>
      <c r="I26" s="4"/>
      <c r="J26" s="2">
        <v>2</v>
      </c>
      <c r="K26" s="5"/>
      <c r="L26" s="5"/>
      <c r="M26" s="5"/>
      <c r="N26" s="5"/>
      <c r="O26" s="5"/>
      <c r="P26" s="5"/>
      <c r="Q26" s="5"/>
      <c r="R26" s="5"/>
    </row>
    <row r="27" spans="1:18" ht="15" customHeight="1" x14ac:dyDescent="0.25">
      <c r="A27" s="2" t="s">
        <v>0</v>
      </c>
      <c r="B27" s="66" t="s">
        <v>194</v>
      </c>
      <c r="C27" s="3" t="s">
        <v>207</v>
      </c>
      <c r="D27" s="4">
        <v>1</v>
      </c>
      <c r="E27" s="4" t="s">
        <v>208</v>
      </c>
      <c r="F27" s="4" t="s">
        <v>210</v>
      </c>
      <c r="G27" s="4" t="s">
        <v>210</v>
      </c>
      <c r="H27" s="4" t="s">
        <v>173</v>
      </c>
      <c r="I27" s="4"/>
      <c r="J27" s="2"/>
      <c r="K27" s="5"/>
      <c r="L27" s="5"/>
      <c r="M27" s="5"/>
      <c r="N27" s="5"/>
      <c r="O27" s="5"/>
      <c r="P27" s="5"/>
      <c r="Q27" s="5"/>
      <c r="R27" s="5"/>
    </row>
    <row r="28" spans="1:18" ht="15" customHeight="1" x14ac:dyDescent="0.25">
      <c r="A28" s="2"/>
      <c r="B28" s="66"/>
      <c r="C28" s="3"/>
      <c r="D28" s="4"/>
      <c r="E28" s="4"/>
      <c r="F28" s="4"/>
      <c r="G28" s="4"/>
      <c r="H28" s="4"/>
      <c r="I28" s="4"/>
      <c r="J28" s="2"/>
      <c r="K28" s="5"/>
      <c r="L28" s="5"/>
      <c r="M28" s="5"/>
      <c r="N28" s="5"/>
      <c r="O28" s="5"/>
      <c r="P28" s="5"/>
      <c r="Q28" s="5"/>
      <c r="R28" s="5"/>
    </row>
    <row r="29" spans="1:18" ht="15" customHeight="1" x14ac:dyDescent="0.25">
      <c r="A29" s="2"/>
      <c r="B29" s="66"/>
      <c r="C29" s="5"/>
      <c r="D29" s="4"/>
      <c r="E29" s="5"/>
      <c r="F29" s="5"/>
      <c r="G29" s="5"/>
      <c r="H29" s="5"/>
      <c r="I29" s="5"/>
      <c r="J29" s="2"/>
      <c r="K29" s="5"/>
      <c r="L29" s="5"/>
      <c r="M29" s="5"/>
      <c r="N29" s="5"/>
      <c r="O29" s="5"/>
      <c r="P29" s="5"/>
      <c r="Q29" s="5"/>
      <c r="R29" s="5"/>
    </row>
    <row r="30" spans="1:18" ht="15" customHeight="1" x14ac:dyDescent="0.25">
      <c r="A30" s="2"/>
      <c r="B30" s="66"/>
      <c r="C30" s="5"/>
      <c r="D30" s="4"/>
      <c r="E30" s="5"/>
      <c r="F30" s="5"/>
      <c r="G30" s="5"/>
      <c r="H30" s="5"/>
      <c r="I30" s="5"/>
      <c r="J30" s="2"/>
      <c r="K30" s="5"/>
      <c r="L30" s="5"/>
      <c r="M30" s="5"/>
      <c r="N30" s="5"/>
      <c r="O30" s="5"/>
      <c r="P30" s="5"/>
      <c r="Q30" s="5"/>
      <c r="R30" s="5"/>
    </row>
    <row r="31" spans="1:18" ht="15" customHeight="1" x14ac:dyDescent="0.25">
      <c r="A31" s="2"/>
      <c r="B31" s="66"/>
      <c r="C31" s="5"/>
      <c r="D31" s="4"/>
      <c r="E31" s="5"/>
      <c r="F31" s="5"/>
      <c r="G31" s="5"/>
      <c r="H31" s="5"/>
      <c r="I31" s="5"/>
      <c r="J31" s="2"/>
      <c r="K31" s="5"/>
      <c r="L31" s="5"/>
      <c r="M31" s="5"/>
      <c r="N31" s="5"/>
      <c r="O31" s="5"/>
      <c r="P31" s="5"/>
      <c r="Q31" s="5"/>
      <c r="R31" s="5"/>
    </row>
    <row r="32" spans="1:18" ht="15" customHeight="1" x14ac:dyDescent="0.25">
      <c r="A32" s="2"/>
      <c r="B32" s="66"/>
      <c r="C32" s="5"/>
      <c r="D32" s="4"/>
      <c r="E32" s="5"/>
      <c r="F32" s="5"/>
      <c r="G32" s="5"/>
      <c r="H32" s="5"/>
      <c r="I32" s="5"/>
      <c r="J32" s="2"/>
      <c r="K32" s="5"/>
      <c r="L32" s="5"/>
      <c r="M32" s="5"/>
      <c r="N32" s="5"/>
      <c r="O32" s="5"/>
      <c r="P32" s="5"/>
      <c r="Q32" s="5"/>
      <c r="R32" s="5"/>
    </row>
    <row r="33" spans="1:18" x14ac:dyDescent="0.25">
      <c r="A33" s="2"/>
      <c r="B33" s="65"/>
      <c r="C33" s="3"/>
      <c r="D33" s="4"/>
      <c r="E33" s="5"/>
      <c r="F33" s="5"/>
      <c r="G33" s="5"/>
      <c r="H33" s="5"/>
      <c r="I33" s="5"/>
      <c r="J33" s="7"/>
      <c r="K33" s="5"/>
      <c r="L33" s="5"/>
      <c r="M33" s="5"/>
      <c r="N33" s="5"/>
      <c r="O33" s="5"/>
      <c r="P33" s="5"/>
      <c r="Q33" s="5"/>
      <c r="R33" s="5"/>
    </row>
    <row r="34" spans="1:18" x14ac:dyDescent="0.25">
      <c r="A34" s="2"/>
      <c r="B34" s="65"/>
      <c r="C34" s="3"/>
      <c r="D34" s="4"/>
      <c r="E34" s="5"/>
      <c r="F34" s="5"/>
      <c r="G34" s="5"/>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TazbVVnHGfxroUJ+QO2hMr0rOLJFKZIYQxWc3ev8fiKuEyrijQ6x2zq9BYi8mtfZdCYg3MPoPXVxGSaUKLiLtQ==" saltValue="EL/Xz4YuGyn+hCo6HV39yQ==" spinCount="100000" sheet="1" formatCells="0" formatColumns="0" formatRows="0" insertRows="0" selectLockedCells="1"/>
  <mergeCells count="20">
    <mergeCell ref="O14:Q14"/>
    <mergeCell ref="R14:R16"/>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80" priority="26">
      <formula>$A$11=2</formula>
    </cfRule>
    <cfRule type="expression" dxfId="79" priority="27">
      <formula>$A$11=3</formula>
    </cfRule>
    <cfRule type="expression" dxfId="78" priority="28">
      <formula>$A$11=1</formula>
    </cfRule>
  </conditionalFormatting>
  <conditionalFormatting sqref="I17:I52 K28:L52">
    <cfRule type="expression" dxfId="77" priority="25">
      <formula>$H17="CCI (CC Intégral)"</formula>
    </cfRule>
  </conditionalFormatting>
  <conditionalFormatting sqref="I28:J52 I17:I27">
    <cfRule type="expression" dxfId="76" priority="24">
      <formula>$H17="CT (Contrôle terminal)"</formula>
    </cfRule>
  </conditionalFormatting>
  <conditionalFormatting sqref="K15:L16">
    <cfRule type="expression" dxfId="75" priority="20">
      <formula>$H$17="CCI (CC Intégral)"</formula>
    </cfRule>
  </conditionalFormatting>
  <conditionalFormatting sqref="O15">
    <cfRule type="expression" dxfId="74" priority="17">
      <formula>$A$11=2</formula>
    </cfRule>
    <cfRule type="expression" dxfId="73" priority="18">
      <formula>$A$11=3</formula>
    </cfRule>
    <cfRule type="expression" dxfId="72" priority="19">
      <formula>$A$11=1</formula>
    </cfRule>
  </conditionalFormatting>
  <conditionalFormatting sqref="P15:Q15">
    <cfRule type="expression" dxfId="71" priority="14">
      <formula>$A$11=2</formula>
    </cfRule>
    <cfRule type="expression" dxfId="70" priority="15">
      <formula>$A$11=3</formula>
    </cfRule>
    <cfRule type="expression" dxfId="69" priority="16">
      <formula>$A$11=1</formula>
    </cfRule>
  </conditionalFormatting>
  <conditionalFormatting sqref="P16:Q16">
    <cfRule type="expression" dxfId="68" priority="11">
      <formula>$A$11=2</formula>
    </cfRule>
    <cfRule type="expression" dxfId="67" priority="12">
      <formula>$A$11=4</formula>
    </cfRule>
    <cfRule type="expression" dxfId="66" priority="13">
      <formula>$A$11=1</formula>
    </cfRule>
  </conditionalFormatting>
  <conditionalFormatting sqref="O16">
    <cfRule type="expression" dxfId="65" priority="8">
      <formula>$A$11=2</formula>
    </cfRule>
    <cfRule type="expression" dxfId="64" priority="9">
      <formula>$A$11=4</formula>
    </cfRule>
    <cfRule type="expression" dxfId="63" priority="10">
      <formula>$A$11=1</formula>
    </cfRule>
  </conditionalFormatting>
  <conditionalFormatting sqref="J17:J27">
    <cfRule type="expression" dxfId="62" priority="2">
      <formula>$H17="CT (Contrôle terminal)"</formula>
    </cfRule>
  </conditionalFormatting>
  <conditionalFormatting sqref="K17:L27">
    <cfRule type="expression" dxfId="61" priority="1">
      <formula>$H17="CCI (CC Intégral)"</formula>
    </cfRule>
  </conditionalFormatting>
  <dataValidations count="5">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 type="list" allowBlank="1" showInputMessage="1" showErrorMessage="1" errorTitle="Nature" error="Utiliser la liste déroulante" promptTitle="Nature" prompt="Utiliser la liste déroulante" sqref="O17:P52">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2" id="{D6620899-8FD5-4480-BB3A-00CBC195B98E}">
            <xm:f>'Fiche générale'!$B$5="Session unique"</xm:f>
            <x14:dxf>
              <fill>
                <patternFill>
                  <bgColor theme="1"/>
                </patternFill>
              </fill>
            </x14:dxf>
          </x14:cfRule>
          <x14:cfRule type="expression" priority="23" id="{D31FD503-BCB6-4FE4-9D7B-963FEFCE07DE}">
            <xm:f>'/Volumes/Mes Documents/DEVE/Cellule APOGEE/2018 MODULO/MCC/D:\Volumes\Mes Documents\DEVE\Cellule APOGEE\2018 MODULO\MCC\[Modèle MCC-LP.xlsx]Fiche générale'!#REF!="Session unique"</xm:f>
            <x14:dxf>
              <fill>
                <patternFill>
                  <bgColor theme="1"/>
                </patternFill>
              </fill>
            </x14:dxf>
          </x14:cfRule>
          <x14:cfRule type="expression" priority="5" id="{FC61FB34-8EEF-4D32-BD84-4CF349AC658C}">
            <xm:f>'Fiche générale'!$B$5="Seconde chance"</xm:f>
            <x14:dxf>
              <fill>
                <patternFill>
                  <bgColor theme="1"/>
                </patternFill>
              </fill>
            </x14:dxf>
          </x14:cfRule>
          <xm:sqref>M14:N52</xm:sqref>
        </x14:conditionalFormatting>
        <x14:conditionalFormatting xmlns:xm="http://schemas.microsoft.com/office/excel/2006/main">
          <x14:cfRule type="expression" priority="6" id="{DB54481E-98A7-4DC1-9E00-B73A7454029D}">
            <xm:f>'\Users\beluafi\Desktop\DOC Maquette - MCC\[MCC-Portail &amp; L1 L2.xlsx]Fiche générale'!#REF!="Deux sessions"</xm:f>
            <x14:dxf>
              <fill>
                <patternFill>
                  <bgColor theme="1"/>
                </patternFill>
              </fill>
            </x14:dxf>
          </x14:cfRule>
          <x14:cfRule type="expression" priority="7" id="{9DB12C89-564B-4AAE-9055-E959F48CC41A}">
            <xm:f>'Z:\DEVE\Cellule APOGEE\2018 MODULO\MCC\[Modèle MCC- L1 L2 double licence.xlsx]Fiche générale'!#REF!="Deux sessions"</xm:f>
            <x14:dxf>
              <fill>
                <patternFill>
                  <bgColor theme="1"/>
                </patternFill>
              </fill>
            </x14:dxf>
          </x14:cfRule>
          <x14:cfRule type="expression" priority="4" id="{63728E94-2BF4-4751-B0F4-B97856A7196C}">
            <xm:f>'Fiche générale'!$B$5="Deux sessions"</xm:f>
            <x14:dxf>
              <fill>
                <patternFill>
                  <bgColor theme="1"/>
                </patternFill>
              </fill>
            </x14:dxf>
          </x14:cfRule>
          <xm:sqref>O14:R52</xm:sqref>
        </x14:conditionalFormatting>
        <x14:conditionalFormatting xmlns:xm="http://schemas.microsoft.com/office/excel/2006/main">
          <x14:cfRule type="expression" priority="3" id="{17DD10AB-0262-4E4D-A844-A1101008F24A}">
            <xm:f>'Fiche générale'!$B$5="Session unique"</xm:f>
            <x14:dxf>
              <fill>
                <patternFill>
                  <bgColor theme="1"/>
                </patternFill>
              </fill>
            </x14:dxf>
          </x14:cfRule>
          <xm:sqref>M14:R52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topLeftCell="A14" zoomScale="70" zoomScaleNormal="70" zoomScalePageLayoutView="85" workbookViewId="0">
      <selection activeCell="L20" sqref="L20"/>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26.7109375" style="38" bestFit="1" customWidth="1"/>
    <col min="19" max="16384" width="10.85546875" style="38"/>
  </cols>
  <sheetData>
    <row r="1" spans="1:18" ht="23.25" x14ac:dyDescent="0.35">
      <c r="A1" s="131" t="s">
        <v>172</v>
      </c>
      <c r="B1" s="131"/>
      <c r="C1" s="131"/>
      <c r="D1" s="131"/>
      <c r="E1" s="131"/>
      <c r="F1" s="131"/>
      <c r="G1" s="131"/>
      <c r="H1" s="131"/>
      <c r="I1" s="131"/>
      <c r="J1" s="131"/>
      <c r="K1" s="131"/>
      <c r="L1" s="131"/>
      <c r="M1" s="131"/>
      <c r="N1" s="131"/>
    </row>
    <row r="2" spans="1:18" ht="20.100000000000001" customHeight="1" x14ac:dyDescent="0.25">
      <c r="A2" s="39" t="s">
        <v>36</v>
      </c>
      <c r="B2" s="132" t="str">
        <f>'Fiche générale'!B2</f>
        <v>ESPE</v>
      </c>
      <c r="C2" s="132"/>
      <c r="D2" s="132"/>
      <c r="E2" s="132"/>
      <c r="F2" s="38"/>
      <c r="G2" s="38"/>
      <c r="H2" s="38"/>
      <c r="I2" s="38"/>
      <c r="J2" s="38"/>
      <c r="K2" s="38"/>
    </row>
    <row r="3" spans="1:18" ht="20.100000000000001" customHeight="1" x14ac:dyDescent="0.25">
      <c r="A3" s="39" t="s">
        <v>34</v>
      </c>
      <c r="B3" s="133" t="str">
        <f>'Fiche générale'!B3:I3</f>
        <v>Métiers de l'enseignement de l'éducation et de la formation (MEEF), 2e degré</v>
      </c>
      <c r="C3" s="134"/>
      <c r="D3" s="134"/>
      <c r="E3" s="134"/>
      <c r="F3" s="134"/>
      <c r="G3" s="134"/>
      <c r="H3" s="134"/>
      <c r="I3" s="134"/>
      <c r="J3" s="135"/>
      <c r="K3" s="38"/>
    </row>
    <row r="4" spans="1:18" ht="20.100000000000001" customHeight="1" x14ac:dyDescent="0.3">
      <c r="A4" s="39" t="s">
        <v>27</v>
      </c>
      <c r="B4" s="40" t="str">
        <f>'Fiche générale'!B4</f>
        <v>VMM2D18</v>
      </c>
      <c r="C4" s="41" t="s">
        <v>167</v>
      </c>
      <c r="D4" s="136">
        <v>183</v>
      </c>
      <c r="E4" s="136"/>
      <c r="F4" s="137" t="s">
        <v>35</v>
      </c>
      <c r="G4" s="138"/>
      <c r="H4" s="139" t="s">
        <v>267</v>
      </c>
      <c r="I4" s="140"/>
      <c r="J4" s="140"/>
      <c r="K4" s="140"/>
      <c r="L4" s="140"/>
      <c r="M4" s="140"/>
      <c r="N4" s="141"/>
    </row>
    <row r="5" spans="1:18" ht="20.100000000000001" customHeight="1" x14ac:dyDescent="0.25">
      <c r="B5" s="38"/>
      <c r="C5" s="38"/>
      <c r="D5" s="38"/>
      <c r="E5" s="38"/>
      <c r="F5" s="38"/>
      <c r="G5" s="38"/>
      <c r="H5" s="38"/>
      <c r="I5" s="38"/>
      <c r="J5" s="38"/>
      <c r="K5" s="38"/>
    </row>
    <row r="6" spans="1:18" ht="20.100000000000001" customHeight="1" x14ac:dyDescent="0.25">
      <c r="A6" s="39" t="s">
        <v>2</v>
      </c>
      <c r="B6" s="62" t="s">
        <v>268</v>
      </c>
      <c r="C6" s="41" t="s">
        <v>168</v>
      </c>
      <c r="D6" s="142">
        <v>180</v>
      </c>
      <c r="E6" s="143"/>
      <c r="F6" s="137" t="s">
        <v>3</v>
      </c>
      <c r="G6" s="138"/>
      <c r="H6" s="144" t="s">
        <v>269</v>
      </c>
      <c r="I6" s="145"/>
      <c r="J6" s="145"/>
      <c r="K6" s="145"/>
      <c r="L6" s="145"/>
      <c r="M6" s="145"/>
      <c r="N6" s="146"/>
    </row>
    <row r="7" spans="1:18" ht="20.100000000000001" customHeight="1" x14ac:dyDescent="0.25">
      <c r="A7" s="39" t="s">
        <v>45</v>
      </c>
      <c r="B7" s="63" t="s">
        <v>271</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47" t="s">
        <v>52</v>
      </c>
      <c r="F9" s="148"/>
      <c r="G9" s="147" t="s">
        <v>47</v>
      </c>
      <c r="H9" s="148"/>
      <c r="I9"/>
      <c r="J9" s="43"/>
      <c r="K9" s="45">
        <v>1</v>
      </c>
      <c r="L9" s="43"/>
      <c r="M9" s="43"/>
      <c r="N9" s="43"/>
    </row>
    <row r="10" spans="1:18" ht="15" customHeight="1" x14ac:dyDescent="0.25">
      <c r="B10" s="76"/>
      <c r="C10" s="77"/>
      <c r="D10" s="46"/>
      <c r="E10" s="127" t="s">
        <v>51</v>
      </c>
      <c r="F10" s="128"/>
      <c r="G10" s="129"/>
      <c r="H10" s="130"/>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53"/>
      <c r="F13" s="153"/>
      <c r="G13" s="79"/>
      <c r="H13" s="49"/>
      <c r="I13" s="49"/>
    </row>
    <row r="14" spans="1:18" ht="26.25" customHeight="1" x14ac:dyDescent="0.25">
      <c r="B14" s="51"/>
      <c r="C14" s="49"/>
      <c r="D14" s="49"/>
      <c r="E14" s="79"/>
      <c r="F14" s="79"/>
      <c r="G14" s="79"/>
      <c r="H14" s="49"/>
      <c r="I14" s="49"/>
      <c r="J14" s="154" t="s">
        <v>28</v>
      </c>
      <c r="K14" s="155"/>
      <c r="L14" s="156"/>
      <c r="M14" s="154" t="s">
        <v>29</v>
      </c>
      <c r="N14" s="156"/>
      <c r="O14" s="149" t="s">
        <v>179</v>
      </c>
      <c r="P14" s="150"/>
      <c r="Q14" s="151"/>
      <c r="R14" s="152" t="s">
        <v>180</v>
      </c>
    </row>
    <row r="15" spans="1:18" ht="39.75" customHeight="1" x14ac:dyDescent="0.25">
      <c r="C15" s="53"/>
      <c r="D15" s="53"/>
      <c r="E15" s="54"/>
      <c r="F15" s="54"/>
      <c r="G15" s="54"/>
      <c r="H15" s="54"/>
      <c r="I15" s="55"/>
      <c r="J15" s="56" t="s">
        <v>30</v>
      </c>
      <c r="K15" s="157" t="str">
        <f>IF(H17="CCI (CC Intégral)","CT pour les dispensés","Contrôle Terminal")</f>
        <v>CT pour les dispensés</v>
      </c>
      <c r="L15" s="158"/>
      <c r="M15" s="157" t="s">
        <v>31</v>
      </c>
      <c r="N15" s="158"/>
      <c r="O15" s="59" t="s">
        <v>181</v>
      </c>
      <c r="P15" s="80" t="s">
        <v>31</v>
      </c>
      <c r="Q15" s="81"/>
      <c r="R15" s="152"/>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52"/>
    </row>
    <row r="17" spans="1:18" ht="15" customHeight="1" x14ac:dyDescent="0.25">
      <c r="A17" s="2" t="s">
        <v>0</v>
      </c>
      <c r="B17" s="65" t="s">
        <v>186</v>
      </c>
      <c r="C17" s="3" t="s">
        <v>211</v>
      </c>
      <c r="D17" s="4">
        <v>9</v>
      </c>
      <c r="E17" s="4"/>
      <c r="F17" s="4" t="s">
        <v>209</v>
      </c>
      <c r="G17" s="4" t="s">
        <v>209</v>
      </c>
      <c r="H17" s="4" t="s">
        <v>173</v>
      </c>
      <c r="I17" s="4"/>
      <c r="J17" s="5"/>
      <c r="K17" s="5"/>
      <c r="L17" s="5"/>
      <c r="M17" s="5"/>
      <c r="N17" s="5"/>
      <c r="O17" s="5"/>
      <c r="P17" s="5"/>
      <c r="Q17" s="5"/>
      <c r="R17" s="5"/>
    </row>
    <row r="18" spans="1:18" ht="15" customHeight="1" x14ac:dyDescent="0.25">
      <c r="A18" s="2" t="s">
        <v>48</v>
      </c>
      <c r="B18" s="65" t="s">
        <v>187</v>
      </c>
      <c r="C18" s="3" t="s">
        <v>212</v>
      </c>
      <c r="D18" s="4"/>
      <c r="E18" s="4">
        <v>3</v>
      </c>
      <c r="F18" s="4" t="s">
        <v>209</v>
      </c>
      <c r="G18" s="4" t="s">
        <v>209</v>
      </c>
      <c r="H18" s="4" t="s">
        <v>173</v>
      </c>
      <c r="I18" s="4"/>
      <c r="J18" s="2">
        <v>2</v>
      </c>
      <c r="K18" s="5"/>
      <c r="L18" s="5"/>
      <c r="M18" s="5"/>
      <c r="N18" s="5"/>
      <c r="O18" s="5"/>
      <c r="P18" s="5"/>
      <c r="Q18" s="5"/>
      <c r="R18" s="5"/>
    </row>
    <row r="19" spans="1:18" s="75" customFormat="1" ht="15" customHeight="1" x14ac:dyDescent="0.25">
      <c r="A19" s="2" t="s">
        <v>48</v>
      </c>
      <c r="B19" s="65" t="s">
        <v>188</v>
      </c>
      <c r="C19" s="3" t="s">
        <v>213</v>
      </c>
      <c r="D19" s="4"/>
      <c r="E19" s="4">
        <v>3</v>
      </c>
      <c r="F19" s="4" t="s">
        <v>209</v>
      </c>
      <c r="G19" s="4" t="s">
        <v>209</v>
      </c>
      <c r="H19" s="4" t="s">
        <v>173</v>
      </c>
      <c r="I19" s="4"/>
      <c r="J19" s="2">
        <v>2</v>
      </c>
      <c r="K19" s="5"/>
      <c r="L19" s="5"/>
      <c r="M19" s="4"/>
      <c r="N19" s="4"/>
      <c r="O19" s="5"/>
      <c r="P19" s="5"/>
      <c r="Q19" s="5"/>
      <c r="R19" s="5"/>
    </row>
    <row r="20" spans="1:18" ht="15" customHeight="1" x14ac:dyDescent="0.25">
      <c r="A20" s="2" t="s">
        <v>48</v>
      </c>
      <c r="B20" s="65" t="s">
        <v>189</v>
      </c>
      <c r="C20" s="3" t="s">
        <v>214</v>
      </c>
      <c r="D20" s="4"/>
      <c r="E20" s="4">
        <v>3</v>
      </c>
      <c r="F20" s="4" t="s">
        <v>209</v>
      </c>
      <c r="G20" s="4" t="s">
        <v>209</v>
      </c>
      <c r="H20" s="4" t="s">
        <v>173</v>
      </c>
      <c r="I20" s="4"/>
      <c r="J20" s="2">
        <v>2</v>
      </c>
      <c r="K20" s="5"/>
      <c r="L20" s="5"/>
      <c r="M20" s="5"/>
      <c r="N20" s="5"/>
      <c r="O20" s="5"/>
      <c r="P20" s="5"/>
      <c r="Q20" s="5"/>
      <c r="R20" s="5"/>
    </row>
    <row r="21" spans="1:18" ht="15" customHeight="1" x14ac:dyDescent="0.25">
      <c r="A21" s="2" t="s">
        <v>0</v>
      </c>
      <c r="B21" s="65" t="s">
        <v>195</v>
      </c>
      <c r="C21" s="3" t="s">
        <v>215</v>
      </c>
      <c r="D21" s="4">
        <v>12</v>
      </c>
      <c r="E21" s="4"/>
      <c r="F21" s="4" t="s">
        <v>209</v>
      </c>
      <c r="G21" s="4" t="s">
        <v>209</v>
      </c>
      <c r="H21" s="4" t="s">
        <v>173</v>
      </c>
      <c r="I21" s="4"/>
      <c r="J21" s="2">
        <v>4</v>
      </c>
      <c r="K21" s="5"/>
      <c r="L21" s="5"/>
      <c r="M21" s="5"/>
      <c r="N21" s="5"/>
      <c r="O21" s="5"/>
      <c r="P21" s="5"/>
      <c r="Q21" s="5"/>
      <c r="R21" s="5"/>
    </row>
    <row r="22" spans="1:18" ht="14.25" customHeight="1" x14ac:dyDescent="0.25">
      <c r="A22" s="2" t="s">
        <v>48</v>
      </c>
      <c r="B22" s="65" t="s">
        <v>216</v>
      </c>
      <c r="C22" s="3" t="s">
        <v>217</v>
      </c>
      <c r="D22" s="4"/>
      <c r="E22" s="4">
        <v>4</v>
      </c>
      <c r="F22" s="4" t="s">
        <v>209</v>
      </c>
      <c r="G22" s="4" t="s">
        <v>209</v>
      </c>
      <c r="H22" s="4" t="s">
        <v>173</v>
      </c>
      <c r="I22" s="4"/>
      <c r="J22" s="2">
        <v>2</v>
      </c>
      <c r="K22" s="5"/>
      <c r="L22" s="5"/>
      <c r="M22" s="5"/>
      <c r="N22" s="5"/>
      <c r="O22" s="5"/>
      <c r="P22" s="5"/>
      <c r="Q22" s="5"/>
      <c r="R22" s="5"/>
    </row>
    <row r="23" spans="1:18" ht="15" customHeight="1" x14ac:dyDescent="0.25">
      <c r="A23" s="2" t="s">
        <v>48</v>
      </c>
      <c r="B23" s="65" t="s">
        <v>218</v>
      </c>
      <c r="C23" s="3" t="s">
        <v>219</v>
      </c>
      <c r="D23" s="4"/>
      <c r="E23" s="4">
        <v>4</v>
      </c>
      <c r="F23" s="4" t="s">
        <v>209</v>
      </c>
      <c r="G23" s="4" t="s">
        <v>209</v>
      </c>
      <c r="H23" s="4" t="s">
        <v>173</v>
      </c>
      <c r="I23" s="4"/>
      <c r="J23" s="2">
        <v>2</v>
      </c>
      <c r="K23" s="5"/>
      <c r="L23" s="5"/>
      <c r="M23" s="5"/>
      <c r="N23" s="5"/>
      <c r="O23" s="5"/>
      <c r="P23" s="5"/>
      <c r="Q23" s="5"/>
      <c r="R23" s="5"/>
    </row>
    <row r="24" spans="1:18" ht="15" customHeight="1" x14ac:dyDescent="0.25">
      <c r="A24" s="2" t="s">
        <v>48</v>
      </c>
      <c r="B24" s="66" t="s">
        <v>220</v>
      </c>
      <c r="C24" s="82" t="s">
        <v>221</v>
      </c>
      <c r="D24" s="4"/>
      <c r="E24" s="4">
        <v>4</v>
      </c>
      <c r="F24" s="4" t="s">
        <v>209</v>
      </c>
      <c r="G24" s="4" t="s">
        <v>209</v>
      </c>
      <c r="H24" s="4" t="s">
        <v>173</v>
      </c>
      <c r="I24" s="4"/>
      <c r="J24" s="2" t="s">
        <v>231</v>
      </c>
      <c r="K24" s="5"/>
      <c r="L24" s="5"/>
      <c r="M24" s="5"/>
      <c r="N24" s="5"/>
      <c r="O24" s="5"/>
      <c r="P24" s="5"/>
      <c r="Q24" s="5"/>
      <c r="R24" s="5"/>
    </row>
    <row r="25" spans="1:18" ht="15" customHeight="1" x14ac:dyDescent="0.25">
      <c r="A25" s="2" t="s">
        <v>0</v>
      </c>
      <c r="B25" s="66" t="s">
        <v>191</v>
      </c>
      <c r="C25" s="3" t="s">
        <v>222</v>
      </c>
      <c r="D25" s="4">
        <v>7</v>
      </c>
      <c r="E25" s="4"/>
      <c r="F25" s="4" t="s">
        <v>209</v>
      </c>
      <c r="G25" s="4" t="s">
        <v>209</v>
      </c>
      <c r="H25" s="4" t="s">
        <v>173</v>
      </c>
      <c r="I25" s="4"/>
      <c r="J25" s="2">
        <v>3</v>
      </c>
      <c r="K25" s="5"/>
      <c r="L25" s="5"/>
      <c r="M25" s="5"/>
      <c r="N25" s="5"/>
      <c r="O25" s="5"/>
      <c r="P25" s="5"/>
      <c r="Q25" s="5"/>
      <c r="R25" s="5"/>
    </row>
    <row r="26" spans="1:18" ht="15" customHeight="1" x14ac:dyDescent="0.25">
      <c r="A26" s="2" t="s">
        <v>48</v>
      </c>
      <c r="B26" s="66" t="s">
        <v>223</v>
      </c>
      <c r="C26" s="3" t="s">
        <v>224</v>
      </c>
      <c r="D26" s="4"/>
      <c r="E26" s="4">
        <v>3</v>
      </c>
      <c r="F26" s="4" t="s">
        <v>209</v>
      </c>
      <c r="G26" s="4" t="s">
        <v>209</v>
      </c>
      <c r="H26" s="4" t="s">
        <v>173</v>
      </c>
      <c r="I26" s="4"/>
      <c r="J26" s="2" t="s">
        <v>231</v>
      </c>
      <c r="K26" s="5"/>
      <c r="L26" s="5"/>
      <c r="M26" s="5"/>
      <c r="N26" s="5"/>
      <c r="O26" s="5"/>
      <c r="P26" s="5"/>
      <c r="Q26" s="5"/>
      <c r="R26" s="5"/>
    </row>
    <row r="27" spans="1:18" ht="15" customHeight="1" x14ac:dyDescent="0.25">
      <c r="A27" s="2" t="s">
        <v>48</v>
      </c>
      <c r="B27" s="66" t="s">
        <v>230</v>
      </c>
      <c r="C27" s="3" t="s">
        <v>225</v>
      </c>
      <c r="D27" s="4"/>
      <c r="E27" s="4">
        <v>3</v>
      </c>
      <c r="F27" s="4" t="s">
        <v>209</v>
      </c>
      <c r="G27" s="4" t="s">
        <v>209</v>
      </c>
      <c r="H27" s="4" t="s">
        <v>173</v>
      </c>
      <c r="I27" s="4"/>
      <c r="J27" s="2" t="s">
        <v>231</v>
      </c>
      <c r="K27" s="5"/>
      <c r="L27" s="5"/>
      <c r="M27" s="5"/>
      <c r="N27" s="5"/>
      <c r="O27" s="5"/>
      <c r="P27" s="5"/>
      <c r="Q27" s="5"/>
      <c r="R27" s="5"/>
    </row>
    <row r="28" spans="1:18" ht="15" customHeight="1" x14ac:dyDescent="0.25">
      <c r="A28" s="2" t="s">
        <v>48</v>
      </c>
      <c r="B28" s="66" t="s">
        <v>226</v>
      </c>
      <c r="C28" s="3" t="s">
        <v>227</v>
      </c>
      <c r="D28" s="4"/>
      <c r="E28" s="4">
        <v>1</v>
      </c>
      <c r="F28" s="4" t="s">
        <v>209</v>
      </c>
      <c r="G28" s="4" t="s">
        <v>209</v>
      </c>
      <c r="H28" s="4" t="s">
        <v>173</v>
      </c>
      <c r="I28" s="4"/>
      <c r="J28" s="2" t="s">
        <v>231</v>
      </c>
      <c r="K28" s="5"/>
      <c r="L28" s="5"/>
      <c r="M28" s="5"/>
      <c r="N28" s="5"/>
      <c r="O28" s="5"/>
      <c r="P28" s="5"/>
      <c r="Q28" s="5"/>
      <c r="R28" s="5"/>
    </row>
    <row r="29" spans="1:18" ht="15" customHeight="1" x14ac:dyDescent="0.25">
      <c r="A29" s="2" t="s">
        <v>0</v>
      </c>
      <c r="B29" s="66" t="s">
        <v>228</v>
      </c>
      <c r="C29" s="5" t="s">
        <v>229</v>
      </c>
      <c r="D29" s="4">
        <v>2</v>
      </c>
      <c r="E29" s="5" t="s">
        <v>208</v>
      </c>
      <c r="F29" s="5" t="s">
        <v>210</v>
      </c>
      <c r="G29" s="5" t="s">
        <v>210</v>
      </c>
      <c r="H29" s="5" t="s">
        <v>173</v>
      </c>
      <c r="I29" s="5"/>
      <c r="J29" s="2" t="s">
        <v>232</v>
      </c>
      <c r="K29" s="5"/>
      <c r="L29" s="5"/>
      <c r="M29" s="5"/>
      <c r="N29" s="5"/>
      <c r="O29" s="5"/>
      <c r="P29" s="5"/>
      <c r="Q29" s="5"/>
      <c r="R29" s="5"/>
    </row>
    <row r="30" spans="1:18" ht="15" customHeight="1" x14ac:dyDescent="0.25">
      <c r="A30" s="2"/>
      <c r="B30" s="66"/>
      <c r="C30" s="5"/>
      <c r="D30" s="4"/>
      <c r="E30" s="5"/>
      <c r="F30" s="5"/>
      <c r="G30" s="5"/>
      <c r="H30" s="5"/>
      <c r="I30" s="5"/>
      <c r="J30" s="2"/>
      <c r="K30" s="5"/>
      <c r="L30" s="5"/>
      <c r="M30" s="5"/>
      <c r="N30" s="5"/>
      <c r="O30" s="5"/>
      <c r="P30" s="5"/>
      <c r="Q30" s="5"/>
      <c r="R30" s="5"/>
    </row>
    <row r="31" spans="1:18" ht="15" customHeight="1" x14ac:dyDescent="0.25">
      <c r="A31" s="2"/>
      <c r="B31" s="66"/>
      <c r="C31" s="5"/>
      <c r="D31" s="4"/>
      <c r="E31" s="5"/>
      <c r="F31" s="5"/>
      <c r="G31" s="5"/>
      <c r="H31" s="5"/>
      <c r="I31" s="5"/>
      <c r="J31" s="2"/>
      <c r="K31" s="5"/>
      <c r="L31" s="5"/>
      <c r="M31" s="5"/>
      <c r="N31" s="5"/>
      <c r="O31" s="5"/>
      <c r="P31" s="5"/>
      <c r="Q31" s="5"/>
      <c r="R31" s="5"/>
    </row>
    <row r="32" spans="1:18" ht="15" customHeight="1" x14ac:dyDescent="0.25">
      <c r="A32" s="2"/>
      <c r="B32" s="66"/>
      <c r="C32" s="5"/>
      <c r="D32" s="4"/>
      <c r="E32" s="5"/>
      <c r="F32" s="5"/>
      <c r="G32" s="5"/>
      <c r="H32" s="5"/>
      <c r="I32" s="5"/>
      <c r="J32" s="2"/>
      <c r="K32" s="5"/>
      <c r="L32" s="5"/>
      <c r="M32" s="5"/>
      <c r="N32" s="5"/>
      <c r="O32" s="5"/>
      <c r="P32" s="5"/>
      <c r="Q32" s="5"/>
      <c r="R32" s="5"/>
    </row>
    <row r="33" spans="1:18" x14ac:dyDescent="0.25">
      <c r="A33" s="2"/>
      <c r="B33" s="65"/>
      <c r="C33" s="3"/>
      <c r="D33" s="4"/>
      <c r="E33" s="5"/>
      <c r="F33" s="5"/>
      <c r="G33" s="5"/>
      <c r="H33" s="5"/>
      <c r="I33" s="5"/>
      <c r="J33" s="7"/>
      <c r="K33" s="5"/>
      <c r="L33" s="5"/>
      <c r="M33" s="5"/>
      <c r="N33" s="5"/>
      <c r="O33" s="5"/>
      <c r="P33" s="5"/>
      <c r="Q33" s="5"/>
      <c r="R33" s="5"/>
    </row>
    <row r="34" spans="1:18" x14ac:dyDescent="0.25">
      <c r="A34" s="2"/>
      <c r="B34" s="65"/>
      <c r="C34" s="3"/>
      <c r="D34" s="4"/>
      <c r="E34" s="5"/>
      <c r="F34" s="5"/>
      <c r="G34" s="5"/>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fMuLv651Yy4Zvlpu9ue46HbrzmbqwVo2Z1/XYXB23cOikA/eJntRR7EYPeq2bDIKKCA/XTngEQTk7dIlrjxQIA==" saltValue="BWilIdUT3XcYypnM3pRgcg=="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53" priority="25">
      <formula>$A$11=2</formula>
    </cfRule>
    <cfRule type="expression" dxfId="52" priority="26">
      <formula>$A$11=3</formula>
    </cfRule>
    <cfRule type="expression" dxfId="51" priority="27">
      <formula>$A$11=1</formula>
    </cfRule>
  </conditionalFormatting>
  <conditionalFormatting sqref="I17:I52 K30:L52">
    <cfRule type="expression" dxfId="50" priority="24">
      <formula>$H17="CCI (CC Intégral)"</formula>
    </cfRule>
  </conditionalFormatting>
  <conditionalFormatting sqref="I30:J52 I17:I29">
    <cfRule type="expression" dxfId="49" priority="23">
      <formula>$H17="CT (Contrôle terminal)"</formula>
    </cfRule>
  </conditionalFormatting>
  <conditionalFormatting sqref="K15:L16">
    <cfRule type="expression" dxfId="48" priority="20">
      <formula>$H$17="CCI (CC Intégral)"</formula>
    </cfRule>
  </conditionalFormatting>
  <conditionalFormatting sqref="O15">
    <cfRule type="expression" dxfId="47" priority="17">
      <formula>$A$11=2</formula>
    </cfRule>
    <cfRule type="expression" dxfId="46" priority="18">
      <formula>$A$11=3</formula>
    </cfRule>
    <cfRule type="expression" dxfId="45" priority="19">
      <formula>$A$11=1</formula>
    </cfRule>
  </conditionalFormatting>
  <conditionalFormatting sqref="P15:Q15">
    <cfRule type="expression" dxfId="44" priority="14">
      <formula>$A$11=2</formula>
    </cfRule>
    <cfRule type="expression" dxfId="43" priority="15">
      <formula>$A$11=3</formula>
    </cfRule>
    <cfRule type="expression" dxfId="42" priority="16">
      <formula>$A$11=1</formula>
    </cfRule>
  </conditionalFormatting>
  <conditionalFormatting sqref="P16:Q16">
    <cfRule type="expression" dxfId="41" priority="11">
      <formula>$A$11=2</formula>
    </cfRule>
    <cfRule type="expression" dxfId="40" priority="12">
      <formula>$A$11=4</formula>
    </cfRule>
    <cfRule type="expression" dxfId="39" priority="13">
      <formula>$A$11=1</formula>
    </cfRule>
  </conditionalFormatting>
  <conditionalFormatting sqref="O16">
    <cfRule type="expression" dxfId="38" priority="8">
      <formula>$A$11=2</formula>
    </cfRule>
    <cfRule type="expression" dxfId="37" priority="9">
      <formula>$A$11=4</formula>
    </cfRule>
    <cfRule type="expression" dxfId="36" priority="10">
      <formula>$A$11=1</formula>
    </cfRule>
  </conditionalFormatting>
  <conditionalFormatting sqref="K17:L29">
    <cfRule type="expression" dxfId="35" priority="2">
      <formula>$H17="CCI (CC Intégral)"</formula>
    </cfRule>
  </conditionalFormatting>
  <conditionalFormatting sqref="J17:J29">
    <cfRule type="expression" dxfId="34" priority="1">
      <formula>$H17="CT (Contrôle terminal)"</formula>
    </cfRule>
  </conditionalFormatting>
  <dataValidations count="5">
    <dataValidation type="list" allowBlank="1" showInputMessage="1" showErrorMessage="1" errorTitle="Nature" error="Utiliser la liste déroulante" promptTitle="Nature" prompt="Utiliser la liste déroulante" sqref="O17:P52">
      <formula1>liste_nature_controle</formula1>
    </dataValidation>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97B4732C-9CAF-486C-9C4E-1AB274EC0D9D}">
            <xm:f>'Fiche générale'!$B$5="Seconde chance"</xm:f>
            <x14:dxf>
              <fill>
                <patternFill>
                  <bgColor theme="1"/>
                </patternFill>
              </fill>
            </x14:dxf>
          </x14:cfRule>
          <x14:cfRule type="expression" priority="21" id="{03CDF081-BB61-487D-AF2D-99275421D4F5}">
            <xm:f>'Fiche générale'!$B$5="Session unique"</xm:f>
            <x14:dxf>
              <fill>
                <patternFill>
                  <bgColor theme="1"/>
                </patternFill>
              </fill>
            </x14:dxf>
          </x14:cfRule>
          <x14:cfRule type="expression" priority="22" id="{2909D7E0-8007-422E-8693-C2391393798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4" id="{5C629169-80F0-442A-842C-6CC53BF8CB59}">
            <xm:f>'Fiche générale'!$B$5="Deux sessions"</xm:f>
            <x14:dxf>
              <fill>
                <patternFill>
                  <bgColor theme="1"/>
                </patternFill>
              </fill>
            </x14:dxf>
          </x14:cfRule>
          <x14:cfRule type="expression" priority="6" id="{02C84510-625A-4937-A8A4-EC1396EE937D}">
            <xm:f>'\Users\beluafi\Desktop\DOC Maquette - MCC\[MCC-Portail &amp; L1 L2.xlsx]Fiche générale'!#REF!="Deux sessions"</xm:f>
            <x14:dxf>
              <fill>
                <patternFill>
                  <bgColor theme="1"/>
                </patternFill>
              </fill>
            </x14:dxf>
          </x14:cfRule>
          <x14:cfRule type="expression" priority="7" id="{6F535EA4-31B6-475B-9043-69BF36A975E6}">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3" id="{316036D9-3E20-468F-B8E0-29E5B7754A85}">
            <xm:f>'Fiche générale'!$B$5="Session unique"</xm:f>
            <x14:dxf>
              <fill>
                <patternFill>
                  <bgColor theme="1"/>
                </patternFill>
              </fill>
            </x14:dxf>
          </x14:cfRule>
          <xm:sqref>M14:R52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topLeftCell="A9" zoomScale="70" zoomScaleNormal="70" zoomScalePageLayoutView="85" workbookViewId="0">
      <selection activeCell="K27" sqref="K27"/>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31" t="s">
        <v>172</v>
      </c>
      <c r="B1" s="131"/>
      <c r="C1" s="131"/>
      <c r="D1" s="131"/>
      <c r="E1" s="131"/>
      <c r="F1" s="131"/>
      <c r="G1" s="131"/>
      <c r="H1" s="131"/>
      <c r="I1" s="131"/>
      <c r="J1" s="131"/>
      <c r="K1" s="131"/>
      <c r="L1" s="131"/>
      <c r="M1" s="131"/>
      <c r="N1" s="131"/>
    </row>
    <row r="2" spans="1:18" ht="20.100000000000001" customHeight="1" x14ac:dyDescent="0.25">
      <c r="A2" s="39" t="s">
        <v>36</v>
      </c>
      <c r="B2" s="132" t="str">
        <f>'Fiche générale'!B2</f>
        <v>ESPE</v>
      </c>
      <c r="C2" s="132"/>
      <c r="D2" s="132"/>
      <c r="E2" s="132"/>
      <c r="F2" s="38"/>
      <c r="G2" s="38"/>
      <c r="H2" s="38"/>
      <c r="I2" s="38"/>
      <c r="J2" s="38"/>
      <c r="K2" s="38"/>
    </row>
    <row r="3" spans="1:18" ht="20.100000000000001" customHeight="1" x14ac:dyDescent="0.25">
      <c r="A3" s="39" t="s">
        <v>34</v>
      </c>
      <c r="B3" s="133" t="str">
        <f>'Fiche générale'!B3:I3</f>
        <v>Métiers de l'enseignement de l'éducation et de la formation (MEEF), 2e degré</v>
      </c>
      <c r="C3" s="134"/>
      <c r="D3" s="134"/>
      <c r="E3" s="134"/>
      <c r="F3" s="134"/>
      <c r="G3" s="134"/>
      <c r="H3" s="134"/>
      <c r="I3" s="134"/>
      <c r="J3" s="135"/>
      <c r="K3" s="38"/>
    </row>
    <row r="4" spans="1:18" ht="20.100000000000001" customHeight="1" x14ac:dyDescent="0.3">
      <c r="A4" s="39" t="s">
        <v>27</v>
      </c>
      <c r="B4" s="40" t="str">
        <f>'Fiche générale'!B4</f>
        <v>VMM2D18</v>
      </c>
      <c r="C4" s="41" t="s">
        <v>167</v>
      </c>
      <c r="D4" s="136">
        <v>283</v>
      </c>
      <c r="E4" s="136"/>
      <c r="F4" s="137" t="s">
        <v>35</v>
      </c>
      <c r="G4" s="138"/>
      <c r="H4" s="139" t="s">
        <v>267</v>
      </c>
      <c r="I4" s="140"/>
      <c r="J4" s="140"/>
      <c r="K4" s="140"/>
      <c r="L4" s="140"/>
      <c r="M4" s="140"/>
      <c r="N4" s="141"/>
    </row>
    <row r="5" spans="1:18" ht="20.100000000000001" customHeight="1" x14ac:dyDescent="0.25">
      <c r="B5" s="38"/>
      <c r="C5" s="38"/>
      <c r="D5" s="38"/>
      <c r="E5" s="38"/>
      <c r="F5" s="38"/>
      <c r="G5" s="38"/>
      <c r="H5" s="38"/>
      <c r="I5" s="38"/>
      <c r="J5" s="38"/>
      <c r="K5" s="38"/>
    </row>
    <row r="6" spans="1:18" ht="20.100000000000001" customHeight="1" x14ac:dyDescent="0.25">
      <c r="A6" s="39" t="s">
        <v>2</v>
      </c>
      <c r="B6" s="62" t="s">
        <v>273</v>
      </c>
      <c r="C6" s="41" t="s">
        <v>168</v>
      </c>
      <c r="D6" s="142"/>
      <c r="E6" s="143"/>
      <c r="F6" s="137" t="s">
        <v>3</v>
      </c>
      <c r="G6" s="138"/>
      <c r="H6" s="144" t="s">
        <v>272</v>
      </c>
      <c r="I6" s="145"/>
      <c r="J6" s="145"/>
      <c r="K6" s="145"/>
      <c r="L6" s="145"/>
      <c r="M6" s="145"/>
      <c r="N6" s="146"/>
    </row>
    <row r="7" spans="1:18" ht="20.100000000000001" customHeight="1" x14ac:dyDescent="0.25">
      <c r="A7" s="39" t="s">
        <v>45</v>
      </c>
      <c r="B7" s="63"/>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47" t="s">
        <v>52</v>
      </c>
      <c r="F9" s="148"/>
      <c r="G9" s="147" t="s">
        <v>47</v>
      </c>
      <c r="H9" s="148"/>
      <c r="I9"/>
      <c r="J9" s="43"/>
      <c r="K9" s="45">
        <v>1</v>
      </c>
      <c r="L9" s="43"/>
      <c r="M9" s="43"/>
      <c r="N9" s="43"/>
    </row>
    <row r="10" spans="1:18" ht="15" customHeight="1" x14ac:dyDescent="0.25">
      <c r="B10" s="76"/>
      <c r="C10" s="77"/>
      <c r="D10" s="46"/>
      <c r="E10" s="127" t="s">
        <v>51</v>
      </c>
      <c r="F10" s="128"/>
      <c r="G10" s="129"/>
      <c r="H10" s="130"/>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53"/>
      <c r="F13" s="153"/>
      <c r="G13" s="79"/>
      <c r="H13" s="49"/>
      <c r="I13" s="49"/>
    </row>
    <row r="14" spans="1:18" ht="26.25" customHeight="1" x14ac:dyDescent="0.25">
      <c r="B14" s="51"/>
      <c r="C14" s="49"/>
      <c r="D14" s="49"/>
      <c r="E14" s="79"/>
      <c r="F14" s="79"/>
      <c r="G14" s="79"/>
      <c r="H14" s="49"/>
      <c r="I14" s="49"/>
      <c r="J14" s="154" t="s">
        <v>28</v>
      </c>
      <c r="K14" s="155"/>
      <c r="L14" s="156"/>
      <c r="M14" s="154" t="s">
        <v>29</v>
      </c>
      <c r="N14" s="156"/>
      <c r="O14" s="149" t="s">
        <v>179</v>
      </c>
      <c r="P14" s="150"/>
      <c r="Q14" s="151"/>
      <c r="R14" s="152" t="s">
        <v>180</v>
      </c>
    </row>
    <row r="15" spans="1:18" ht="39.75" customHeight="1" x14ac:dyDescent="0.25">
      <c r="C15" s="53"/>
      <c r="D15" s="53"/>
      <c r="E15" s="54"/>
      <c r="F15" s="54"/>
      <c r="G15" s="54"/>
      <c r="H15" s="54"/>
      <c r="I15" s="55"/>
      <c r="J15" s="56" t="s">
        <v>30</v>
      </c>
      <c r="K15" s="157" t="str">
        <f>IF(H17="CCI (CC Intégral)","CT pour les dispensés","Contrôle Terminal")</f>
        <v>CT pour les dispensés</v>
      </c>
      <c r="L15" s="158"/>
      <c r="M15" s="157" t="s">
        <v>31</v>
      </c>
      <c r="N15" s="158"/>
      <c r="O15" s="59" t="s">
        <v>181</v>
      </c>
      <c r="P15" s="80" t="s">
        <v>31</v>
      </c>
      <c r="Q15" s="81"/>
      <c r="R15" s="152"/>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52"/>
    </row>
    <row r="17" spans="1:18" ht="15" customHeight="1" x14ac:dyDescent="0.25">
      <c r="A17" s="2" t="s">
        <v>0</v>
      </c>
      <c r="B17" s="65" t="s">
        <v>265</v>
      </c>
      <c r="C17" s="65" t="s">
        <v>241</v>
      </c>
      <c r="D17" s="4">
        <v>6</v>
      </c>
      <c r="E17" s="4"/>
      <c r="F17" s="4" t="s">
        <v>209</v>
      </c>
      <c r="G17" s="4" t="s">
        <v>209</v>
      </c>
      <c r="H17" s="4" t="s">
        <v>173</v>
      </c>
      <c r="I17" s="4"/>
      <c r="J17" s="5"/>
      <c r="K17" s="5"/>
      <c r="L17" s="5"/>
      <c r="M17" s="5"/>
      <c r="N17" s="5"/>
      <c r="O17" s="5"/>
      <c r="P17" s="5"/>
      <c r="Q17" s="5"/>
      <c r="R17" s="5"/>
    </row>
    <row r="18" spans="1:18" ht="15" customHeight="1" x14ac:dyDescent="0.25">
      <c r="A18" s="2" t="s">
        <v>48</v>
      </c>
      <c r="B18" s="65" t="s">
        <v>242</v>
      </c>
      <c r="C18" s="65" t="s">
        <v>243</v>
      </c>
      <c r="D18" s="4"/>
      <c r="E18" s="4">
        <v>3</v>
      </c>
      <c r="F18" s="4" t="s">
        <v>209</v>
      </c>
      <c r="G18" s="4" t="s">
        <v>209</v>
      </c>
      <c r="H18" s="4" t="s">
        <v>173</v>
      </c>
      <c r="I18" s="4"/>
      <c r="J18" s="2">
        <v>2</v>
      </c>
      <c r="K18" s="5"/>
      <c r="L18" s="5"/>
      <c r="M18" s="5"/>
      <c r="N18" s="5"/>
      <c r="O18" s="5"/>
      <c r="P18" s="5"/>
      <c r="Q18" s="5"/>
      <c r="R18" s="5"/>
    </row>
    <row r="19" spans="1:18" s="75" customFormat="1" ht="15" customHeight="1" x14ac:dyDescent="0.25">
      <c r="A19" s="2" t="s">
        <v>48</v>
      </c>
      <c r="B19" s="65" t="s">
        <v>244</v>
      </c>
      <c r="C19" s="65" t="s">
        <v>245</v>
      </c>
      <c r="D19" s="4"/>
      <c r="E19" s="4">
        <v>3</v>
      </c>
      <c r="F19" s="4" t="s">
        <v>209</v>
      </c>
      <c r="G19" s="4" t="s">
        <v>209</v>
      </c>
      <c r="H19" s="4" t="s">
        <v>173</v>
      </c>
      <c r="I19" s="4"/>
      <c r="J19" s="4">
        <v>2</v>
      </c>
      <c r="K19" s="5"/>
      <c r="L19" s="5"/>
      <c r="M19" s="4"/>
      <c r="N19" s="4"/>
      <c r="O19" s="5"/>
      <c r="P19" s="5"/>
      <c r="Q19" s="5"/>
      <c r="R19" s="5"/>
    </row>
    <row r="20" spans="1:18" ht="15" customHeight="1" x14ac:dyDescent="0.25">
      <c r="A20" s="2" t="s">
        <v>0</v>
      </c>
      <c r="B20" s="65" t="s">
        <v>195</v>
      </c>
      <c r="C20" s="65" t="s">
        <v>246</v>
      </c>
      <c r="D20" s="4">
        <v>18</v>
      </c>
      <c r="E20" s="4"/>
      <c r="F20" s="4" t="s">
        <v>209</v>
      </c>
      <c r="G20" s="4" t="s">
        <v>209</v>
      </c>
      <c r="H20" s="4" t="s">
        <v>173</v>
      </c>
      <c r="I20" s="4"/>
      <c r="J20" s="2"/>
      <c r="K20" s="5"/>
      <c r="L20" s="5"/>
      <c r="M20" s="5"/>
      <c r="N20" s="5"/>
      <c r="O20" s="5"/>
      <c r="P20" s="5"/>
      <c r="Q20" s="5"/>
      <c r="R20" s="5"/>
    </row>
    <row r="21" spans="1:18" ht="15" customHeight="1" x14ac:dyDescent="0.25">
      <c r="A21" s="2" t="s">
        <v>48</v>
      </c>
      <c r="B21" s="65" t="s">
        <v>247</v>
      </c>
      <c r="C21" s="65" t="s">
        <v>248</v>
      </c>
      <c r="D21" s="4"/>
      <c r="E21" s="4">
        <v>6</v>
      </c>
      <c r="F21" s="4" t="s">
        <v>209</v>
      </c>
      <c r="G21" s="4" t="s">
        <v>209</v>
      </c>
      <c r="H21" s="4" t="s">
        <v>173</v>
      </c>
      <c r="I21" s="4"/>
      <c r="J21" s="2">
        <v>2</v>
      </c>
      <c r="K21" s="5"/>
      <c r="L21" s="5"/>
      <c r="M21" s="5"/>
      <c r="N21" s="5"/>
      <c r="O21" s="5"/>
      <c r="P21" s="5"/>
      <c r="Q21" s="5"/>
      <c r="R21" s="5"/>
    </row>
    <row r="22" spans="1:18" ht="14.25" customHeight="1" x14ac:dyDescent="0.25">
      <c r="A22" s="2" t="s">
        <v>48</v>
      </c>
      <c r="B22" s="65" t="s">
        <v>249</v>
      </c>
      <c r="C22" s="65" t="s">
        <v>250</v>
      </c>
      <c r="D22" s="4"/>
      <c r="E22" s="4">
        <v>6</v>
      </c>
      <c r="F22" s="4" t="s">
        <v>209</v>
      </c>
      <c r="G22" s="4" t="s">
        <v>209</v>
      </c>
      <c r="H22" s="4" t="s">
        <v>173</v>
      </c>
      <c r="I22" s="4"/>
      <c r="J22" s="2">
        <v>2</v>
      </c>
      <c r="K22" s="5"/>
      <c r="L22" s="5"/>
      <c r="M22" s="5"/>
      <c r="N22" s="5"/>
      <c r="O22" s="5"/>
      <c r="P22" s="5"/>
      <c r="Q22" s="5"/>
      <c r="R22" s="5"/>
    </row>
    <row r="23" spans="1:18" ht="15" customHeight="1" x14ac:dyDescent="0.25">
      <c r="A23" s="2" t="s">
        <v>48</v>
      </c>
      <c r="B23" s="65" t="s">
        <v>251</v>
      </c>
      <c r="C23" s="65" t="s">
        <v>252</v>
      </c>
      <c r="D23" s="4"/>
      <c r="E23" s="4">
        <v>6</v>
      </c>
      <c r="F23" s="4" t="s">
        <v>209</v>
      </c>
      <c r="G23" s="4" t="s">
        <v>209</v>
      </c>
      <c r="H23" s="4" t="s">
        <v>173</v>
      </c>
      <c r="I23" s="4"/>
      <c r="J23" s="2">
        <v>2</v>
      </c>
      <c r="K23" s="5"/>
      <c r="L23" s="5"/>
      <c r="M23" s="5"/>
      <c r="N23" s="5"/>
      <c r="O23" s="5"/>
      <c r="P23" s="5"/>
      <c r="Q23" s="5"/>
      <c r="R23" s="5"/>
    </row>
    <row r="24" spans="1:18" ht="15" customHeight="1" x14ac:dyDescent="0.25">
      <c r="A24" s="2" t="s">
        <v>0</v>
      </c>
      <c r="B24" s="66" t="s">
        <v>191</v>
      </c>
      <c r="C24" s="82" t="s">
        <v>253</v>
      </c>
      <c r="D24" s="4">
        <v>8</v>
      </c>
      <c r="E24" s="4"/>
      <c r="F24" s="4" t="s">
        <v>209</v>
      </c>
      <c r="G24" s="4" t="s">
        <v>209</v>
      </c>
      <c r="H24" s="4" t="s">
        <v>173</v>
      </c>
      <c r="I24" s="4"/>
      <c r="J24" s="2">
        <v>4</v>
      </c>
      <c r="K24" s="5"/>
      <c r="L24" s="5"/>
      <c r="M24" s="5"/>
      <c r="N24" s="5"/>
      <c r="O24" s="5"/>
      <c r="P24" s="5"/>
      <c r="Q24" s="5"/>
      <c r="R24" s="5"/>
    </row>
    <row r="25" spans="1:18" ht="15" customHeight="1" x14ac:dyDescent="0.25">
      <c r="A25" s="2" t="s">
        <v>48</v>
      </c>
      <c r="B25" s="66" t="s">
        <v>254</v>
      </c>
      <c r="C25" s="65" t="s">
        <v>255</v>
      </c>
      <c r="D25" s="4"/>
      <c r="E25" s="4">
        <v>6</v>
      </c>
      <c r="F25" s="4" t="s">
        <v>209</v>
      </c>
      <c r="G25" s="4" t="s">
        <v>209</v>
      </c>
      <c r="H25" s="4" t="s">
        <v>173</v>
      </c>
      <c r="I25" s="4"/>
      <c r="J25" s="2" t="s">
        <v>231</v>
      </c>
      <c r="K25" s="5"/>
      <c r="L25" s="5"/>
      <c r="M25" s="5"/>
      <c r="N25" s="5"/>
      <c r="O25" s="5"/>
      <c r="P25" s="5"/>
      <c r="Q25" s="5"/>
      <c r="R25" s="5"/>
    </row>
    <row r="26" spans="1:18" ht="15" customHeight="1" x14ac:dyDescent="0.25">
      <c r="A26" s="2" t="s">
        <v>48</v>
      </c>
      <c r="B26" s="66" t="s">
        <v>256</v>
      </c>
      <c r="C26" s="65" t="s">
        <v>257</v>
      </c>
      <c r="D26" s="4"/>
      <c r="E26" s="4">
        <v>1</v>
      </c>
      <c r="F26" s="4" t="s">
        <v>209</v>
      </c>
      <c r="G26" s="4" t="s">
        <v>209</v>
      </c>
      <c r="H26" s="4" t="s">
        <v>173</v>
      </c>
      <c r="I26" s="4"/>
      <c r="J26" s="2">
        <v>2</v>
      </c>
      <c r="K26" s="5"/>
      <c r="L26" s="5"/>
      <c r="M26" s="5"/>
      <c r="N26" s="5"/>
      <c r="O26" s="5"/>
      <c r="P26" s="5"/>
      <c r="Q26" s="5"/>
      <c r="R26" s="5"/>
    </row>
    <row r="27" spans="1:18" ht="15" customHeight="1" x14ac:dyDescent="0.25">
      <c r="A27" s="2" t="s">
        <v>48</v>
      </c>
      <c r="B27" s="66" t="s">
        <v>226</v>
      </c>
      <c r="C27" s="65" t="s">
        <v>258</v>
      </c>
      <c r="D27" s="4"/>
      <c r="E27" s="4">
        <v>1</v>
      </c>
      <c r="F27" s="4" t="s">
        <v>209</v>
      </c>
      <c r="G27" s="4" t="s">
        <v>209</v>
      </c>
      <c r="H27" s="4" t="s">
        <v>173</v>
      </c>
      <c r="I27" s="4"/>
      <c r="J27" s="2" t="s">
        <v>231</v>
      </c>
      <c r="K27" s="5"/>
      <c r="L27" s="5"/>
      <c r="M27" s="5"/>
      <c r="N27" s="5"/>
      <c r="O27" s="5"/>
      <c r="P27" s="5"/>
      <c r="Q27" s="5"/>
      <c r="R27" s="5"/>
    </row>
    <row r="28" spans="1:18" ht="15" customHeight="1" x14ac:dyDescent="0.25">
      <c r="A28" s="2" t="s">
        <v>0</v>
      </c>
      <c r="B28" s="66" t="s">
        <v>259</v>
      </c>
      <c r="C28" s="65" t="s">
        <v>260</v>
      </c>
      <c r="D28" s="4">
        <v>28</v>
      </c>
      <c r="E28" s="4"/>
      <c r="F28" s="4" t="s">
        <v>210</v>
      </c>
      <c r="G28" s="4" t="s">
        <v>210</v>
      </c>
      <c r="H28" s="4" t="s">
        <v>173</v>
      </c>
      <c r="I28" s="4"/>
      <c r="J28" s="2">
        <v>1</v>
      </c>
      <c r="K28" s="5"/>
      <c r="L28" s="5"/>
      <c r="M28" s="5"/>
      <c r="N28" s="5"/>
      <c r="O28" s="5"/>
      <c r="P28" s="5"/>
      <c r="Q28" s="5"/>
      <c r="R28" s="5"/>
    </row>
    <row r="29" spans="1:18" ht="15" customHeight="1" x14ac:dyDescent="0.25">
      <c r="A29" s="2" t="s">
        <v>48</v>
      </c>
      <c r="B29" s="66" t="s">
        <v>261</v>
      </c>
      <c r="C29" s="66" t="s">
        <v>262</v>
      </c>
      <c r="D29" s="4"/>
      <c r="E29" s="5">
        <v>18</v>
      </c>
      <c r="F29" s="5" t="s">
        <v>210</v>
      </c>
      <c r="G29" s="5" t="s">
        <v>210</v>
      </c>
      <c r="H29" s="4" t="s">
        <v>173</v>
      </c>
      <c r="I29" s="5"/>
      <c r="J29" s="2" t="s">
        <v>266</v>
      </c>
      <c r="K29" s="5"/>
      <c r="L29" s="5"/>
      <c r="M29" s="5"/>
      <c r="N29" s="5"/>
      <c r="O29" s="5"/>
      <c r="P29" s="5"/>
      <c r="Q29" s="5"/>
      <c r="R29" s="5"/>
    </row>
    <row r="30" spans="1:18" ht="15" customHeight="1" x14ac:dyDescent="0.25">
      <c r="A30" s="2" t="s">
        <v>48</v>
      </c>
      <c r="B30" s="66" t="s">
        <v>263</v>
      </c>
      <c r="C30" s="66" t="s">
        <v>264</v>
      </c>
      <c r="D30" s="4"/>
      <c r="E30" s="5">
        <v>10</v>
      </c>
      <c r="F30" s="5" t="s">
        <v>210</v>
      </c>
      <c r="G30" s="5" t="s">
        <v>210</v>
      </c>
      <c r="H30" s="4" t="s">
        <v>173</v>
      </c>
      <c r="I30" s="5"/>
      <c r="J30" s="2"/>
      <c r="K30" s="5"/>
      <c r="L30" s="5"/>
      <c r="M30" s="5"/>
      <c r="N30" s="5"/>
      <c r="O30" s="5"/>
      <c r="P30" s="5"/>
      <c r="Q30" s="5"/>
      <c r="R30" s="5"/>
    </row>
    <row r="31" spans="1:18" ht="15" customHeight="1" x14ac:dyDescent="0.25">
      <c r="A31" s="2"/>
      <c r="B31" s="66"/>
      <c r="C31" s="5"/>
      <c r="D31" s="4"/>
      <c r="E31" s="5"/>
      <c r="F31" s="5"/>
      <c r="G31" s="5"/>
      <c r="H31" s="5"/>
      <c r="I31" s="5"/>
      <c r="J31" s="2"/>
      <c r="K31" s="5"/>
      <c r="L31" s="5"/>
      <c r="M31" s="5"/>
      <c r="N31" s="5"/>
      <c r="O31" s="5"/>
      <c r="P31" s="5"/>
      <c r="Q31" s="5"/>
      <c r="R31" s="5"/>
    </row>
    <row r="32" spans="1:18" ht="15" customHeight="1" x14ac:dyDescent="0.25">
      <c r="A32" s="2"/>
      <c r="B32" s="66"/>
      <c r="C32" s="5"/>
      <c r="D32" s="4"/>
      <c r="E32" s="5"/>
      <c r="F32" s="5"/>
      <c r="G32" s="5"/>
      <c r="H32" s="5"/>
      <c r="I32" s="5"/>
      <c r="J32" s="2"/>
      <c r="K32" s="5"/>
      <c r="L32" s="5"/>
      <c r="M32" s="5"/>
      <c r="N32" s="5"/>
      <c r="O32" s="5"/>
      <c r="P32" s="5"/>
      <c r="Q32" s="5"/>
      <c r="R32" s="5"/>
    </row>
    <row r="33" spans="1:18" x14ac:dyDescent="0.25">
      <c r="A33" s="2"/>
      <c r="B33" s="65"/>
      <c r="C33" s="3"/>
      <c r="D33" s="4"/>
      <c r="E33" s="5"/>
      <c r="F33" s="5"/>
      <c r="G33" s="5"/>
      <c r="H33" s="5"/>
      <c r="I33" s="5"/>
      <c r="J33" s="7"/>
      <c r="K33" s="5"/>
      <c r="L33" s="5"/>
      <c r="M33" s="5"/>
      <c r="N33" s="5"/>
      <c r="O33" s="5"/>
      <c r="P33" s="5"/>
      <c r="Q33" s="5"/>
      <c r="R33" s="5"/>
    </row>
    <row r="34" spans="1:18" x14ac:dyDescent="0.25">
      <c r="A34" s="2"/>
      <c r="B34" s="65"/>
      <c r="C34" s="3"/>
      <c r="D34" s="4"/>
      <c r="E34" s="5"/>
      <c r="F34" s="5"/>
      <c r="G34" s="5"/>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SecHpE7x66tBZDtqTMT3EvAsvpMBTpGUBkU6m1N3r2Mb1sY5ndxI7AenXMeR/nRFqK5eDr2c7+ErEXQPLatdzQ==" saltValue="TpK5Lg6ehSscbz1AthYSAg=="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26" priority="25">
      <formula>$A$11=2</formula>
    </cfRule>
    <cfRule type="expression" dxfId="25" priority="26">
      <formula>$A$11=3</formula>
    </cfRule>
    <cfRule type="expression" dxfId="24" priority="27">
      <formula>$A$11=1</formula>
    </cfRule>
  </conditionalFormatting>
  <conditionalFormatting sqref="I17:I52 K31:L52">
    <cfRule type="expression" dxfId="23" priority="24">
      <formula>$H17="CCI (CC Intégral)"</formula>
    </cfRule>
  </conditionalFormatting>
  <conditionalFormatting sqref="I17:J52">
    <cfRule type="expression" dxfId="22" priority="23">
      <formula>$H17="CT (Contrôle terminal)"</formula>
    </cfRule>
  </conditionalFormatting>
  <conditionalFormatting sqref="K15:L16">
    <cfRule type="expression" dxfId="21" priority="20">
      <formula>$H$17="CCI (CC Intégral)"</formula>
    </cfRule>
  </conditionalFormatting>
  <conditionalFormatting sqref="O15">
    <cfRule type="expression" dxfId="20" priority="17">
      <formula>$A$11=2</formula>
    </cfRule>
    <cfRule type="expression" dxfId="19" priority="18">
      <formula>$A$11=3</formula>
    </cfRule>
    <cfRule type="expression" dxfId="18" priority="19">
      <formula>$A$11=1</formula>
    </cfRule>
  </conditionalFormatting>
  <conditionalFormatting sqref="P15:Q15">
    <cfRule type="expression" dxfId="17" priority="14">
      <formula>$A$11=2</formula>
    </cfRule>
    <cfRule type="expression" dxfId="16" priority="15">
      <formula>$A$11=3</formula>
    </cfRule>
    <cfRule type="expression" dxfId="15" priority="16">
      <formula>$A$11=1</formula>
    </cfRule>
  </conditionalFormatting>
  <conditionalFormatting sqref="P16:Q16">
    <cfRule type="expression" dxfId="14" priority="11">
      <formula>$A$11=2</formula>
    </cfRule>
    <cfRule type="expression" dxfId="13" priority="12">
      <formula>$A$11=4</formula>
    </cfRule>
    <cfRule type="expression" dxfId="12" priority="13">
      <formula>$A$11=1</formula>
    </cfRule>
  </conditionalFormatting>
  <conditionalFormatting sqref="O16">
    <cfRule type="expression" dxfId="11" priority="8">
      <formula>$A$11=2</formula>
    </cfRule>
    <cfRule type="expression" dxfId="10" priority="9">
      <formula>$A$11=4</formula>
    </cfRule>
    <cfRule type="expression" dxfId="9" priority="10">
      <formula>$A$11=1</formula>
    </cfRule>
  </conditionalFormatting>
  <conditionalFormatting sqref="K17:L17 K30:L30 K18:K29">
    <cfRule type="expression" dxfId="8" priority="2">
      <formula>$H17="CCI (CC Intégral)"</formula>
    </cfRule>
  </conditionalFormatting>
  <conditionalFormatting sqref="L18:L29">
    <cfRule type="expression" dxfId="7" priority="1">
      <formula>$H18="CCI (CC Intégral)"</formula>
    </cfRule>
  </conditionalFormatting>
  <dataValidations count="5">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 type="list" allowBlank="1" showInputMessage="1" showErrorMessage="1" errorTitle="Nature" error="Utiliser la liste déroulante" promptTitle="Nature" prompt="Utiliser la liste déroulante" sqref="O17:P52">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2EA6878A-6AB8-4954-B7D8-38CA177A956E}">
            <xm:f>'Fiche générale'!$B$6="Seconde chance"</xm:f>
            <x14:dxf>
              <fill>
                <patternFill>
                  <bgColor theme="1"/>
                </patternFill>
              </fill>
            </x14:dxf>
          </x14:cfRule>
          <x14:cfRule type="expression" priority="21" id="{01D5F9F5-BD28-49D5-B82B-91929BC75088}">
            <xm:f>'Fiche générale'!$B$6="Session unique"</xm:f>
            <x14:dxf>
              <fill>
                <patternFill>
                  <bgColor theme="1"/>
                </patternFill>
              </fill>
            </x14:dxf>
          </x14:cfRule>
          <x14:cfRule type="expression" priority="22" id="{20A45329-D885-4B90-B829-30DAA0FD85E4}">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4" id="{D5401573-AC74-46D8-A922-D823BFC7A9B3}">
            <xm:f>'Fiche générale'!$B$6="Deux sessions"</xm:f>
            <x14:dxf>
              <fill>
                <patternFill>
                  <bgColor theme="1"/>
                </patternFill>
              </fill>
            </x14:dxf>
          </x14:cfRule>
          <x14:cfRule type="expression" priority="6" id="{C81F66D4-B78F-4D46-9144-AF8DB173681F}">
            <xm:f>'\Users\beluafi\Desktop\DOC Maquette - MCC\[MCC-Portail &amp; L1 L2.xlsx]Fiche générale'!#REF!="Deux sessions"</xm:f>
            <x14:dxf>
              <fill>
                <patternFill>
                  <bgColor theme="1"/>
                </patternFill>
              </fill>
            </x14:dxf>
          </x14:cfRule>
          <x14:cfRule type="expression" priority="7" id="{3DE4133C-80CF-4CC1-A7E3-E6E9008FF885}">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3" id="{018AF7EB-8019-4A63-BDEC-547CB2E6C50E}">
            <xm:f>'Fiche générale'!$B$6="Session unique"</xm:f>
            <x14:dxf>
              <fill>
                <patternFill>
                  <bgColor theme="1"/>
                </patternFill>
              </fill>
            </x14:dxf>
          </x14:cfRule>
          <xm:sqref>M14:R52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J47" workbookViewId="0">
      <selection activeCell="J76" sqref="J7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173</v>
      </c>
      <c r="C2" t="s">
        <v>13</v>
      </c>
      <c r="E2" t="s">
        <v>0</v>
      </c>
    </row>
    <row r="3" spans="1:5" x14ac:dyDescent="0.25">
      <c r="A3" t="s">
        <v>14</v>
      </c>
      <c r="B3" t="s">
        <v>174</v>
      </c>
      <c r="C3" t="s">
        <v>15</v>
      </c>
      <c r="E3" t="s">
        <v>48</v>
      </c>
    </row>
    <row r="4" spans="1:5" x14ac:dyDescent="0.25">
      <c r="A4" t="s">
        <v>16</v>
      </c>
      <c r="B4" t="s">
        <v>175</v>
      </c>
      <c r="C4" t="s">
        <v>17</v>
      </c>
    </row>
    <row r="5" spans="1:5" x14ac:dyDescent="0.25">
      <c r="A5" t="s">
        <v>18</v>
      </c>
      <c r="C5" t="s">
        <v>176</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182</v>
      </c>
    </row>
    <row r="59" spans="1:2" x14ac:dyDescent="0.25">
      <c r="A59" t="s">
        <v>97</v>
      </c>
      <c r="B59" t="s">
        <v>146</v>
      </c>
    </row>
    <row r="60" spans="1:2" x14ac:dyDescent="0.25">
      <c r="A60" t="s">
        <v>97</v>
      </c>
      <c r="B60" t="s">
        <v>147</v>
      </c>
    </row>
    <row r="61" spans="1:2" x14ac:dyDescent="0.25">
      <c r="A61" t="s">
        <v>98</v>
      </c>
      <c r="B61" t="s">
        <v>148</v>
      </c>
    </row>
    <row r="62" spans="1:2" x14ac:dyDescent="0.25">
      <c r="A62" t="s">
        <v>99</v>
      </c>
      <c r="B62" t="s">
        <v>149</v>
      </c>
    </row>
    <row r="63" spans="1:2" x14ac:dyDescent="0.25">
      <c r="A63" t="s">
        <v>100</v>
      </c>
      <c r="B63" t="s">
        <v>150</v>
      </c>
    </row>
    <row r="64" spans="1:2" x14ac:dyDescent="0.25">
      <c r="A64" t="s">
        <v>101</v>
      </c>
      <c r="B64" t="s">
        <v>151</v>
      </c>
    </row>
    <row r="65" spans="1:10" x14ac:dyDescent="0.25">
      <c r="A65" t="s">
        <v>102</v>
      </c>
      <c r="B65" t="s">
        <v>152</v>
      </c>
    </row>
    <row r="66" spans="1:10" x14ac:dyDescent="0.25">
      <c r="A66" t="s">
        <v>103</v>
      </c>
      <c r="B66" t="s">
        <v>153</v>
      </c>
    </row>
    <row r="67" spans="1:10" x14ac:dyDescent="0.25">
      <c r="A67" t="s">
        <v>103</v>
      </c>
      <c r="B67" t="s">
        <v>154</v>
      </c>
    </row>
    <row r="68" spans="1:10" x14ac:dyDescent="0.25">
      <c r="A68" t="s">
        <v>104</v>
      </c>
      <c r="B68" t="s">
        <v>155</v>
      </c>
    </row>
    <row r="69" spans="1:10" x14ac:dyDescent="0.25">
      <c r="A69" t="s">
        <v>105</v>
      </c>
      <c r="B69" t="s">
        <v>156</v>
      </c>
    </row>
    <row r="70" spans="1:10" x14ac:dyDescent="0.25">
      <c r="A70" t="s">
        <v>183</v>
      </c>
      <c r="B70" t="s">
        <v>184</v>
      </c>
    </row>
    <row r="73" spans="1:10" x14ac:dyDescent="0.25">
      <c r="A73" s="13" t="s">
        <v>160</v>
      </c>
      <c r="B73" s="30" t="s">
        <v>14</v>
      </c>
      <c r="C73" s="13" t="s">
        <v>16</v>
      </c>
      <c r="D73" s="30" t="s">
        <v>18</v>
      </c>
      <c r="E73" s="30" t="s">
        <v>19</v>
      </c>
      <c r="F73" s="13" t="s">
        <v>161</v>
      </c>
      <c r="G73" s="30" t="s">
        <v>159</v>
      </c>
      <c r="H73" s="30" t="s">
        <v>21</v>
      </c>
      <c r="I73" s="13" t="s">
        <v>157</v>
      </c>
      <c r="J73" s="13" t="s">
        <v>158</v>
      </c>
    </row>
    <row r="74" spans="1:10" x14ac:dyDescent="0.25">
      <c r="A74" s="13" t="s">
        <v>75</v>
      </c>
      <c r="B74" s="30" t="s">
        <v>82</v>
      </c>
      <c r="C74" s="13" t="s">
        <v>67</v>
      </c>
      <c r="D74" s="30" t="s">
        <v>81</v>
      </c>
      <c r="E74" s="30" t="s">
        <v>63</v>
      </c>
      <c r="F74" s="13" t="s">
        <v>86</v>
      </c>
      <c r="G74" s="30" t="s">
        <v>61</v>
      </c>
      <c r="H74" s="30" t="s">
        <v>97</v>
      </c>
      <c r="I74" s="13" t="s">
        <v>60</v>
      </c>
      <c r="J74" s="13" t="s">
        <v>58</v>
      </c>
    </row>
    <row r="75" spans="1:10" x14ac:dyDescent="0.25">
      <c r="A75" s="13" t="s">
        <v>76</v>
      </c>
      <c r="B75" s="30" t="s">
        <v>83</v>
      </c>
      <c r="C75" s="13" t="s">
        <v>68</v>
      </c>
      <c r="E75" s="30" t="s">
        <v>64</v>
      </c>
      <c r="F75" s="13" t="s">
        <v>87</v>
      </c>
      <c r="H75" s="30" t="s">
        <v>103</v>
      </c>
      <c r="I75" s="13" t="s">
        <v>61</v>
      </c>
      <c r="J75" s="13" t="s">
        <v>59</v>
      </c>
    </row>
    <row r="76" spans="1:10" x14ac:dyDescent="0.25">
      <c r="A76" s="13" t="s">
        <v>77</v>
      </c>
      <c r="B76" s="30" t="s">
        <v>84</v>
      </c>
      <c r="C76" s="13" t="s">
        <v>69</v>
      </c>
      <c r="E76" s="30" t="s">
        <v>65</v>
      </c>
      <c r="F76" s="13" t="s">
        <v>88</v>
      </c>
      <c r="I76" s="13" t="s">
        <v>97</v>
      </c>
      <c r="J76" t="s">
        <v>183</v>
      </c>
    </row>
    <row r="77" spans="1:10" x14ac:dyDescent="0.25">
      <c r="A77" s="13" t="s">
        <v>78</v>
      </c>
      <c r="B77" s="30" t="s">
        <v>85</v>
      </c>
      <c r="C77" s="13" t="s">
        <v>70</v>
      </c>
      <c r="E77" s="30" t="s">
        <v>66</v>
      </c>
      <c r="F77" s="13" t="s">
        <v>89</v>
      </c>
      <c r="I77" s="13" t="s">
        <v>98</v>
      </c>
    </row>
    <row r="78" spans="1:10" x14ac:dyDescent="0.25">
      <c r="A78" s="13" t="s">
        <v>79</v>
      </c>
      <c r="C78" s="13" t="s">
        <v>71</v>
      </c>
      <c r="E78" s="30" t="s">
        <v>67</v>
      </c>
      <c r="F78" s="13" t="s">
        <v>90</v>
      </c>
      <c r="I78" s="13" t="s">
        <v>99</v>
      </c>
    </row>
    <row r="79" spans="1:10" x14ac:dyDescent="0.25">
      <c r="A79" s="13" t="s">
        <v>80</v>
      </c>
      <c r="C79" s="13" t="s">
        <v>72</v>
      </c>
      <c r="E79" s="30" t="s">
        <v>73</v>
      </c>
      <c r="F79" s="13" t="s">
        <v>91</v>
      </c>
      <c r="I79" s="13" t="s">
        <v>100</v>
      </c>
    </row>
    <row r="80" spans="1:10" x14ac:dyDescent="0.25">
      <c r="C80" s="13" t="s">
        <v>74</v>
      </c>
      <c r="E80" s="30" t="s">
        <v>63</v>
      </c>
      <c r="F80" s="13" t="s">
        <v>92</v>
      </c>
      <c r="I80" s="13" t="s">
        <v>101</v>
      </c>
    </row>
    <row r="81" spans="5:9" x14ac:dyDescent="0.25">
      <c r="E81" s="74" t="s">
        <v>62</v>
      </c>
      <c r="F81" s="13" t="s">
        <v>93</v>
      </c>
      <c r="I81" s="13" t="s">
        <v>102</v>
      </c>
    </row>
    <row r="82" spans="5:9" x14ac:dyDescent="0.25">
      <c r="F82" s="13" t="s">
        <v>94</v>
      </c>
      <c r="I82" s="13" t="s">
        <v>103</v>
      </c>
    </row>
    <row r="83" spans="5:9" x14ac:dyDescent="0.25">
      <c r="F83" s="13" t="s">
        <v>95</v>
      </c>
      <c r="I83" s="13" t="s">
        <v>104</v>
      </c>
    </row>
    <row r="84" spans="5:9" x14ac:dyDescent="0.25">
      <c r="F84" s="13" t="s">
        <v>96</v>
      </c>
      <c r="I84" s="13"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http://schemas.microsoft.com/office/2006/documentManagement/types"/>
    <ds:schemaRef ds:uri="http://www.w3.org/XML/1998/namespace"/>
    <ds:schemaRef ds:uri="http://purl.org/dc/dcmitype/"/>
    <ds:schemaRef ds:uri="http://purl.org/dc/elements/1.1/"/>
    <ds:schemaRef ds:uri="cc9b61d3-e9c6-4364-a8ad-f892d613c537"/>
    <ds:schemaRef ds:uri="http://schemas.openxmlformats.org/package/2006/metadata/core-properties"/>
    <ds:schemaRef ds:uri="http://schemas.microsoft.com/sharepoint/v3"/>
    <ds:schemaRef ds:uri="http://schemas.microsoft.com/office/infopath/2007/PartnerControls"/>
    <ds:schemaRef ds:uri="e9e13bbf-0b67-4e47-ab27-2b9a26498ac7"/>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25</vt:i4>
      </vt:variant>
    </vt:vector>
  </HeadingPairs>
  <TitlesOfParts>
    <vt:vector size="30" baseType="lpstr">
      <vt:lpstr>Fiche générale</vt:lpstr>
      <vt:lpstr> Semestre 1 IT</vt:lpstr>
      <vt:lpstr>Semestre 2 IT</vt:lpstr>
      <vt:lpstr>M2 IT annualisé</vt:lpstr>
      <vt:lpstr>Listes</vt:lpstr>
      <vt:lpstr>DROIT</vt:lpstr>
      <vt:lpstr>ESPE</vt:lpstr>
      <vt:lpstr>IAE</vt:lpstr>
      <vt:lpstr>IDPD</vt:lpstr>
      <vt:lpstr>' Semestre 1 IT'!Impression_des_titres</vt:lpstr>
      <vt:lpstr>'M2 IT annualisé'!Impression_des_titres</vt:lpstr>
      <vt:lpstr>'Semestre 2 IT'!Impression_des_titres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ESPE Académie de Nice Célestion Freinet</cp:lastModifiedBy>
  <cp:lastPrinted>2018-03-30T09:51:52Z</cp:lastPrinted>
  <dcterms:created xsi:type="dcterms:W3CDTF">2016-12-07T14:50:54Z</dcterms:created>
  <dcterms:modified xsi:type="dcterms:W3CDTF">2020-04-20T07:54:57Z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