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espe\Desktop\MCC 2019-2020 -COVID 19\2D-Covid-19\"/>
    </mc:Choice>
  </mc:AlternateContent>
  <bookViews>
    <workbookView xWindow="0" yWindow="0" windowWidth="20490" windowHeight="8310" activeTab="2"/>
  </bookViews>
  <sheets>
    <sheet name="Fiche générale" sheetId="6" r:id="rId1"/>
    <sheet name="Semestre 1" sheetId="32" r:id="rId2"/>
    <sheet name="Semestre 2" sheetId="42" r:id="rId3"/>
    <sheet name="M2 annualisé" sheetId="40" r:id="rId4"/>
    <sheet name="Semestre 4" sheetId="43" r:id="rId5"/>
    <sheet name="Listes" sheetId="3" state="hidden" r:id="rId6"/>
  </sheets>
  <externalReferences>
    <externalReference r:id="rId7"/>
    <externalReference r:id="rId8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3">'M2 annualisé'!$1:$16</definedName>
    <definedName name="_xlnm.Print_Titles" localSheetId="1">'Semestre 1'!$1:$16</definedName>
    <definedName name="_xlnm.Print_Titles" localSheetId="2">'Semestre 2'!$1:$16</definedName>
    <definedName name="_xlnm.Print_Titles" localSheetId="4">'Semestre 4'!$1:$16</definedName>
    <definedName name="ISEM">Listes!$E$74:$E$79</definedName>
    <definedName name="LASH">Listes!$F$74:$F$84</definedName>
    <definedName name="liste_cmp" localSheetId="3">[1]Listes!$A$7:$E$7</definedName>
    <definedName name="liste_cmp" localSheetId="1">[1]Listes!$A$7:$E$7</definedName>
    <definedName name="liste_cmp" localSheetId="2">[1]Listes!$A$7:$E$7</definedName>
    <definedName name="liste_cmp" localSheetId="4">[1]Listes!$A$7:$E$7</definedName>
    <definedName name="liste_cmp">Listes!$A$73:$J$73</definedName>
    <definedName name="liste_ELP">Listes!$G$2:$G$10</definedName>
    <definedName name="liste_nature_controle" localSheetId="3">[1]Listes!$C$2:$C$4</definedName>
    <definedName name="liste_nature_controle" localSheetId="1">[1]Listes!$C$2:$C$4</definedName>
    <definedName name="liste_nature_controle" localSheetId="2">[1]Listes!$C$2:$C$4</definedName>
    <definedName name="liste_nature_controle" localSheetId="4">[1]Listes!$C$2:$C$4</definedName>
    <definedName name="liste_nature_controle">Listes!$C$2:$C$4</definedName>
    <definedName name="liste_type_controle" localSheetId="3">[1]Listes!$A$2:$A$4</definedName>
    <definedName name="liste_type_controle" localSheetId="1">[1]Listes!$A$2:$A$4</definedName>
    <definedName name="liste_type_controle" localSheetId="2">[1]Listes!$A$2:$A$4</definedName>
    <definedName name="liste_type_controle" localSheetId="4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3">[1]Listes!$E$2:$E$3</definedName>
    <definedName name="Nature_ELP" localSheetId="1">[1]Listes!$E$2:$E$3</definedName>
    <definedName name="Nature_ELP" localSheetId="2">[1]Listes!$E$2:$E$3</definedName>
    <definedName name="Nature_ELP" localSheetId="4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3">#REF!</definedName>
    <definedName name="tab_cmp" localSheetId="1">#REF!</definedName>
    <definedName name="tab_cmp" localSheetId="2">#REF!</definedName>
    <definedName name="tab_cmp" localSheetId="4">#REF!</definedName>
    <definedName name="tab_cmp">#REF!</definedName>
    <definedName name="tab_code_dip" localSheetId="3">[1]Listes!$A$31:$B$57</definedName>
    <definedName name="tab_code_dip" localSheetId="1">[1]Listes!$A$31:$B$57</definedName>
    <definedName name="tab_code_dip" localSheetId="2">[1]Listes!$A$31:$B$57</definedName>
    <definedName name="tab_code_dip" localSheetId="4">[1]Listes!$A$31:$B$57</definedName>
    <definedName name="tab_code_dip">Listes!$A$17:$B$69</definedName>
    <definedName name="Type_contrôle">Listes!$B$2:$B$4</definedName>
    <definedName name="_xlnm.Print_Area" localSheetId="0">'Fiche générale'!$A$1:$I$29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43" l="1"/>
  <c r="B3" i="43"/>
  <c r="B2" i="43"/>
  <c r="K15" i="42"/>
  <c r="B3" i="42"/>
  <c r="B2" i="42"/>
  <c r="K15" i="40"/>
  <c r="B3" i="40"/>
  <c r="B2" i="40"/>
  <c r="K15" i="32"/>
  <c r="B3" i="32"/>
  <c r="B2" i="32"/>
  <c r="B4" i="6"/>
  <c r="B4" i="43"/>
  <c r="B4" i="42"/>
  <c r="B4" i="40"/>
  <c r="B4" i="32"/>
</calcChain>
</file>

<file path=xl/comments1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<sst xmlns="http://schemas.openxmlformats.org/spreadsheetml/2006/main" count="536" uniqueCount="250">
  <si>
    <t>Unité d'enseignement</t>
  </si>
  <si>
    <t>UFR ODONTOLOGIE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</si>
  <si>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</si>
  <si>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</si>
  <si>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</si>
  <si>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</si>
  <si>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</si>
  <si>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</si>
  <si>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</si>
  <si>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</si>
  <si>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</si>
  <si>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</si>
  <si>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</si>
  <si>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</si>
  <si>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</si>
  <si>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</si>
  <si>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</si>
  <si>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</si>
  <si>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</si>
  <si>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</si>
  <si>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</si>
  <si>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</si>
  <si>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</si>
  <si>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</si>
  <si>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</si>
  <si>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</si>
  <si>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</si>
  <si>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</si>
  <si>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</si>
  <si>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</si>
  <si>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</si>
  <si>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Code Bonus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</si>
  <si>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</si>
  <si>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</si>
  <si>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</si>
  <si>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</si>
  <si>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</si>
  <si>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</si>
  <si>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</si>
  <si>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</si>
  <si>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</si>
  <si>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</si>
  <si>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</si>
  <si>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</si>
  <si>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</si>
  <si>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</si>
  <si>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</si>
  <si>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</si>
  <si>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</si>
  <si>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</si>
  <si>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</si>
  <si>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</si>
  <si>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</si>
  <si>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</si>
  <si>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</si>
  <si>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</si>
  <si>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</si>
  <si>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</si>
  <si>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</si>
  <si>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</si>
  <si>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</si>
  <si>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</si>
  <si>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</si>
  <si>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</si>
  <si>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</si>
  <si>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</si>
  <si>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</si>
  <si>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</si>
  <si>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</si>
  <si>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</si>
  <si>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</si>
  <si>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</si>
  <si>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</si>
  <si>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</si>
  <si>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</si>
  <si>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</si>
  <si>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</si>
  <si>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</si>
  <si>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</si>
  <si>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</si>
  <si>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</si>
  <si>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</si>
  <si>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</si>
  <si>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</si>
  <si>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</si>
  <si>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</si>
  <si>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</si>
  <si>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</si>
  <si>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</si>
  <si>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</si>
  <si>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</si>
  <si>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</si>
  <si>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</si>
  <si>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</si>
  <si>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</si>
  <si>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</si>
  <si>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</si>
  <si>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</si>
  <si>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</si>
  <si>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</si>
  <si>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</si>
  <si>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</si>
  <si>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</si>
  <si>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</si>
  <si>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</si>
  <si>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</si>
  <si>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</si>
  <si>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</si>
  <si>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</si>
  <si>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</si>
  <si>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</si>
  <si>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</si>
  <si>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</si>
  <si>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</si>
  <si>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</si>
  <si>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</si>
  <si>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</si>
  <si>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</si>
  <si>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</si>
  <si>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</si>
  <si>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</si>
  <si>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</si>
  <si>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</si>
  <si>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</si>
  <si>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</si>
  <si>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</si>
  <si>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</si>
  <si>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</si>
  <si>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</si>
  <si>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</si>
  <si>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</si>
  <si>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</si>
  <si>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</si>
  <si>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</si>
  <si>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</si>
  <si>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</si>
  <si>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</si>
  <si>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</si>
  <si>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</si>
  <si>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</si>
  <si>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</si>
  <si>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</si>
  <si>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</si>
  <si>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</si>
  <si>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</si>
  <si>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</si>
  <si>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</si>
  <si>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</si>
  <si>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</si>
  <si>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</si>
  <si>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</si>
  <si>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</si>
  <si>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</si>
  <si>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</si>
  <si>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</si>
  <si>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</si>
  <si>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</si>
  <si>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</si>
  <si>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</si>
  <si>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</si>
  <si>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</si>
  <si>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</si>
  <si>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</si>
  <si>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</si>
  <si>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</si>
  <si>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</si>
  <si>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</si>
  <si>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</si>
  <si>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</si>
  <si>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</si>
  <si>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</si>
  <si>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</si>
  <si>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</si>
  <si>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</si>
  <si>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</si>
  <si>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 - Innovation avec l’organisation Demola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</si>
  <si>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</si>
  <si>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</si>
  <si>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</si>
  <si>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</si>
  <si>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</si>
  <si>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</si>
  <si>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</si>
  <si>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</si>
  <si>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Session unique</t>
  </si>
  <si>
    <t>Espagnol</t>
  </si>
  <si>
    <t>VM2ES1</t>
  </si>
  <si>
    <t>VMS12ES</t>
  </si>
  <si>
    <t>VMS22ES</t>
  </si>
  <si>
    <t>VM2ES2</t>
  </si>
  <si>
    <t>M1 MEEF2D ESPAGNOL</t>
  </si>
  <si>
    <t>M2 MEEF2D ESPAGNOL</t>
  </si>
  <si>
    <t>Savoirs et contenus disciplinaires</t>
  </si>
  <si>
    <t>Didactique, compréhension et transmission des savoirs</t>
  </si>
  <si>
    <t>Traduction et grammaire</t>
  </si>
  <si>
    <t>Culture Commune et Scientifique</t>
  </si>
  <si>
    <t>Contexte d'exercice et culture scientifique</t>
  </si>
  <si>
    <t xml:space="preserve">Spécificités de l'enseignement de la LVE dans le secondaire </t>
  </si>
  <si>
    <t>Mise en situation professionnelle</t>
  </si>
  <si>
    <t>Binaire</t>
  </si>
  <si>
    <t>Culture commune et scientifique</t>
  </si>
  <si>
    <t>TICE</t>
  </si>
  <si>
    <t>Culture scientifique</t>
  </si>
  <si>
    <t>Contexte d'exercice</t>
  </si>
  <si>
    <t>Consolidation et transmission des savoirs</t>
  </si>
  <si>
    <t>Savoirs faires</t>
  </si>
  <si>
    <t>Actualisation des connaissances disciplinaires</t>
  </si>
  <si>
    <t xml:space="preserve">Culture commune et scientifique </t>
  </si>
  <si>
    <t>Spécificités de l'enseignement de la LVE dans le secondaire</t>
  </si>
  <si>
    <t>Mise en situation rofessionnelle</t>
  </si>
  <si>
    <t>Stage et accompagnement</t>
  </si>
  <si>
    <t>Mémoire et soutenance</t>
  </si>
  <si>
    <t>Oui</t>
  </si>
  <si>
    <t>Non</t>
  </si>
  <si>
    <t xml:space="preserve">M2 : Annualisation, cf ci-dessous. </t>
  </si>
  <si>
    <t>Année validée si moyenne &gt; ou = à 10/20. Compensation entre semestres possible sous réserve de validation des seuils ci-dessous :</t>
  </si>
  <si>
    <t xml:space="preserve">Redoublement soumis à l'avis du jury et sous réserve d'assiduité aux cours, stages, formations spécifiques et examens. L'attention sera également portée sur le nombre d'absences non justifiées aux semestres et à l'année. </t>
  </si>
  <si>
    <t>VMU2ES11</t>
  </si>
  <si>
    <t>VMU2ES12</t>
  </si>
  <si>
    <t>VMU2ES13</t>
  </si>
  <si>
    <t>VMU2ES14</t>
  </si>
  <si>
    <t>VMECE1</t>
  </si>
  <si>
    <t>VMELV4</t>
  </si>
  <si>
    <t>VMU2ES15</t>
  </si>
  <si>
    <t>VMU2ES21</t>
  </si>
  <si>
    <t>VMU2ES22</t>
  </si>
  <si>
    <t>VMU2ES23</t>
  </si>
  <si>
    <t>VMU2ES24</t>
  </si>
  <si>
    <t>VMECE2</t>
  </si>
  <si>
    <t>VMECS4</t>
  </si>
  <si>
    <t>VMETI3</t>
  </si>
  <si>
    <t>VMU2ES25</t>
  </si>
  <si>
    <t>VMU2ES1</t>
  </si>
  <si>
    <t>VMU2ES2</t>
  </si>
  <si>
    <t>VMU2ES3</t>
  </si>
  <si>
    <t>VMU2ES4</t>
  </si>
  <si>
    <t>VMECC1</t>
  </si>
  <si>
    <t>VMEES2</t>
  </si>
  <si>
    <t>VMEES3</t>
  </si>
  <si>
    <t>VMU2ES5</t>
  </si>
  <si>
    <t>VMEES51</t>
  </si>
  <si>
    <t>VMEES52</t>
  </si>
  <si>
    <t>REU</t>
  </si>
  <si>
    <t>Résultat sans note</t>
  </si>
  <si>
    <t>DISPENSE</t>
  </si>
  <si>
    <t xml:space="preserve">M1 S1 : Validation de l'UE si note &gt; ou = à 10/20. Tous les éléments constitutifs de l'UE se compensent. Les UE se compensent entre elles sous réserve de validation des seuils à 8/20 pour chaque UE et validation binaire du stage (mise en situation professionnelle) non compensable et non capitalisable.                                                                                                M1 S2 : Validation de l'UE si note &gt; ou = à 10/20. Tous les éléments constitutifs de l'UE se compensent sous réserve de validation du seuil à 8 pour TICE. Les UE se compensent entre elles sous réserve de validation des seuils à 8/20 pour chaque UE. L’UE Mise en situation professionnelle (Stage) est neutralisée pour le semestre 2. </t>
  </si>
  <si>
    <t xml:space="preserve">M2 : Validation de l'UE si note &gt; ou = à 10/20. Tous les éléments constitutifs de l'UE se compensent. Les UE se compensent entre elles sous réserve de validation des seuils à 10 pour TICE, LV, mémoire professionnel et mise en situation professionnelle avec validation binaire du stage (Résultat sans note) et du seuil à 8 pour les autres UE. </t>
  </si>
  <si>
    <t xml:space="preserve">M1 S1 : Validation du semestre 1 si moyenne &gt; ou = à 10/20, et sous réserve de validation des seuils mentionnés ci-dessus.                                                                                                      M1 S2 : Validation du semestre 2 si moyenne &gt; ou = à 10/20, et sous réserve de validation des seuils mentionnés ci-dessus. </t>
  </si>
  <si>
    <t xml:space="preserve">M1 : seuil à 8 au niveau de chaque UE ainsi qu’à l’ECUE TICE et validation de l'UE mise en situation professionnelle de façon binaire (acquis/non acquis) du semestre 1. L’UE mise en situation professionnelle du semestre 2 est neutralisée.                                                                                                                                                                                                                            M2 : annualisation de la formation. Année validée si moyenne &gt; ou = à 10/20 et sous réserve de validation des seuils à 8 pour toutes les UE sauf mise en situation professionnelle, stage de façon binaire (acquis/non acquis), mémoire, et pour les éléments constitutifs LV et TICE : seuil à 10. </t>
  </si>
  <si>
    <t>Obligation de valider le stage (M1: S1 et M2 : résultat sans note) et seuils à 8 (M1: UE et ECUE TICE / M2 : UE) et à 10 (M2 : TICE, LV et mémoire).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</si>
</sst>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50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0" fillId="2" borderId="0" xfId="0" applyFill="1"/>
    <xf numFmtId="0" fontId="9" fillId="2" borderId="0" xfId="0" applyFont="1" applyFill="1"/>
    <xf numFmtId="0" fontId="10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3" fillId="0" borderId="2" xfId="0" applyFont="1" applyBorder="1"/>
    <xf numFmtId="0" fontId="0" fillId="0" borderId="0" xfId="0" applyFont="1" applyAlignment="1">
      <alignment horizontal="left"/>
    </xf>
    <xf numFmtId="0" fontId="4" fillId="0" borderId="0" xfId="0" applyFont="1" applyFill="1" applyBorder="1" applyAlignment="1" applyProtection="1">
      <alignment vertical="center"/>
    </xf>
    <xf numFmtId="0" fontId="23" fillId="0" borderId="1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20" fillId="2" borderId="0" xfId="0" applyFont="1" applyFill="1" applyBorder="1" applyAlignment="1">
      <alignment horizontal="left"/>
    </xf>
    <xf numFmtId="0" fontId="18" fillId="0" borderId="1" xfId="0" applyFont="1" applyBorder="1" applyAlignment="1">
      <alignment horizontal="left" vertical="center" indent="1"/>
    </xf>
    <xf numFmtId="0" fontId="18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9" fillId="0" borderId="0" xfId="0" applyFont="1" applyFill="1" applyBorder="1" applyAlignment="1" applyProtection="1">
      <alignment vertical="center"/>
    </xf>
    <xf numFmtId="0" fontId="19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2" fillId="0" borderId="1" xfId="0" applyFont="1" applyFill="1" applyBorder="1" applyAlignment="1" applyProtection="1">
      <alignment vertical="center"/>
    </xf>
    <xf numFmtId="0" fontId="25" fillId="0" borderId="1" xfId="0" applyFont="1" applyFill="1" applyBorder="1" applyAlignment="1" applyProtection="1">
      <alignment horizontal="left"/>
    </xf>
    <xf numFmtId="0" fontId="12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6" fillId="0" borderId="5" xfId="0" applyFont="1" applyBorder="1" applyAlignment="1" applyProtection="1"/>
    <xf numFmtId="0" fontId="11" fillId="0" borderId="5" xfId="0" applyFont="1" applyBorder="1" applyAlignment="1" applyProtection="1"/>
    <xf numFmtId="0" fontId="11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7" fillId="6" borderId="1" xfId="0" applyFont="1" applyFill="1" applyBorder="1" applyAlignment="1" applyProtection="1">
      <alignment vertical="center"/>
      <protection locked="0"/>
    </xf>
    <xf numFmtId="0" fontId="1" fillId="6" borderId="1" xfId="0" applyFont="1" applyFill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30" fillId="0" borderId="1" xfId="0" applyFont="1" applyBorder="1" applyAlignment="1" applyProtection="1">
      <alignment vertical="center"/>
      <protection locked="0"/>
    </xf>
    <xf numFmtId="0" fontId="19" fillId="0" borderId="7" xfId="0" applyFont="1" applyFill="1" applyBorder="1" applyAlignment="1" applyProtection="1">
      <alignment vertical="center"/>
      <protection locked="0"/>
    </xf>
    <xf numFmtId="0" fontId="20" fillId="2" borderId="9" xfId="0" applyFont="1" applyFill="1" applyBorder="1" applyAlignment="1" applyProtection="1">
      <alignment horizontal="left"/>
      <protection locked="0"/>
    </xf>
    <xf numFmtId="0" fontId="20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22" fillId="2" borderId="0" xfId="0" applyFont="1" applyFill="1" applyBorder="1" applyAlignment="1">
      <alignment horizontal="left"/>
    </xf>
    <xf numFmtId="0" fontId="14" fillId="3" borderId="2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19" fillId="0" borderId="2" xfId="0" applyFont="1" applyFill="1" applyBorder="1" applyAlignment="1" applyProtection="1">
      <alignment vertical="center"/>
      <protection locked="0"/>
    </xf>
    <xf numFmtId="0" fontId="19" fillId="0" borderId="3" xfId="0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left" vertical="center"/>
    </xf>
    <xf numFmtId="0" fontId="11" fillId="4" borderId="12" xfId="0" applyFont="1" applyFill="1" applyBorder="1" applyAlignment="1">
      <alignment horizontal="left" vertical="center"/>
    </xf>
    <xf numFmtId="0" fontId="11" fillId="4" borderId="13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/>
    </xf>
    <xf numFmtId="0" fontId="11" fillId="4" borderId="14" xfId="0" applyFont="1" applyFill="1" applyBorder="1" applyAlignment="1">
      <alignment horizontal="left" vertical="center"/>
    </xf>
    <xf numFmtId="0" fontId="9" fillId="2" borderId="11" xfId="0" applyFont="1" applyFill="1" applyBorder="1" applyAlignment="1" applyProtection="1">
      <alignment horizontal="left" vertical="center"/>
      <protection locked="0"/>
    </xf>
    <xf numFmtId="0" fontId="9" fillId="2" borderId="12" xfId="0" applyFont="1" applyFill="1" applyBorder="1" applyAlignment="1" applyProtection="1">
      <alignment horizontal="left" vertical="center"/>
      <protection locked="0"/>
    </xf>
    <xf numFmtId="0" fontId="9" fillId="2" borderId="13" xfId="0" applyFont="1" applyFill="1" applyBorder="1" applyAlignment="1" applyProtection="1">
      <alignment horizontal="left" vertical="center"/>
      <protection locked="0"/>
    </xf>
    <xf numFmtId="0" fontId="0" fillId="2" borderId="11" xfId="0" applyFont="1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24" fillId="0" borderId="8" xfId="1" applyBorder="1"/>
    <xf numFmtId="0" fontId="24" fillId="0" borderId="5" xfId="1" applyBorder="1"/>
    <xf numFmtId="0" fontId="24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24" fillId="0" borderId="11" xfId="1" applyBorder="1" applyAlignment="1">
      <alignment vertical="center" wrapText="1"/>
    </xf>
    <xf numFmtId="0" fontId="24" fillId="0" borderId="12" xfId="1" applyBorder="1" applyAlignment="1">
      <alignment vertical="center"/>
    </xf>
    <xf numFmtId="0" fontId="24" fillId="0" borderId="13" xfId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4" fillId="3" borderId="0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25" fillId="6" borderId="1" xfId="0" applyFont="1" applyFill="1" applyBorder="1" applyAlignment="1" applyProtection="1">
      <alignment horizontal="center"/>
      <protection locked="0"/>
    </xf>
    <xf numFmtId="0" fontId="12" fillId="0" borderId="2" xfId="0" applyFont="1" applyFill="1" applyBorder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left" vertical="center"/>
    </xf>
    <xf numFmtId="0" fontId="25" fillId="6" borderId="2" xfId="0" applyFont="1" applyFill="1" applyBorder="1" applyAlignment="1" applyProtection="1">
      <alignment horizontal="center"/>
      <protection locked="0"/>
    </xf>
    <xf numFmtId="0" fontId="25" fillId="6" borderId="3" xfId="0" applyFont="1" applyFill="1" applyBorder="1" applyAlignment="1" applyProtection="1">
      <alignment horizontal="center"/>
      <protection locked="0"/>
    </xf>
    <xf numFmtId="0" fontId="25" fillId="6" borderId="4" xfId="0" applyFont="1" applyFill="1" applyBorder="1" applyAlignment="1" applyProtection="1">
      <alignment horizontal="center"/>
      <protection locked="0"/>
    </xf>
    <xf numFmtId="0" fontId="17" fillId="6" borderId="2" xfId="0" applyFont="1" applyFill="1" applyBorder="1" applyAlignment="1" applyProtection="1">
      <alignment horizontal="center" vertical="center"/>
      <protection locked="0"/>
    </xf>
    <xf numFmtId="0" fontId="17" fillId="6" borderId="4" xfId="0" applyFont="1" applyFill="1" applyBorder="1" applyAlignment="1" applyProtection="1">
      <alignment horizontal="center" vertical="center"/>
      <protection locked="0"/>
    </xf>
    <xf numFmtId="0" fontId="12" fillId="6" borderId="2" xfId="0" applyFont="1" applyFill="1" applyBorder="1" applyAlignment="1" applyProtection="1">
      <alignment horizontal="left" vertical="center"/>
      <protection locked="0"/>
    </xf>
    <xf numFmtId="0" fontId="12" fillId="6" borderId="3" xfId="0" applyFont="1" applyFill="1" applyBorder="1" applyAlignment="1" applyProtection="1">
      <alignment horizontal="left" vertical="center"/>
      <protection locked="0"/>
    </xf>
    <xf numFmtId="0" fontId="12" fillId="6" borderId="4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</cellXfs>
  <cellStyles count="2">
    <cellStyle name="Lien hypertexte" xfId="1" builtinId="8"/>
    <cellStyle name="Normal" xfId="0" builtinId="0"/>
  </cellStyles>
  <dxfs count="32"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10.xml><?xml version="1.0" encoding="utf-8"?>
<formControlPr xmlns="http://schemas.microsoft.com/office/spreadsheetml/2009/9/main" objectType="Radio" firstButton="1" fmlaLink="$A$11" lockText="1" noThreeD="1"/>
</file>

<file path=xl/ctrlProps/ctrlProp11.xml><?xml version="1.0" encoding="utf-8"?>
<formControlPr xmlns="http://schemas.microsoft.com/office/spreadsheetml/2009/9/main" objectType="Radio" checked="Checked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checked="Checked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checked="Checked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8913" name="Option Button 1" hidden="1">
              <a:extLst>
                <a:ext uri="{63B3BB69-23CF-44E3-9099-C40C66FF867C}">
                  <a14:compatExt spid="_x0000_s389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8914" name="Option Button 2" hidden="1">
              <a:extLst>
                <a:ext uri="{63B3BB69-23CF-44E3-9099-C40C66FF867C}">
                  <a14:compatExt spid="_x0000_s389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8915" name="Option Button 3" hidden="1">
              <a:extLst>
                <a:ext uri="{63B3BB69-23CF-44E3-9099-C40C66FF867C}">
                  <a14:compatExt spid="_x0000_s389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3249" name="Option Button 1" hidden="1">
              <a:extLst>
                <a:ext uri="{63B3BB69-23CF-44E3-9099-C40C66FF867C}">
                  <a14:compatExt spid="_x0000_s53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3250" name="Option Button 2" hidden="1">
              <a:extLst>
                <a:ext uri="{63B3BB69-23CF-44E3-9099-C40C66FF867C}">
                  <a14:compatExt spid="_x0000_s53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3251" name="Option Button 3" hidden="1">
              <a:extLst>
                <a:ext uri="{63B3BB69-23CF-44E3-9099-C40C66FF867C}">
                  <a14:compatExt spid="_x0000_s53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9153" name="Option Button 1" hidden="1">
              <a:extLst>
                <a:ext uri="{63B3BB69-23CF-44E3-9099-C40C66FF867C}">
                  <a14:compatExt spid="_x0000_s49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9154" name="Option Button 2" hidden="1">
              <a:extLst>
                <a:ext uri="{63B3BB69-23CF-44E3-9099-C40C66FF867C}">
                  <a14:compatExt spid="_x0000_s49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9155" name="Option Button 3" hidden="1">
              <a:extLst>
                <a:ext uri="{63B3BB69-23CF-44E3-9099-C40C66FF867C}">
                  <a14:compatExt spid="_x0000_s49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4273" name="Option Button 1" hidden="1">
              <a:extLst>
                <a:ext uri="{63B3BB69-23CF-44E3-9099-C40C66FF867C}">
                  <a14:compatExt spid="_x0000_s54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4274" name="Option Button 2" hidden="1">
              <a:extLst>
                <a:ext uri="{63B3BB69-23CF-44E3-9099-C40C66FF867C}">
                  <a14:compatExt spid="_x0000_s54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4275" name="Option Button 3" hidden="1">
              <a:extLst>
                <a:ext uri="{63B3BB69-23CF-44E3-9099-C40C66FF867C}">
                  <a14:compatExt spid="_x0000_s542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e-laureacquier/Library/Mobile%20Documents/com~apple~CloudDocs/Masters%20R%20MEEF/MEEF2%20%20%20%20%202017-2018/C:/Users/courtin/AppData/Local/Temp/Mod&#232;le%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e-laureacquier/Library/Mobile%20Documents/com~apple~CloudDocs/Masters%20R%20MEEF/MEEF2%20%20%20%20%202017-2018/M:/Volumes/Mes%20Documents/DEVE/Cellule%20APOGEE/2018%20MODULO/MCC/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omments" Target="../comments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J29"/>
  <sheetViews>
    <sheetView showGridLines="0" workbookViewId="0">
      <selection activeCell="A19" sqref="A19:I19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82" t="s">
        <v>179</v>
      </c>
      <c r="B1" s="83"/>
      <c r="C1" s="84"/>
      <c r="D1" s="84"/>
      <c r="E1" s="84"/>
      <c r="F1" s="84"/>
      <c r="G1" s="84"/>
      <c r="H1" s="84"/>
      <c r="I1" s="85"/>
      <c r="J1" s="24"/>
    </row>
    <row r="2" spans="1:10" s="16" customFormat="1" ht="24.95" customHeight="1" x14ac:dyDescent="0.35">
      <c r="A2" s="29" t="s">
        <v>40</v>
      </c>
      <c r="B2" s="76" t="s">
        <v>17</v>
      </c>
      <c r="C2" s="81"/>
      <c r="D2" s="81"/>
      <c r="E2" s="81"/>
      <c r="F2" s="81"/>
      <c r="G2" s="81"/>
      <c r="H2" s="81"/>
      <c r="I2" s="81"/>
      <c r="J2" s="17"/>
    </row>
    <row r="3" spans="1:10" s="15" customFormat="1" ht="24.95" customHeight="1" x14ac:dyDescent="0.5">
      <c r="A3" s="30" t="s">
        <v>38</v>
      </c>
      <c r="B3" s="92" t="s">
        <v>89</v>
      </c>
      <c r="C3" s="93"/>
      <c r="D3" s="93"/>
      <c r="E3" s="93"/>
      <c r="F3" s="93"/>
      <c r="G3" s="93"/>
      <c r="H3" s="93"/>
      <c r="I3" s="94"/>
      <c r="J3" s="25"/>
    </row>
    <row r="4" spans="1:10" s="15" customFormat="1" ht="24.95" customHeight="1" x14ac:dyDescent="0.5">
      <c r="A4" s="30" t="s">
        <v>172</v>
      </c>
      <c r="B4" s="38" t="str">
        <f>IF(AND(B2="IAE",B3="Management et commerce international"),"GMMC18",IFERROR(VLOOKUP(B3,tab_code_dip,2,FALSE),"-"))</f>
        <v>VMM2D18</v>
      </c>
      <c r="C4" s="37"/>
      <c r="D4" s="37"/>
      <c r="E4" s="37"/>
      <c r="F4" s="37"/>
      <c r="G4" s="37"/>
      <c r="H4" s="37"/>
      <c r="I4" s="37"/>
      <c r="J4" s="25"/>
    </row>
    <row r="5" spans="1:10" s="15" customFormat="1" ht="24.95" customHeight="1" x14ac:dyDescent="0.35">
      <c r="A5" s="29" t="s">
        <v>57</v>
      </c>
      <c r="B5" s="77" t="s">
        <v>184</v>
      </c>
      <c r="C5" s="23" t="s">
        <v>178</v>
      </c>
      <c r="D5" s="28"/>
      <c r="E5" s="28"/>
      <c r="F5" s="28"/>
      <c r="G5" s="28"/>
      <c r="H5" s="28"/>
      <c r="I5" s="28"/>
      <c r="J5" s="25"/>
    </row>
    <row r="6" spans="1:10" s="15" customFormat="1" ht="24.95" customHeight="1" x14ac:dyDescent="0.5">
      <c r="A6" s="29" t="s">
        <v>58</v>
      </c>
      <c r="B6" s="78" t="s">
        <v>184</v>
      </c>
      <c r="C6" s="23" t="s">
        <v>177</v>
      </c>
      <c r="D6" s="28"/>
      <c r="E6" s="28"/>
      <c r="F6" s="28"/>
      <c r="G6" s="28"/>
      <c r="H6" s="28"/>
      <c r="I6" s="28"/>
      <c r="J6" s="25"/>
    </row>
    <row r="7" spans="1:10" ht="20.100000000000001" customHeight="1" x14ac:dyDescent="0.2">
      <c r="A7" s="95" t="s">
        <v>46</v>
      </c>
      <c r="B7" s="96"/>
      <c r="C7" s="96"/>
      <c r="D7" s="96"/>
      <c r="E7" s="96"/>
      <c r="F7" s="96"/>
      <c r="G7" s="96"/>
      <c r="H7" s="96"/>
      <c r="I7" s="97"/>
    </row>
    <row r="8" spans="1:10" x14ac:dyDescent="0.25">
      <c r="A8" s="20" t="s">
        <v>41</v>
      </c>
      <c r="B8" s="18"/>
      <c r="C8" s="18"/>
      <c r="D8" s="18"/>
      <c r="E8" s="18"/>
      <c r="F8" s="18"/>
      <c r="G8" s="18"/>
      <c r="H8" s="18"/>
      <c r="I8" s="18"/>
    </row>
    <row r="9" spans="1:10" s="19" customFormat="1" x14ac:dyDescent="0.2">
      <c r="A9" s="98" t="s">
        <v>42</v>
      </c>
      <c r="B9" s="99"/>
      <c r="C9" s="99"/>
      <c r="D9" s="99"/>
      <c r="E9" s="99"/>
      <c r="F9" s="99"/>
      <c r="G9" s="99"/>
      <c r="H9" s="99"/>
      <c r="I9" s="100"/>
      <c r="J9" s="26"/>
    </row>
    <row r="10" spans="1:10" s="33" customFormat="1" x14ac:dyDescent="0.25">
      <c r="A10" s="104" t="s">
        <v>245</v>
      </c>
      <c r="B10" s="105"/>
      <c r="C10" s="105"/>
      <c r="D10" s="105"/>
      <c r="E10" s="105"/>
      <c r="F10" s="105"/>
      <c r="G10" s="105"/>
      <c r="H10" s="105"/>
      <c r="I10" s="106"/>
      <c r="J10" s="32"/>
    </row>
    <row r="11" spans="1:10" s="19" customFormat="1" x14ac:dyDescent="0.25">
      <c r="A11" s="86" t="s">
        <v>246</v>
      </c>
      <c r="B11" s="87"/>
      <c r="C11" s="87"/>
      <c r="D11" s="87"/>
      <c r="E11" s="87"/>
      <c r="F11" s="87"/>
      <c r="G11" s="87"/>
      <c r="H11" s="87"/>
      <c r="I11" s="88"/>
      <c r="J11" s="26"/>
    </row>
    <row r="12" spans="1:10" s="19" customFormat="1" x14ac:dyDescent="0.2">
      <c r="A12" s="101" t="s">
        <v>43</v>
      </c>
      <c r="B12" s="102"/>
      <c r="C12" s="102"/>
      <c r="D12" s="102"/>
      <c r="E12" s="102"/>
      <c r="F12" s="102"/>
      <c r="G12" s="102"/>
      <c r="H12" s="102"/>
      <c r="I12" s="103"/>
      <c r="J12" s="26"/>
    </row>
    <row r="13" spans="1:10" s="33" customFormat="1" x14ac:dyDescent="0.25">
      <c r="A13" s="104" t="s">
        <v>247</v>
      </c>
      <c r="B13" s="105"/>
      <c r="C13" s="105"/>
      <c r="D13" s="105"/>
      <c r="E13" s="105"/>
      <c r="F13" s="105"/>
      <c r="G13" s="105"/>
      <c r="H13" s="105"/>
      <c r="I13" s="106"/>
      <c r="J13" s="32"/>
    </row>
    <row r="14" spans="1:10" s="19" customFormat="1" x14ac:dyDescent="0.25">
      <c r="A14" s="86" t="s">
        <v>214</v>
      </c>
      <c r="B14" s="87"/>
      <c r="C14" s="87"/>
      <c r="D14" s="87"/>
      <c r="E14" s="87"/>
      <c r="F14" s="87"/>
      <c r="G14" s="87"/>
      <c r="H14" s="87"/>
      <c r="I14" s="88"/>
      <c r="J14" s="26"/>
    </row>
    <row r="15" spans="1:10" s="21" customFormat="1" x14ac:dyDescent="0.25">
      <c r="A15" s="101" t="s">
        <v>44</v>
      </c>
      <c r="B15" s="102"/>
      <c r="C15" s="102"/>
      <c r="D15" s="102"/>
      <c r="E15" s="102"/>
      <c r="F15" s="102"/>
      <c r="G15" s="102"/>
      <c r="H15" s="102"/>
      <c r="I15" s="103"/>
      <c r="J15" s="27"/>
    </row>
    <row r="16" spans="1:10" s="35" customFormat="1" x14ac:dyDescent="0.25">
      <c r="A16" s="104" t="s">
        <v>215</v>
      </c>
      <c r="B16" s="105"/>
      <c r="C16" s="105"/>
      <c r="D16" s="105"/>
      <c r="E16" s="105"/>
      <c r="F16" s="105"/>
      <c r="G16" s="105"/>
      <c r="H16" s="105"/>
      <c r="I16" s="106"/>
      <c r="J16" s="34"/>
    </row>
    <row r="17" spans="1:10" s="19" customFormat="1" x14ac:dyDescent="0.25">
      <c r="A17" s="86" t="s">
        <v>248</v>
      </c>
      <c r="B17" s="87"/>
      <c r="C17" s="87"/>
      <c r="D17" s="87"/>
      <c r="E17" s="87"/>
      <c r="F17" s="87"/>
      <c r="G17" s="87"/>
      <c r="H17" s="87"/>
      <c r="I17" s="88"/>
      <c r="J17" s="26"/>
    </row>
    <row r="18" spans="1:10" s="21" customFormat="1" x14ac:dyDescent="0.25">
      <c r="A18" s="101" t="s">
        <v>45</v>
      </c>
      <c r="B18" s="102"/>
      <c r="C18" s="102"/>
      <c r="D18" s="102"/>
      <c r="E18" s="102"/>
      <c r="F18" s="102"/>
      <c r="G18" s="102"/>
      <c r="H18" s="102"/>
      <c r="I18" s="103"/>
      <c r="J18" s="27"/>
    </row>
    <row r="19" spans="1:10" s="35" customFormat="1" x14ac:dyDescent="0.25">
      <c r="A19" s="104" t="s">
        <v>249</v>
      </c>
      <c r="B19" s="105"/>
      <c r="C19" s="105"/>
      <c r="D19" s="105"/>
      <c r="E19" s="105"/>
      <c r="F19" s="105"/>
      <c r="G19" s="105"/>
      <c r="H19" s="105"/>
      <c r="I19" s="106"/>
      <c r="J19" s="34"/>
    </row>
    <row r="20" spans="1:10" s="19" customFormat="1" x14ac:dyDescent="0.2">
      <c r="A20" s="86"/>
      <c r="B20" s="87"/>
      <c r="C20" s="87"/>
      <c r="D20" s="87"/>
      <c r="E20" s="87"/>
      <c r="F20" s="87"/>
      <c r="G20" s="87"/>
      <c r="H20" s="87"/>
      <c r="I20" s="88"/>
      <c r="J20" s="26"/>
    </row>
    <row r="21" spans="1:10" ht="20.100000000000001" customHeight="1" x14ac:dyDescent="0.2">
      <c r="A21" s="89" t="s">
        <v>47</v>
      </c>
      <c r="B21" s="90"/>
      <c r="C21" s="90"/>
      <c r="D21" s="90"/>
      <c r="E21" s="90"/>
      <c r="F21" s="90"/>
      <c r="G21" s="90"/>
      <c r="H21" s="90"/>
      <c r="I21" s="91"/>
    </row>
    <row r="22" spans="1:10" s="15" customFormat="1" x14ac:dyDescent="0.25">
      <c r="A22" s="107" t="s">
        <v>216</v>
      </c>
      <c r="B22" s="108"/>
      <c r="C22" s="108"/>
      <c r="D22" s="108"/>
      <c r="E22" s="108"/>
      <c r="F22" s="108"/>
      <c r="G22" s="108"/>
      <c r="H22" s="108"/>
      <c r="I22" s="109"/>
      <c r="J22" s="36"/>
    </row>
    <row r="23" spans="1:10" x14ac:dyDescent="0.25">
      <c r="A23" s="86"/>
      <c r="B23" s="87"/>
      <c r="C23" s="87"/>
      <c r="D23" s="87"/>
      <c r="E23" s="87"/>
      <c r="F23" s="87"/>
      <c r="G23" s="87"/>
      <c r="H23" s="87"/>
      <c r="I23" s="88"/>
    </row>
    <row r="24" spans="1:10" ht="20.100000000000001" customHeight="1" x14ac:dyDescent="0.25">
      <c r="A24" s="89" t="s">
        <v>48</v>
      </c>
      <c r="B24" s="90"/>
      <c r="C24" s="90"/>
      <c r="D24" s="90"/>
      <c r="E24" s="90"/>
      <c r="F24" s="90"/>
      <c r="G24" s="90"/>
      <c r="H24" s="90"/>
      <c r="I24" s="91"/>
    </row>
    <row r="25" spans="1:10" ht="20.100000000000001" customHeight="1" x14ac:dyDescent="0.25">
      <c r="A25" s="119" t="s">
        <v>168</v>
      </c>
      <c r="B25" s="120"/>
      <c r="C25" s="120"/>
      <c r="D25" s="120"/>
      <c r="E25" s="120"/>
      <c r="F25" s="120"/>
      <c r="G25" s="120"/>
      <c r="H25" s="120"/>
      <c r="I25" s="121"/>
    </row>
    <row r="26" spans="1:10" ht="15" customHeight="1" x14ac:dyDescent="0.25">
      <c r="A26" s="113" t="s">
        <v>169</v>
      </c>
      <c r="B26" s="114"/>
      <c r="C26" s="114"/>
      <c r="D26" s="114"/>
      <c r="E26" s="114"/>
      <c r="F26" s="114"/>
      <c r="G26" s="114"/>
      <c r="H26" s="114"/>
      <c r="I26" s="115"/>
    </row>
    <row r="27" spans="1:10" ht="20.100000000000001" customHeight="1" x14ac:dyDescent="0.25">
      <c r="A27" s="89" t="s">
        <v>167</v>
      </c>
      <c r="B27" s="90"/>
      <c r="C27" s="90"/>
      <c r="D27" s="90"/>
      <c r="E27" s="90"/>
      <c r="F27" s="90"/>
      <c r="G27" s="90"/>
      <c r="H27" s="90"/>
      <c r="I27" s="91"/>
    </row>
    <row r="28" spans="1:10" ht="26.25" customHeight="1" x14ac:dyDescent="0.25">
      <c r="A28" s="116" t="s">
        <v>170</v>
      </c>
      <c r="B28" s="117"/>
      <c r="C28" s="117"/>
      <c r="D28" s="117"/>
      <c r="E28" s="117"/>
      <c r="F28" s="117"/>
      <c r="G28" s="117"/>
      <c r="H28" s="117"/>
      <c r="I28" s="118"/>
    </row>
    <row r="29" spans="1:10" x14ac:dyDescent="0.25">
      <c r="A29" s="110" t="s">
        <v>171</v>
      </c>
      <c r="B29" s="111"/>
      <c r="C29" s="111"/>
      <c r="D29" s="111"/>
      <c r="E29" s="111"/>
      <c r="F29" s="111"/>
      <c r="G29" s="111"/>
      <c r="H29" s="111"/>
      <c r="I29" s="112"/>
    </row>
  </sheetData>
  <sheetProtection algorithmName="SHA-512" hashValue="RxP5bxKWGkLDVnUmqKvtlYh1qZ+HiBarbR6wtovpkKDj+0EKWoAe+RRdsEN4CG4DGIpm2ArOzpQuZqaYQ0dhtQ==" saltValue="n7eFgAcLINtSseW9RQcWjA==" spinCount="100000" sheet="1" objects="1" scenarios="1"/>
  <mergeCells count="25"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</mergeCells>
  <phoneticPr fontId="21" type="noConversion"/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>
      <formula1>"Session unique, Deux sessions"</formula1>
    </dataValidation>
    <dataValidation type="list" allowBlank="1" showInputMessage="1" showErrorMessage="1" sqref="B3:I3">
      <formula1>INDIRECT($B$2)</formula1>
    </dataValidation>
  </dataValidations>
  <hyperlinks>
    <hyperlink ref="A29:I29" r:id="rId1" display="Arrêté du 25 avril 2002 relatif au diplôme national de master"/>
    <hyperlink ref="A28:I28" r:id="rId2" display="Arrêté du 22 janvier 2014 fixant le cadre national des formations conduisant à la délivrance des diplômes nationaux de licence, de licence professionnelle et de master"/>
  </hyperlinks>
  <pageMargins left="0.25" right="0.25" top="0.75" bottom="0.75" header="0.3" footer="0.3"/>
  <pageSetup paperSize="9" scale="92" orientation="landscape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14" zoomScale="85" zoomScaleNormal="85" zoomScalePageLayoutView="85" workbookViewId="0">
      <selection activeCell="C23" sqref="C23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26" t="s">
        <v>179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4" ht="20.100000000000001" customHeight="1" x14ac:dyDescent="0.2">
      <c r="A2" s="40" t="s">
        <v>40</v>
      </c>
      <c r="B2" s="127" t="str">
        <f>'Fiche générale'!B2</f>
        <v>ESPE</v>
      </c>
      <c r="C2" s="127"/>
      <c r="D2" s="127"/>
      <c r="E2" s="127"/>
      <c r="F2" s="39"/>
      <c r="G2" s="39"/>
      <c r="H2" s="39"/>
      <c r="I2" s="39"/>
      <c r="J2" s="39"/>
      <c r="K2" s="39"/>
    </row>
    <row r="3" spans="1:14" ht="20.100000000000001" customHeight="1" x14ac:dyDescent="0.2">
      <c r="A3" s="40" t="s">
        <v>38</v>
      </c>
      <c r="B3" s="128" t="str">
        <f>'Fiche générale'!B3:I3</f>
        <v>Métiers de l'enseignement de l'éducation et de la formation (MEEF), 2e degré</v>
      </c>
      <c r="C3" s="129"/>
      <c r="D3" s="129"/>
      <c r="E3" s="129"/>
      <c r="F3" s="129"/>
      <c r="G3" s="129"/>
      <c r="H3" s="129"/>
      <c r="I3" s="129"/>
      <c r="J3" s="130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1">
        <v>182</v>
      </c>
      <c r="E4" s="131"/>
      <c r="F4" s="132" t="s">
        <v>39</v>
      </c>
      <c r="G4" s="133"/>
      <c r="H4" s="134" t="s">
        <v>185</v>
      </c>
      <c r="I4" s="135"/>
      <c r="J4" s="135"/>
      <c r="K4" s="135"/>
      <c r="L4" s="135"/>
      <c r="M4" s="135"/>
      <c r="N4" s="136"/>
    </row>
    <row r="5" spans="1:14" ht="20.100000000000001" customHeight="1" x14ac:dyDescent="0.2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186</v>
      </c>
      <c r="C6" s="42" t="s">
        <v>174</v>
      </c>
      <c r="D6" s="137">
        <v>180</v>
      </c>
      <c r="E6" s="138"/>
      <c r="F6" s="132" t="s">
        <v>3</v>
      </c>
      <c r="G6" s="133"/>
      <c r="H6" s="139" t="s">
        <v>190</v>
      </c>
      <c r="I6" s="140"/>
      <c r="J6" s="140"/>
      <c r="K6" s="140"/>
      <c r="L6" s="140"/>
      <c r="M6" s="140"/>
      <c r="N6" s="141"/>
    </row>
    <row r="7" spans="1:14" ht="20.100000000000001" customHeight="1" x14ac:dyDescent="0.2">
      <c r="A7" s="40" t="s">
        <v>49</v>
      </c>
      <c r="B7" s="70" t="s">
        <v>187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">
      <c r="B9" s="46" t="s">
        <v>4</v>
      </c>
      <c r="C9" s="47" t="s">
        <v>31</v>
      </c>
      <c r="D9" s="44"/>
      <c r="E9" s="142" t="s">
        <v>56</v>
      </c>
      <c r="F9" s="143"/>
      <c r="G9" s="142" t="s">
        <v>51</v>
      </c>
      <c r="H9" s="143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2" t="s">
        <v>55</v>
      </c>
      <c r="F10" s="123"/>
      <c r="G10" s="124"/>
      <c r="H10" s="125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">
      <c r="D13" s="53"/>
      <c r="E13" s="144"/>
      <c r="F13" s="144"/>
      <c r="G13" s="57"/>
      <c r="H13" s="53"/>
      <c r="I13" s="53"/>
    </row>
    <row r="14" spans="1:14" ht="26.25" customHeight="1" x14ac:dyDescent="0.25">
      <c r="B14" s="56"/>
      <c r="C14" s="53"/>
      <c r="D14" s="53"/>
      <c r="E14" s="57"/>
      <c r="F14" s="57"/>
      <c r="G14" s="57"/>
      <c r="H14" s="53"/>
      <c r="I14" s="53"/>
      <c r="J14" s="145" t="s">
        <v>32</v>
      </c>
      <c r="K14" s="146"/>
      <c r="L14" s="147"/>
      <c r="M14" s="145" t="s">
        <v>33</v>
      </c>
      <c r="N14" s="147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48" t="str">
        <f>IF(H17="CCI (CC Intégral)","CT pour les dispensés","Contrôle Terminal")</f>
        <v>CT pour les dispensés</v>
      </c>
      <c r="L15" s="149"/>
      <c r="M15" s="148" t="s">
        <v>35</v>
      </c>
      <c r="N15" s="149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192</v>
      </c>
      <c r="C17" s="3" t="s">
        <v>217</v>
      </c>
      <c r="D17" s="4">
        <v>12</v>
      </c>
      <c r="E17" s="4">
        <v>12</v>
      </c>
      <c r="F17" s="4" t="s">
        <v>212</v>
      </c>
      <c r="G17" s="4" t="s">
        <v>212</v>
      </c>
      <c r="H17" s="4" t="s">
        <v>180</v>
      </c>
      <c r="I17" s="4"/>
      <c r="J17" s="5">
        <v>2</v>
      </c>
      <c r="K17" s="5"/>
      <c r="L17" s="5"/>
      <c r="M17" s="5"/>
      <c r="N17" s="5"/>
    </row>
    <row r="18" spans="1:15" ht="15" customHeight="1" x14ac:dyDescent="0.25">
      <c r="A18" s="2" t="s">
        <v>0</v>
      </c>
      <c r="B18" s="72" t="s">
        <v>193</v>
      </c>
      <c r="C18" s="3" t="s">
        <v>218</v>
      </c>
      <c r="D18" s="4">
        <v>6</v>
      </c>
      <c r="E18" s="4">
        <v>6</v>
      </c>
      <c r="F18" s="4" t="s">
        <v>212</v>
      </c>
      <c r="G18" s="4" t="s">
        <v>212</v>
      </c>
      <c r="H18" s="4" t="s">
        <v>180</v>
      </c>
      <c r="I18" s="4"/>
      <c r="J18" s="2">
        <v>2</v>
      </c>
      <c r="K18" s="5"/>
      <c r="L18" s="5"/>
      <c r="M18" s="5"/>
      <c r="N18" s="5"/>
    </row>
    <row r="19" spans="1:15" ht="15" customHeight="1" x14ac:dyDescent="0.25">
      <c r="A19" s="2" t="s">
        <v>0</v>
      </c>
      <c r="B19" s="72" t="s">
        <v>194</v>
      </c>
      <c r="C19" s="3" t="s">
        <v>219</v>
      </c>
      <c r="D19" s="4">
        <v>6</v>
      </c>
      <c r="E19" s="4">
        <v>6</v>
      </c>
      <c r="F19" s="4" t="s">
        <v>212</v>
      </c>
      <c r="G19" s="4" t="s">
        <v>212</v>
      </c>
      <c r="H19" s="4" t="s">
        <v>180</v>
      </c>
      <c r="I19" s="4"/>
      <c r="J19" s="2">
        <v>2</v>
      </c>
      <c r="K19" s="5"/>
      <c r="L19" s="5"/>
      <c r="M19" s="5"/>
      <c r="N19" s="5"/>
    </row>
    <row r="20" spans="1:15" ht="15" customHeight="1" x14ac:dyDescent="0.25">
      <c r="A20" s="2" t="s">
        <v>0</v>
      </c>
      <c r="B20" s="72" t="s">
        <v>195</v>
      </c>
      <c r="C20" s="3" t="s">
        <v>220</v>
      </c>
      <c r="D20" s="4">
        <v>5</v>
      </c>
      <c r="E20" s="4"/>
      <c r="F20" s="4" t="s">
        <v>212</v>
      </c>
      <c r="G20" s="4" t="s">
        <v>212</v>
      </c>
      <c r="H20" s="4"/>
      <c r="I20" s="4"/>
      <c r="J20" s="2"/>
      <c r="K20" s="5"/>
      <c r="L20" s="5"/>
      <c r="M20" s="5"/>
      <c r="N20" s="5"/>
    </row>
    <row r="21" spans="1:15" ht="15" customHeight="1" x14ac:dyDescent="0.25">
      <c r="A21" s="2" t="s">
        <v>52</v>
      </c>
      <c r="B21" s="72" t="s">
        <v>196</v>
      </c>
      <c r="C21" s="3" t="s">
        <v>221</v>
      </c>
      <c r="D21" s="4"/>
      <c r="E21" s="4">
        <v>4</v>
      </c>
      <c r="F21" s="4" t="s">
        <v>212</v>
      </c>
      <c r="G21" s="4" t="s">
        <v>212</v>
      </c>
      <c r="H21" s="4" t="s">
        <v>180</v>
      </c>
      <c r="I21" s="4"/>
      <c r="J21" s="2"/>
      <c r="K21" s="5"/>
      <c r="L21" s="5"/>
      <c r="M21" s="5"/>
      <c r="N21" s="5"/>
    </row>
    <row r="22" spans="1:15" ht="15" customHeight="1" x14ac:dyDescent="0.25">
      <c r="A22" s="2" t="s">
        <v>52</v>
      </c>
      <c r="B22" s="71" t="s">
        <v>197</v>
      </c>
      <c r="C22" s="3" t="s">
        <v>222</v>
      </c>
      <c r="D22" s="4"/>
      <c r="E22" s="4">
        <v>1</v>
      </c>
      <c r="F22" s="4" t="s">
        <v>212</v>
      </c>
      <c r="G22" s="4" t="s">
        <v>212</v>
      </c>
      <c r="H22" s="4" t="s">
        <v>180</v>
      </c>
      <c r="I22" s="4"/>
      <c r="J22" s="2">
        <v>2</v>
      </c>
      <c r="K22" s="5"/>
      <c r="L22" s="5"/>
      <c r="M22" s="5"/>
      <c r="N22" s="5"/>
    </row>
    <row r="23" spans="1:15" ht="15" customHeight="1" x14ac:dyDescent="0.25">
      <c r="A23" s="2" t="s">
        <v>0</v>
      </c>
      <c r="B23" s="72" t="s">
        <v>198</v>
      </c>
      <c r="C23" s="3" t="s">
        <v>223</v>
      </c>
      <c r="D23" s="4">
        <v>1</v>
      </c>
      <c r="E23" s="4" t="s">
        <v>199</v>
      </c>
      <c r="F23" s="4" t="s">
        <v>213</v>
      </c>
      <c r="G23" s="4" t="s">
        <v>213</v>
      </c>
      <c r="H23" s="4" t="s">
        <v>180</v>
      </c>
      <c r="I23" s="4"/>
      <c r="J23" s="2"/>
      <c r="K23" s="5"/>
      <c r="L23" s="5"/>
      <c r="M23" s="5"/>
      <c r="N23" s="5"/>
    </row>
    <row r="24" spans="1:15" ht="15" customHeight="1" x14ac:dyDescent="0.2">
      <c r="A24" s="2"/>
      <c r="B24" s="73"/>
      <c r="C24" s="6"/>
      <c r="D24" s="4"/>
      <c r="E24" s="4"/>
      <c r="F24" s="4"/>
      <c r="G24" s="4"/>
      <c r="H24" s="4"/>
      <c r="I24" s="4"/>
      <c r="J24" s="2"/>
      <c r="K24" s="5"/>
      <c r="L24" s="5"/>
      <c r="M24" s="5"/>
      <c r="N24" s="5"/>
    </row>
    <row r="25" spans="1:15" ht="15" customHeight="1" x14ac:dyDescent="0.2">
      <c r="A25" s="2"/>
      <c r="B25" s="73"/>
      <c r="C25" s="3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</row>
    <row r="26" spans="1:15" ht="15" customHeight="1" x14ac:dyDescent="0.2">
      <c r="A26" s="2"/>
      <c r="B26" s="73"/>
      <c r="C26" s="3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</row>
    <row r="27" spans="1:15" ht="15" customHeight="1" x14ac:dyDescent="0.2">
      <c r="A27" s="2"/>
      <c r="B27" s="73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">
      <c r="A28" s="2"/>
      <c r="B28" s="73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">
      <c r="A29" s="2"/>
      <c r="B29" s="73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">
      <c r="A30" s="2"/>
      <c r="B30" s="73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">
      <c r="A31" s="2"/>
      <c r="B31" s="73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31" priority="7">
      <formula>$A$11=2</formula>
    </cfRule>
    <cfRule type="expression" dxfId="30" priority="8">
      <formula>$A$11=3</formula>
    </cfRule>
    <cfRule type="expression" dxfId="29" priority="9">
      <formula>$A$11=1</formula>
    </cfRule>
  </conditionalFormatting>
  <conditionalFormatting sqref="I17:I44 K17:L44">
    <cfRule type="expression" dxfId="28" priority="6">
      <formula>$H17="CCI (CC Intégral)"</formula>
    </cfRule>
  </conditionalFormatting>
  <conditionalFormatting sqref="I17:J44">
    <cfRule type="expression" dxfId="27" priority="5">
      <formula>$H17="CT (Contrôle terminal)"</formula>
    </cfRule>
  </conditionalFormatting>
  <conditionalFormatting sqref="K15:L16">
    <cfRule type="expression" dxfId="26" priority="1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F44 G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" id="{D31FD503-BCB6-4FE4-9D7B-963FEFCE07DE}">
            <xm:f>'/Users/marie-laureacquier/Library/Mobile Documents/com~apple~CloudDocs/Masters R MEEF/MEEF2     2017-2018/M:\Volumes\Mes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abSelected="1" topLeftCell="A12" zoomScale="85" zoomScaleNormal="85" zoomScalePageLayoutView="85" workbookViewId="0">
      <selection activeCell="J20" sqref="J20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26" t="s">
        <v>179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4" ht="20.100000000000001" customHeight="1" x14ac:dyDescent="0.2">
      <c r="A2" s="40" t="s">
        <v>40</v>
      </c>
      <c r="B2" s="127" t="str">
        <f>'Fiche générale'!B2</f>
        <v>ESPE</v>
      </c>
      <c r="C2" s="127"/>
      <c r="D2" s="127"/>
      <c r="E2" s="127"/>
      <c r="F2" s="39"/>
      <c r="G2" s="39"/>
      <c r="H2" s="39"/>
      <c r="I2" s="39"/>
      <c r="J2" s="39"/>
      <c r="K2" s="39"/>
    </row>
    <row r="3" spans="1:14" ht="20.100000000000001" customHeight="1" x14ac:dyDescent="0.2">
      <c r="A3" s="40" t="s">
        <v>38</v>
      </c>
      <c r="B3" s="128" t="str">
        <f>'Fiche générale'!B3:I3</f>
        <v>Métiers de l'enseignement de l'éducation et de la formation (MEEF), 2e degré</v>
      </c>
      <c r="C3" s="129"/>
      <c r="D3" s="129"/>
      <c r="E3" s="129"/>
      <c r="F3" s="129"/>
      <c r="G3" s="129"/>
      <c r="H3" s="129"/>
      <c r="I3" s="129"/>
      <c r="J3" s="130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1">
        <v>182</v>
      </c>
      <c r="E4" s="131"/>
      <c r="F4" s="132" t="s">
        <v>39</v>
      </c>
      <c r="G4" s="133"/>
      <c r="H4" s="134" t="s">
        <v>185</v>
      </c>
      <c r="I4" s="135"/>
      <c r="J4" s="135"/>
      <c r="K4" s="135"/>
      <c r="L4" s="135"/>
      <c r="M4" s="135"/>
      <c r="N4" s="136"/>
    </row>
    <row r="5" spans="1:14" ht="20.100000000000001" customHeight="1" x14ac:dyDescent="0.2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186</v>
      </c>
      <c r="C6" s="42" t="s">
        <v>174</v>
      </c>
      <c r="D6" s="137">
        <v>180</v>
      </c>
      <c r="E6" s="138"/>
      <c r="F6" s="132" t="s">
        <v>3</v>
      </c>
      <c r="G6" s="133"/>
      <c r="H6" s="139" t="s">
        <v>190</v>
      </c>
      <c r="I6" s="140"/>
      <c r="J6" s="140"/>
      <c r="K6" s="140"/>
      <c r="L6" s="140"/>
      <c r="M6" s="140"/>
      <c r="N6" s="141"/>
    </row>
    <row r="7" spans="1:14" ht="20.100000000000001" customHeight="1" x14ac:dyDescent="0.2">
      <c r="A7" s="40" t="s">
        <v>49</v>
      </c>
      <c r="B7" s="70" t="s">
        <v>188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">
      <c r="B9" s="46" t="s">
        <v>4</v>
      </c>
      <c r="C9" s="47" t="s">
        <v>31</v>
      </c>
      <c r="D9" s="44"/>
      <c r="E9" s="142" t="s">
        <v>56</v>
      </c>
      <c r="F9" s="143"/>
      <c r="G9" s="142" t="s">
        <v>51</v>
      </c>
      <c r="H9" s="143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2" t="s">
        <v>55</v>
      </c>
      <c r="F10" s="123"/>
      <c r="G10" s="124"/>
      <c r="H10" s="125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">
      <c r="D13" s="53"/>
      <c r="E13" s="144"/>
      <c r="F13" s="144"/>
      <c r="G13" s="80"/>
      <c r="H13" s="53"/>
      <c r="I13" s="53"/>
    </row>
    <row r="14" spans="1:14" ht="26.25" customHeight="1" x14ac:dyDescent="0.25">
      <c r="B14" s="56"/>
      <c r="C14" s="53"/>
      <c r="D14" s="53"/>
      <c r="E14" s="80"/>
      <c r="F14" s="80"/>
      <c r="G14" s="80"/>
      <c r="H14" s="53"/>
      <c r="I14" s="53"/>
      <c r="J14" s="145" t="s">
        <v>32</v>
      </c>
      <c r="K14" s="146"/>
      <c r="L14" s="147"/>
      <c r="M14" s="145" t="s">
        <v>33</v>
      </c>
      <c r="N14" s="147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48" t="str">
        <f>IF(H17="CCI (CC Intégral)","CT pour les dispensés","Contrôle Terminal")</f>
        <v>CT pour les dispensés</v>
      </c>
      <c r="L15" s="149"/>
      <c r="M15" s="148" t="s">
        <v>35</v>
      </c>
      <c r="N15" s="149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192</v>
      </c>
      <c r="C17" s="3" t="s">
        <v>224</v>
      </c>
      <c r="D17" s="4">
        <v>7</v>
      </c>
      <c r="E17" s="4">
        <v>7</v>
      </c>
      <c r="F17" s="4" t="s">
        <v>212</v>
      </c>
      <c r="G17" s="4" t="s">
        <v>212</v>
      </c>
      <c r="H17" s="4" t="s">
        <v>180</v>
      </c>
      <c r="I17" s="4"/>
      <c r="J17" s="5">
        <v>2</v>
      </c>
      <c r="K17" s="5"/>
      <c r="L17" s="5"/>
      <c r="M17" s="5"/>
      <c r="N17" s="5"/>
    </row>
    <row r="18" spans="1:15" ht="15" customHeight="1" x14ac:dyDescent="0.25">
      <c r="A18" s="2" t="s">
        <v>0</v>
      </c>
      <c r="B18" s="72" t="s">
        <v>193</v>
      </c>
      <c r="C18" s="3" t="s">
        <v>225</v>
      </c>
      <c r="D18" s="4">
        <v>8</v>
      </c>
      <c r="E18" s="4">
        <v>8</v>
      </c>
      <c r="F18" s="4" t="s">
        <v>212</v>
      </c>
      <c r="G18" s="4" t="s">
        <v>212</v>
      </c>
      <c r="H18" s="4" t="s">
        <v>180</v>
      </c>
      <c r="I18" s="4"/>
      <c r="J18" s="2">
        <v>2</v>
      </c>
      <c r="K18" s="5"/>
      <c r="L18" s="5"/>
      <c r="M18" s="5"/>
      <c r="N18" s="5"/>
    </row>
    <row r="19" spans="1:15" ht="15" customHeight="1" x14ac:dyDescent="0.25">
      <c r="A19" s="2" t="s">
        <v>0</v>
      </c>
      <c r="B19" s="72" t="s">
        <v>194</v>
      </c>
      <c r="C19" s="3" t="s">
        <v>226</v>
      </c>
      <c r="D19" s="4">
        <v>6</v>
      </c>
      <c r="E19" s="4">
        <v>6</v>
      </c>
      <c r="F19" s="4" t="s">
        <v>212</v>
      </c>
      <c r="G19" s="4" t="s">
        <v>212</v>
      </c>
      <c r="H19" s="4" t="s">
        <v>180</v>
      </c>
      <c r="I19" s="4"/>
      <c r="J19" s="2">
        <v>2</v>
      </c>
      <c r="K19" s="5"/>
      <c r="L19" s="5"/>
      <c r="M19" s="5"/>
      <c r="N19" s="5"/>
    </row>
    <row r="20" spans="1:15" ht="15" customHeight="1" x14ac:dyDescent="0.25">
      <c r="A20" s="2" t="s">
        <v>0</v>
      </c>
      <c r="B20" s="72" t="s">
        <v>200</v>
      </c>
      <c r="C20" s="3" t="s">
        <v>227</v>
      </c>
      <c r="D20" s="4">
        <v>7</v>
      </c>
      <c r="E20" s="4"/>
      <c r="F20" s="4" t="s">
        <v>212</v>
      </c>
      <c r="G20" s="4" t="s">
        <v>212</v>
      </c>
      <c r="H20" s="4"/>
      <c r="I20" s="4"/>
      <c r="J20" s="2">
        <v>3</v>
      </c>
      <c r="K20" s="5"/>
      <c r="L20" s="5"/>
      <c r="M20" s="5"/>
      <c r="N20" s="5"/>
    </row>
    <row r="21" spans="1:15" ht="15" customHeight="1" x14ac:dyDescent="0.25">
      <c r="A21" s="2" t="s">
        <v>52</v>
      </c>
      <c r="B21" s="72" t="s">
        <v>203</v>
      </c>
      <c r="C21" s="3" t="s">
        <v>228</v>
      </c>
      <c r="D21" s="4"/>
      <c r="E21" s="4">
        <v>3</v>
      </c>
      <c r="F21" s="4" t="s">
        <v>212</v>
      </c>
      <c r="G21" s="4" t="s">
        <v>212</v>
      </c>
      <c r="H21" s="4" t="s">
        <v>180</v>
      </c>
      <c r="I21" s="4"/>
      <c r="J21" s="2" t="s">
        <v>242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71" t="s">
        <v>202</v>
      </c>
      <c r="C22" s="3" t="s">
        <v>229</v>
      </c>
      <c r="D22" s="4"/>
      <c r="E22" s="4">
        <v>3</v>
      </c>
      <c r="F22" s="4" t="s">
        <v>212</v>
      </c>
      <c r="G22" s="4" t="s">
        <v>212</v>
      </c>
      <c r="H22" s="4" t="s">
        <v>180</v>
      </c>
      <c r="I22" s="4"/>
      <c r="J22" s="2" t="s">
        <v>242</v>
      </c>
      <c r="K22" s="5"/>
      <c r="L22" s="5"/>
      <c r="M22" s="5"/>
      <c r="N22" s="5"/>
    </row>
    <row r="23" spans="1:15" ht="15" customHeight="1" x14ac:dyDescent="0.25">
      <c r="A23" s="2" t="s">
        <v>52</v>
      </c>
      <c r="B23" s="72" t="s">
        <v>201</v>
      </c>
      <c r="C23" s="3" t="s">
        <v>230</v>
      </c>
      <c r="D23" s="4"/>
      <c r="E23" s="4">
        <v>1</v>
      </c>
      <c r="F23" s="4" t="s">
        <v>212</v>
      </c>
      <c r="G23" s="4" t="s">
        <v>212</v>
      </c>
      <c r="H23" s="4" t="s">
        <v>180</v>
      </c>
      <c r="I23" s="4"/>
      <c r="J23" s="2" t="s">
        <v>242</v>
      </c>
      <c r="K23" s="5"/>
      <c r="L23" s="5"/>
      <c r="M23" s="5"/>
      <c r="N23" s="5"/>
    </row>
    <row r="24" spans="1:15" ht="15" customHeight="1" x14ac:dyDescent="0.25">
      <c r="A24" s="2" t="s">
        <v>0</v>
      </c>
      <c r="B24" s="73" t="s">
        <v>198</v>
      </c>
      <c r="C24" s="6" t="s">
        <v>231</v>
      </c>
      <c r="D24" s="4">
        <v>2</v>
      </c>
      <c r="E24" s="4" t="s">
        <v>199</v>
      </c>
      <c r="F24" s="4" t="s">
        <v>213</v>
      </c>
      <c r="G24" s="4" t="s">
        <v>213</v>
      </c>
      <c r="H24" s="4" t="s">
        <v>180</v>
      </c>
      <c r="I24" s="4"/>
      <c r="J24" s="2" t="s">
        <v>244</v>
      </c>
      <c r="K24" s="5"/>
      <c r="L24" s="5"/>
      <c r="M24" s="5"/>
      <c r="N24" s="5"/>
    </row>
    <row r="25" spans="1:15" ht="15" customHeight="1" x14ac:dyDescent="0.25">
      <c r="A25" s="2"/>
      <c r="B25" s="73"/>
      <c r="C25" s="3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</row>
    <row r="26" spans="1:15" ht="15" customHeight="1" x14ac:dyDescent="0.25">
      <c r="A26" s="2"/>
      <c r="B26" s="73"/>
      <c r="C26" s="3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/>
      <c r="B27" s="73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/>
      <c r="B28" s="73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/>
      <c r="B29" s="73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73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3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23" priority="6">
      <formula>$A$11=2</formula>
    </cfRule>
    <cfRule type="expression" dxfId="22" priority="7">
      <formula>$A$11=3</formula>
    </cfRule>
    <cfRule type="expression" dxfId="21" priority="8">
      <formula>$A$11=1</formula>
    </cfRule>
  </conditionalFormatting>
  <conditionalFormatting sqref="I17:I44 K17:L44">
    <cfRule type="expression" dxfId="20" priority="5">
      <formula>$H17="CCI (CC Intégral)"</formula>
    </cfRule>
  </conditionalFormatting>
  <conditionalFormatting sqref="I17:J44">
    <cfRule type="expression" dxfId="19" priority="4">
      <formula>$H17="CT (Contrôle terminal)"</formula>
    </cfRule>
  </conditionalFormatting>
  <conditionalFormatting sqref="K15:L16">
    <cfRule type="expression" dxfId="18" priority="1">
      <formula>$H$17="CCI (CC Intégral)"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A3D9764D-6406-48C4-B39A-756E911C9D0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392199BE-1997-48CA-94D1-2DF611AA21BF}">
            <xm:f>'/Users/marie-laureacquier/Library/Mobile Documents/com~apple~CloudDocs/Masters R MEEF/MEEF2     2017-2018/M:\Volumes\Mes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9" zoomScale="85" zoomScaleNormal="85" zoomScalePageLayoutView="85" workbookViewId="0">
      <selection activeCell="B22" sqref="B22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26" t="s">
        <v>179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4" ht="20.100000000000001" customHeight="1" x14ac:dyDescent="0.2">
      <c r="A2" s="40" t="s">
        <v>40</v>
      </c>
      <c r="B2" s="127" t="str">
        <f>'Fiche générale'!B2</f>
        <v>ESPE</v>
      </c>
      <c r="C2" s="127"/>
      <c r="D2" s="127"/>
      <c r="E2" s="127"/>
      <c r="F2" s="39"/>
      <c r="G2" s="39"/>
      <c r="H2" s="39"/>
      <c r="I2" s="39"/>
      <c r="J2" s="39"/>
      <c r="K2" s="39"/>
    </row>
    <row r="3" spans="1:14" ht="20.100000000000001" customHeight="1" x14ac:dyDescent="0.2">
      <c r="A3" s="40" t="s">
        <v>38</v>
      </c>
      <c r="B3" s="128" t="str">
        <f>'Fiche générale'!B3:I3</f>
        <v>Métiers de l'enseignement de l'éducation et de la formation (MEEF), 2e degré</v>
      </c>
      <c r="C3" s="129"/>
      <c r="D3" s="129"/>
      <c r="E3" s="129"/>
      <c r="F3" s="129"/>
      <c r="G3" s="129"/>
      <c r="H3" s="129"/>
      <c r="I3" s="129"/>
      <c r="J3" s="130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1">
        <v>282</v>
      </c>
      <c r="E4" s="131"/>
      <c r="F4" s="132" t="s">
        <v>39</v>
      </c>
      <c r="G4" s="133"/>
      <c r="H4" s="134" t="s">
        <v>185</v>
      </c>
      <c r="I4" s="135"/>
      <c r="J4" s="135"/>
      <c r="K4" s="135"/>
      <c r="L4" s="135"/>
      <c r="M4" s="135"/>
      <c r="N4" s="136"/>
    </row>
    <row r="5" spans="1:14" ht="20.100000000000001" customHeight="1" x14ac:dyDescent="0.2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189</v>
      </c>
      <c r="C6" s="42" t="s">
        <v>174</v>
      </c>
      <c r="D6" s="137">
        <v>180</v>
      </c>
      <c r="E6" s="138"/>
      <c r="F6" s="132" t="s">
        <v>3</v>
      </c>
      <c r="G6" s="133"/>
      <c r="H6" s="139" t="s">
        <v>191</v>
      </c>
      <c r="I6" s="140"/>
      <c r="J6" s="140"/>
      <c r="K6" s="140"/>
      <c r="L6" s="140"/>
      <c r="M6" s="140"/>
      <c r="N6" s="141"/>
    </row>
    <row r="7" spans="1:14" ht="20.100000000000001" customHeight="1" x14ac:dyDescent="0.2">
      <c r="A7" s="40" t="s">
        <v>49</v>
      </c>
      <c r="B7" s="70"/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">
      <c r="B9" s="46" t="s">
        <v>4</v>
      </c>
      <c r="C9" s="47" t="s">
        <v>31</v>
      </c>
      <c r="D9" s="44"/>
      <c r="E9" s="142" t="s">
        <v>56</v>
      </c>
      <c r="F9" s="143"/>
      <c r="G9" s="142" t="s">
        <v>51</v>
      </c>
      <c r="H9" s="143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2" t="s">
        <v>55</v>
      </c>
      <c r="F10" s="123"/>
      <c r="G10" s="124"/>
      <c r="H10" s="125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">
      <c r="D13" s="53"/>
      <c r="E13" s="144"/>
      <c r="F13" s="144"/>
      <c r="G13" s="79"/>
      <c r="H13" s="53"/>
      <c r="I13" s="53"/>
    </row>
    <row r="14" spans="1:14" ht="26.25" customHeight="1" x14ac:dyDescent="0.25">
      <c r="B14" s="56"/>
      <c r="C14" s="53"/>
      <c r="D14" s="53"/>
      <c r="E14" s="79"/>
      <c r="F14" s="79"/>
      <c r="G14" s="79"/>
      <c r="H14" s="53"/>
      <c r="I14" s="53"/>
      <c r="J14" s="145" t="s">
        <v>32</v>
      </c>
      <c r="K14" s="146"/>
      <c r="L14" s="147"/>
      <c r="M14" s="145" t="s">
        <v>33</v>
      </c>
      <c r="N14" s="147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48" t="str">
        <f>IF(H17="CCI (CC Intégral)","CT pour les dispensés","Contrôle Terminal")</f>
        <v>CT pour les dispensés</v>
      </c>
      <c r="L15" s="149"/>
      <c r="M15" s="148" t="s">
        <v>35</v>
      </c>
      <c r="N15" s="149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204</v>
      </c>
      <c r="C17" s="3" t="s">
        <v>232</v>
      </c>
      <c r="D17" s="4">
        <v>6</v>
      </c>
      <c r="E17" s="4"/>
      <c r="F17" s="4" t="s">
        <v>212</v>
      </c>
      <c r="G17" s="4" t="s">
        <v>212</v>
      </c>
      <c r="H17" s="4" t="s">
        <v>180</v>
      </c>
      <c r="I17" s="4"/>
      <c r="J17" s="5">
        <v>2</v>
      </c>
      <c r="K17" s="5"/>
      <c r="L17" s="5"/>
      <c r="M17" s="5"/>
      <c r="N17" s="5"/>
    </row>
    <row r="18" spans="1:15" ht="15" customHeight="1" x14ac:dyDescent="0.25">
      <c r="A18" s="2" t="s">
        <v>0</v>
      </c>
      <c r="B18" s="72" t="s">
        <v>205</v>
      </c>
      <c r="C18" s="3" t="s">
        <v>233</v>
      </c>
      <c r="D18" s="4">
        <v>10</v>
      </c>
      <c r="E18" s="4"/>
      <c r="F18" s="4" t="s">
        <v>212</v>
      </c>
      <c r="G18" s="4" t="s">
        <v>212</v>
      </c>
      <c r="H18" s="4" t="s">
        <v>180</v>
      </c>
      <c r="I18" s="4"/>
      <c r="J18" s="2">
        <v>2</v>
      </c>
      <c r="K18" s="5"/>
      <c r="L18" s="5"/>
      <c r="M18" s="5"/>
      <c r="N18" s="5"/>
    </row>
    <row r="19" spans="1:15" ht="15" customHeight="1" x14ac:dyDescent="0.25">
      <c r="A19" s="2" t="s">
        <v>0</v>
      </c>
      <c r="B19" s="72" t="s">
        <v>206</v>
      </c>
      <c r="C19" s="3" t="s">
        <v>234</v>
      </c>
      <c r="D19" s="4">
        <v>8</v>
      </c>
      <c r="E19" s="4"/>
      <c r="F19" s="4" t="s">
        <v>212</v>
      </c>
      <c r="G19" s="4" t="s">
        <v>212</v>
      </c>
      <c r="H19" s="4" t="s">
        <v>180</v>
      </c>
      <c r="I19" s="4"/>
      <c r="J19" s="2">
        <v>2</v>
      </c>
      <c r="K19" s="5"/>
      <c r="L19" s="5"/>
      <c r="M19" s="5"/>
      <c r="N19" s="5"/>
    </row>
    <row r="20" spans="1:15" ht="15" customHeight="1" x14ac:dyDescent="0.25">
      <c r="A20" s="2" t="s">
        <v>0</v>
      </c>
      <c r="B20" s="72" t="s">
        <v>207</v>
      </c>
      <c r="C20" s="3" t="s">
        <v>235</v>
      </c>
      <c r="D20" s="4">
        <v>8</v>
      </c>
      <c r="E20" s="4"/>
      <c r="F20" s="4" t="s">
        <v>212</v>
      </c>
      <c r="G20" s="4" t="s">
        <v>212</v>
      </c>
      <c r="H20" s="4"/>
      <c r="I20" s="4"/>
      <c r="J20" s="2">
        <v>4</v>
      </c>
      <c r="K20" s="5"/>
      <c r="L20" s="5"/>
      <c r="M20" s="5"/>
      <c r="N20" s="5"/>
    </row>
    <row r="21" spans="1:15" ht="15" customHeight="1" x14ac:dyDescent="0.25">
      <c r="A21" s="2" t="s">
        <v>52</v>
      </c>
      <c r="B21" s="72" t="s">
        <v>203</v>
      </c>
      <c r="C21" s="3" t="s">
        <v>236</v>
      </c>
      <c r="D21" s="4"/>
      <c r="E21" s="4">
        <v>6</v>
      </c>
      <c r="F21" s="4" t="s">
        <v>212</v>
      </c>
      <c r="G21" s="4" t="s">
        <v>212</v>
      </c>
      <c r="H21" s="4" t="s">
        <v>180</v>
      </c>
      <c r="I21" s="4"/>
      <c r="J21" s="2" t="s">
        <v>242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71" t="s">
        <v>208</v>
      </c>
      <c r="C22" s="3" t="s">
        <v>237</v>
      </c>
      <c r="D22" s="4"/>
      <c r="E22" s="4">
        <v>1</v>
      </c>
      <c r="F22" s="4" t="s">
        <v>212</v>
      </c>
      <c r="G22" s="4" t="s">
        <v>212</v>
      </c>
      <c r="H22" s="4" t="s">
        <v>180</v>
      </c>
      <c r="I22" s="4"/>
      <c r="J22" s="2">
        <v>1</v>
      </c>
      <c r="K22" s="5"/>
      <c r="L22" s="5"/>
      <c r="M22" s="5"/>
      <c r="N22" s="5"/>
    </row>
    <row r="23" spans="1:15" ht="15" customHeight="1" x14ac:dyDescent="0.25">
      <c r="A23" s="2" t="s">
        <v>52</v>
      </c>
      <c r="B23" s="72" t="s">
        <v>201</v>
      </c>
      <c r="C23" s="3" t="s">
        <v>238</v>
      </c>
      <c r="D23" s="4"/>
      <c r="E23" s="4">
        <v>1</v>
      </c>
      <c r="F23" s="4" t="s">
        <v>212</v>
      </c>
      <c r="G23" s="4" t="s">
        <v>212</v>
      </c>
      <c r="H23" s="4" t="s">
        <v>180</v>
      </c>
      <c r="I23" s="4"/>
      <c r="J23" s="2">
        <v>2</v>
      </c>
      <c r="K23" s="5"/>
      <c r="L23" s="5"/>
      <c r="M23" s="5"/>
      <c r="N23" s="5"/>
    </row>
    <row r="24" spans="1:15" ht="15" customHeight="1" x14ac:dyDescent="0.25">
      <c r="A24" s="2" t="s">
        <v>0</v>
      </c>
      <c r="B24" s="73" t="s">
        <v>209</v>
      </c>
      <c r="C24" s="6" t="s">
        <v>239</v>
      </c>
      <c r="D24" s="4">
        <v>28</v>
      </c>
      <c r="E24" s="4"/>
      <c r="F24" s="4" t="s">
        <v>213</v>
      </c>
      <c r="G24" s="4" t="s">
        <v>213</v>
      </c>
      <c r="H24" s="4" t="s">
        <v>180</v>
      </c>
      <c r="I24" s="4"/>
      <c r="J24" s="2">
        <v>1</v>
      </c>
      <c r="K24" s="5"/>
      <c r="L24" s="5"/>
      <c r="M24" s="5"/>
      <c r="N24" s="5"/>
    </row>
    <row r="25" spans="1:15" ht="15" customHeight="1" x14ac:dyDescent="0.25">
      <c r="A25" s="2" t="s">
        <v>52</v>
      </c>
      <c r="B25" s="73" t="s">
        <v>210</v>
      </c>
      <c r="C25" s="3" t="s">
        <v>240</v>
      </c>
      <c r="D25" s="4"/>
      <c r="E25" s="4">
        <v>18</v>
      </c>
      <c r="F25" s="4" t="s">
        <v>213</v>
      </c>
      <c r="G25" s="4" t="s">
        <v>213</v>
      </c>
      <c r="H25" s="4" t="s">
        <v>180</v>
      </c>
      <c r="I25" s="4"/>
      <c r="J25" s="2" t="s">
        <v>243</v>
      </c>
      <c r="K25" s="5"/>
      <c r="L25" s="5"/>
      <c r="M25" s="5"/>
      <c r="N25" s="5"/>
    </row>
    <row r="26" spans="1:15" ht="15" customHeight="1" x14ac:dyDescent="0.25">
      <c r="A26" s="2" t="s">
        <v>52</v>
      </c>
      <c r="B26" s="73" t="s">
        <v>211</v>
      </c>
      <c r="C26" s="3" t="s">
        <v>241</v>
      </c>
      <c r="D26" s="4"/>
      <c r="E26" s="4">
        <v>10</v>
      </c>
      <c r="F26" s="4" t="s">
        <v>213</v>
      </c>
      <c r="G26" s="4" t="s">
        <v>213</v>
      </c>
      <c r="H26" s="4" t="s">
        <v>180</v>
      </c>
      <c r="I26" s="4"/>
      <c r="J26" s="2"/>
      <c r="K26" s="5"/>
      <c r="L26" s="5"/>
      <c r="M26" s="5"/>
      <c r="N26" s="5"/>
    </row>
    <row r="27" spans="1:15" ht="15" customHeight="1" x14ac:dyDescent="0.2">
      <c r="A27" s="2"/>
      <c r="B27" s="73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">
      <c r="A28" s="2"/>
      <c r="B28" s="73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">
      <c r="A29" s="2"/>
      <c r="B29" s="73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">
      <c r="A30" s="2"/>
      <c r="B30" s="73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">
      <c r="A31" s="2"/>
      <c r="B31" s="73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15" priority="6">
      <formula>$A$11=2</formula>
    </cfRule>
    <cfRule type="expression" dxfId="14" priority="7">
      <formula>$A$11=3</formula>
    </cfRule>
    <cfRule type="expression" dxfId="13" priority="8">
      <formula>$A$11=1</formula>
    </cfRule>
  </conditionalFormatting>
  <conditionalFormatting sqref="I17:I44 K17:L44">
    <cfRule type="expression" dxfId="12" priority="5">
      <formula>$H17="CCI (CC Intégral)"</formula>
    </cfRule>
  </conditionalFormatting>
  <conditionalFormatting sqref="I17:J44">
    <cfRule type="expression" dxfId="11" priority="4">
      <formula>$H17="CT (Contrôle terminal)"</formula>
    </cfRule>
  </conditionalFormatting>
  <conditionalFormatting sqref="K15:L16">
    <cfRule type="expression" dxfId="10" priority="1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CD356C28-BD74-4272-BDCA-199F2B203BC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609E9D72-16F7-427E-AAEA-96914A1002C2}">
            <xm:f>'/Users/marie-laureacquier/Library/Mobile Documents/com~apple~CloudDocs/Masters R MEEF/MEEF2     2017-2018/M:\Volumes\Mes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10" zoomScale="85" zoomScaleNormal="85" zoomScalePageLayoutView="85" workbookViewId="0">
      <selection activeCell="K17" sqref="K17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26" t="s">
        <v>179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4" ht="20.100000000000001" customHeight="1" x14ac:dyDescent="0.2">
      <c r="A2" s="40" t="s">
        <v>40</v>
      </c>
      <c r="B2" s="127" t="str">
        <f>'Fiche générale'!B2</f>
        <v>ESPE</v>
      </c>
      <c r="C2" s="127"/>
      <c r="D2" s="127"/>
      <c r="E2" s="127"/>
      <c r="F2" s="39"/>
      <c r="G2" s="39"/>
      <c r="H2" s="39"/>
      <c r="I2" s="39"/>
      <c r="J2" s="39"/>
      <c r="K2" s="39"/>
    </row>
    <row r="3" spans="1:14" ht="20.100000000000001" customHeight="1" x14ac:dyDescent="0.2">
      <c r="A3" s="40" t="s">
        <v>38</v>
      </c>
      <c r="B3" s="128" t="str">
        <f>'Fiche générale'!B3:I3</f>
        <v>Métiers de l'enseignement de l'éducation et de la formation (MEEF), 2e degré</v>
      </c>
      <c r="C3" s="129"/>
      <c r="D3" s="129"/>
      <c r="E3" s="129"/>
      <c r="F3" s="129"/>
      <c r="G3" s="129"/>
      <c r="H3" s="129"/>
      <c r="I3" s="129"/>
      <c r="J3" s="130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1"/>
      <c r="E4" s="131"/>
      <c r="F4" s="132" t="s">
        <v>39</v>
      </c>
      <c r="G4" s="133"/>
      <c r="H4" s="134"/>
      <c r="I4" s="135"/>
      <c r="J4" s="135"/>
      <c r="K4" s="135"/>
      <c r="L4" s="135"/>
      <c r="M4" s="135"/>
      <c r="N4" s="136"/>
    </row>
    <row r="5" spans="1:14" ht="20.100000000000001" customHeight="1" x14ac:dyDescent="0.2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/>
      <c r="C6" s="42" t="s">
        <v>174</v>
      </c>
      <c r="D6" s="137"/>
      <c r="E6" s="138"/>
      <c r="F6" s="132" t="s">
        <v>3</v>
      </c>
      <c r="G6" s="133"/>
      <c r="H6" s="139"/>
      <c r="I6" s="140"/>
      <c r="J6" s="140"/>
      <c r="K6" s="140"/>
      <c r="L6" s="140"/>
      <c r="M6" s="140"/>
      <c r="N6" s="141"/>
    </row>
    <row r="7" spans="1:14" ht="20.100000000000001" customHeight="1" x14ac:dyDescent="0.2">
      <c r="A7" s="40" t="s">
        <v>49</v>
      </c>
      <c r="B7" s="70"/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">
      <c r="B9" s="46" t="s">
        <v>4</v>
      </c>
      <c r="C9" s="47" t="s">
        <v>31</v>
      </c>
      <c r="D9" s="44"/>
      <c r="E9" s="142" t="s">
        <v>56</v>
      </c>
      <c r="F9" s="143"/>
      <c r="G9" s="142" t="s">
        <v>51</v>
      </c>
      <c r="H9" s="143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2" t="s">
        <v>55</v>
      </c>
      <c r="F10" s="123"/>
      <c r="G10" s="124"/>
      <c r="H10" s="125"/>
      <c r="I10"/>
      <c r="J10" s="51"/>
      <c r="K10" s="51"/>
      <c r="L10" s="51"/>
      <c r="M10" s="51"/>
      <c r="N10" s="51"/>
    </row>
    <row r="11" spans="1:14" ht="15" customHeight="1" x14ac:dyDescent="0.25">
      <c r="A11" s="52">
        <v>2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">
      <c r="D13" s="53"/>
      <c r="E13" s="144"/>
      <c r="F13" s="144"/>
      <c r="G13" s="80"/>
      <c r="H13" s="53"/>
      <c r="I13" s="53"/>
    </row>
    <row r="14" spans="1:14" ht="26.25" customHeight="1" x14ac:dyDescent="0.25">
      <c r="B14" s="56"/>
      <c r="C14" s="53"/>
      <c r="D14" s="53"/>
      <c r="E14" s="80"/>
      <c r="F14" s="80"/>
      <c r="G14" s="80"/>
      <c r="H14" s="53"/>
      <c r="I14" s="53"/>
      <c r="J14" s="145" t="s">
        <v>32</v>
      </c>
      <c r="K14" s="146"/>
      <c r="L14" s="147"/>
      <c r="M14" s="145" t="s">
        <v>33</v>
      </c>
      <c r="N14" s="147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48" t="str">
        <f>IF(H17="CCI (CC Intégral)","CT pour les dispensés","Contrôle Terminal")</f>
        <v>Contrôle Terminal</v>
      </c>
      <c r="L15" s="149"/>
      <c r="M15" s="148" t="s">
        <v>35</v>
      </c>
      <c r="N15" s="149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">
      <c r="A17" s="2"/>
      <c r="B17" s="71"/>
      <c r="C17" s="3"/>
      <c r="D17" s="4"/>
      <c r="E17" s="4"/>
      <c r="F17" s="4"/>
      <c r="G17" s="4"/>
      <c r="H17" s="4"/>
      <c r="I17" s="4"/>
      <c r="J17" s="5"/>
      <c r="K17" s="5"/>
      <c r="L17" s="5"/>
      <c r="M17" s="5"/>
      <c r="N17" s="5"/>
    </row>
    <row r="18" spans="1:15" ht="15" customHeight="1" x14ac:dyDescent="0.2">
      <c r="A18" s="2"/>
      <c r="B18" s="72"/>
      <c r="C18" s="3"/>
      <c r="D18" s="4"/>
      <c r="E18" s="4"/>
      <c r="F18" s="4"/>
      <c r="G18" s="4"/>
      <c r="H18" s="4"/>
      <c r="I18" s="4"/>
      <c r="J18" s="2"/>
      <c r="K18" s="5"/>
      <c r="L18" s="5"/>
      <c r="M18" s="5"/>
      <c r="N18" s="5"/>
    </row>
    <row r="19" spans="1:15" ht="15" customHeight="1" x14ac:dyDescent="0.2">
      <c r="A19" s="2"/>
      <c r="B19" s="72"/>
      <c r="C19" s="3"/>
      <c r="D19" s="4"/>
      <c r="E19" s="4"/>
      <c r="F19" s="4"/>
      <c r="G19" s="4"/>
      <c r="H19" s="4"/>
      <c r="I19" s="4"/>
      <c r="J19" s="2"/>
      <c r="K19" s="5"/>
      <c r="L19" s="5"/>
      <c r="M19" s="5"/>
      <c r="N19" s="5"/>
    </row>
    <row r="20" spans="1:15" ht="15" customHeight="1" x14ac:dyDescent="0.2">
      <c r="A20" s="2"/>
      <c r="B20" s="72"/>
      <c r="C20" s="3"/>
      <c r="D20" s="4"/>
      <c r="E20" s="4"/>
      <c r="F20" s="4"/>
      <c r="G20" s="4"/>
      <c r="H20" s="4"/>
      <c r="I20" s="4"/>
      <c r="J20" s="2"/>
      <c r="K20" s="5"/>
      <c r="L20" s="5"/>
      <c r="M20" s="5"/>
      <c r="N20" s="5"/>
    </row>
    <row r="21" spans="1:15" ht="15" customHeight="1" x14ac:dyDescent="0.2">
      <c r="A21" s="2"/>
      <c r="B21" s="72"/>
      <c r="C21" s="3"/>
      <c r="D21" s="4"/>
      <c r="E21" s="4"/>
      <c r="F21" s="4"/>
      <c r="G21" s="4"/>
      <c r="H21" s="4"/>
      <c r="I21" s="4"/>
      <c r="J21" s="2"/>
      <c r="K21" s="5"/>
      <c r="L21" s="5"/>
      <c r="M21" s="5"/>
      <c r="N21" s="5"/>
    </row>
    <row r="22" spans="1:15" ht="15" customHeight="1" x14ac:dyDescent="0.2">
      <c r="A22" s="2"/>
      <c r="B22" s="71"/>
      <c r="C22" s="3"/>
      <c r="D22" s="4"/>
      <c r="E22" s="4"/>
      <c r="F22" s="4"/>
      <c r="G22" s="4"/>
      <c r="H22" s="4"/>
      <c r="I22" s="4"/>
      <c r="J22" s="2"/>
      <c r="K22" s="5"/>
      <c r="L22" s="5"/>
      <c r="M22" s="5"/>
      <c r="N22" s="5"/>
    </row>
    <row r="23" spans="1:15" ht="15" customHeight="1" x14ac:dyDescent="0.2">
      <c r="A23" s="2"/>
      <c r="B23" s="72"/>
      <c r="C23" s="3"/>
      <c r="D23" s="4"/>
      <c r="E23" s="4"/>
      <c r="F23" s="4"/>
      <c r="G23" s="4"/>
      <c r="H23" s="4"/>
      <c r="I23" s="4"/>
      <c r="J23" s="2"/>
      <c r="K23" s="5"/>
      <c r="L23" s="5"/>
      <c r="M23" s="5"/>
      <c r="N23" s="5"/>
    </row>
    <row r="24" spans="1:15" ht="15" customHeight="1" x14ac:dyDescent="0.2">
      <c r="A24" s="2"/>
      <c r="B24" s="73"/>
      <c r="C24" s="6"/>
      <c r="D24" s="4"/>
      <c r="E24" s="4"/>
      <c r="F24" s="4"/>
      <c r="G24" s="4"/>
      <c r="H24" s="4"/>
      <c r="I24" s="4"/>
      <c r="J24" s="2"/>
      <c r="K24" s="5"/>
      <c r="L24" s="5"/>
      <c r="M24" s="5"/>
      <c r="N24" s="5"/>
    </row>
    <row r="25" spans="1:15" ht="15" customHeight="1" x14ac:dyDescent="0.2">
      <c r="A25" s="2"/>
      <c r="B25" s="73"/>
      <c r="C25" s="3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</row>
    <row r="26" spans="1:15" ht="15" customHeight="1" x14ac:dyDescent="0.2">
      <c r="A26" s="2"/>
      <c r="B26" s="73"/>
      <c r="C26" s="3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</row>
    <row r="27" spans="1:15" ht="15" customHeight="1" x14ac:dyDescent="0.2">
      <c r="A27" s="2"/>
      <c r="B27" s="73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">
      <c r="A28" s="2"/>
      <c r="B28" s="73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">
      <c r="A29" s="2"/>
      <c r="B29" s="73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">
      <c r="A30" s="2"/>
      <c r="B30" s="73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">
      <c r="A31" s="2"/>
      <c r="B31" s="73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7" priority="6">
      <formula>$A$11=2</formula>
    </cfRule>
    <cfRule type="expression" dxfId="6" priority="7">
      <formula>$A$11=3</formula>
    </cfRule>
    <cfRule type="expression" dxfId="5" priority="8">
      <formula>$A$11=1</formula>
    </cfRule>
  </conditionalFormatting>
  <conditionalFormatting sqref="I17:I44 K17:L44">
    <cfRule type="expression" dxfId="4" priority="5">
      <formula>$H17="CCI (CC Intégral)"</formula>
    </cfRule>
  </conditionalFormatting>
  <conditionalFormatting sqref="I17:J44">
    <cfRule type="expression" dxfId="3" priority="4">
      <formula>$H17="CT (Contrôle terminal)"</formula>
    </cfRule>
  </conditionalFormatting>
  <conditionalFormatting sqref="K15:L16">
    <cfRule type="expression" dxfId="2" priority="1">
      <formula>$H$17="CCI (CC Intégral)"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427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FF1F0A3B-D3B7-41DF-A044-81CFB38C1E8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15CCFEB4-413D-4FB3-8525-08E4D8AC69DB}">
            <xm:f>'/Users/marie-laureacquier/Library/Mobile Documents/com~apple~CloudDocs/Masters R MEEF/MEEF2     2017-2018/M:\Volumes\Mes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12</v>
      </c>
      <c r="B1" t="s">
        <v>13</v>
      </c>
      <c r="C1" t="s">
        <v>14</v>
      </c>
      <c r="E1" t="s">
        <v>7</v>
      </c>
    </row>
    <row r="2" spans="1:5" x14ac:dyDescent="0.25">
      <c r="A2" t="s">
        <v>15</v>
      </c>
      <c r="B2" t="s">
        <v>180</v>
      </c>
      <c r="C2" t="s">
        <v>16</v>
      </c>
      <c r="E2" t="s">
        <v>0</v>
      </c>
    </row>
    <row r="3" spans="1:5" x14ac:dyDescent="0.25">
      <c r="A3" t="s">
        <v>17</v>
      </c>
      <c r="B3" t="s">
        <v>181</v>
      </c>
      <c r="C3" t="s">
        <v>18</v>
      </c>
      <c r="E3" t="s">
        <v>52</v>
      </c>
    </row>
    <row r="4" spans="1:5" x14ac:dyDescent="0.25">
      <c r="A4" t="s">
        <v>19</v>
      </c>
      <c r="B4" t="s">
        <v>182</v>
      </c>
      <c r="C4" t="s">
        <v>20</v>
      </c>
    </row>
    <row r="5" spans="1:5" x14ac:dyDescent="0.2">
      <c r="A5" t="s">
        <v>21</v>
      </c>
      <c r="C5" t="s">
        <v>183</v>
      </c>
    </row>
    <row r="6" spans="1:5" x14ac:dyDescent="0.2">
      <c r="A6" t="s">
        <v>22</v>
      </c>
    </row>
    <row r="7" spans="1:5" x14ac:dyDescent="0.2">
      <c r="A7" t="s">
        <v>23</v>
      </c>
    </row>
    <row r="8" spans="1:5" x14ac:dyDescent="0.2">
      <c r="A8" t="s">
        <v>24</v>
      </c>
    </row>
    <row r="9" spans="1:5" x14ac:dyDescent="0.2">
      <c r="A9" t="s">
        <v>25</v>
      </c>
    </row>
    <row r="10" spans="1:5" x14ac:dyDescent="0.2">
      <c r="A10" t="s">
        <v>26</v>
      </c>
    </row>
    <row r="11" spans="1:5" x14ac:dyDescent="0.2">
      <c r="A11" t="s">
        <v>27</v>
      </c>
    </row>
    <row r="12" spans="1:5" x14ac:dyDescent="0.2">
      <c r="A12" t="s">
        <v>1</v>
      </c>
    </row>
    <row r="13" spans="1:5" x14ac:dyDescent="0.2">
      <c r="A13" t="s">
        <v>28</v>
      </c>
    </row>
    <row r="14" spans="1:5" x14ac:dyDescent="0.2">
      <c r="A14" t="s">
        <v>29</v>
      </c>
    </row>
    <row r="17" spans="1:2" x14ac:dyDescent="0.25">
      <c r="A17" t="s">
        <v>60</v>
      </c>
      <c r="B17" t="s">
        <v>61</v>
      </c>
    </row>
    <row r="18" spans="1:2" x14ac:dyDescent="0.25">
      <c r="A18" t="s">
        <v>62</v>
      </c>
      <c r="B18" t="s">
        <v>110</v>
      </c>
    </row>
    <row r="19" spans="1:2" x14ac:dyDescent="0.2">
      <c r="A19" t="s">
        <v>63</v>
      </c>
      <c r="B19" t="s">
        <v>111</v>
      </c>
    </row>
    <row r="20" spans="1:2" x14ac:dyDescent="0.2">
      <c r="A20" t="s">
        <v>64</v>
      </c>
      <c r="B20" t="s">
        <v>112</v>
      </c>
    </row>
    <row r="21" spans="1:2" x14ac:dyDescent="0.25">
      <c r="A21" t="s">
        <v>65</v>
      </c>
      <c r="B21" t="s">
        <v>113</v>
      </c>
    </row>
    <row r="22" spans="1:2" x14ac:dyDescent="0.25">
      <c r="A22" t="s">
        <v>65</v>
      </c>
      <c r="B22" t="s">
        <v>114</v>
      </c>
    </row>
    <row r="23" spans="1:2" x14ac:dyDescent="0.2">
      <c r="A23" t="s">
        <v>66</v>
      </c>
      <c r="B23" t="s">
        <v>115</v>
      </c>
    </row>
    <row r="24" spans="1:2" x14ac:dyDescent="0.25">
      <c r="A24" t="s">
        <v>67</v>
      </c>
      <c r="B24" t="s">
        <v>116</v>
      </c>
    </row>
    <row r="25" spans="1:2" x14ac:dyDescent="0.2">
      <c r="A25" t="s">
        <v>68</v>
      </c>
      <c r="B25" t="s">
        <v>117</v>
      </c>
    </row>
    <row r="26" spans="1:2" x14ac:dyDescent="0.2">
      <c r="A26" t="s">
        <v>69</v>
      </c>
      <c r="B26" t="s">
        <v>118</v>
      </c>
    </row>
    <row r="27" spans="1:2" x14ac:dyDescent="0.25">
      <c r="A27" t="s">
        <v>70</v>
      </c>
      <c r="B27" t="s">
        <v>119</v>
      </c>
    </row>
    <row r="28" spans="1:2" x14ac:dyDescent="0.25">
      <c r="A28" t="s">
        <v>71</v>
      </c>
      <c r="B28" t="s">
        <v>120</v>
      </c>
    </row>
    <row r="29" spans="1:2" x14ac:dyDescent="0.25">
      <c r="A29" t="s">
        <v>71</v>
      </c>
      <c r="B29" t="s">
        <v>121</v>
      </c>
    </row>
    <row r="30" spans="1:2" x14ac:dyDescent="0.25">
      <c r="A30" t="s">
        <v>72</v>
      </c>
      <c r="B30" t="s">
        <v>122</v>
      </c>
    </row>
    <row r="31" spans="1:2" x14ac:dyDescent="0.25">
      <c r="A31" t="s">
        <v>73</v>
      </c>
      <c r="B31" t="s">
        <v>123</v>
      </c>
    </row>
    <row r="32" spans="1:2" x14ac:dyDescent="0.25">
      <c r="A32" t="s">
        <v>74</v>
      </c>
      <c r="B32" t="s">
        <v>124</v>
      </c>
    </row>
    <row r="33" spans="1:2" x14ac:dyDescent="0.25">
      <c r="A33" t="s">
        <v>75</v>
      </c>
      <c r="B33" t="s">
        <v>125</v>
      </c>
    </row>
    <row r="34" spans="1:2" x14ac:dyDescent="0.25">
      <c r="A34" t="s">
        <v>76</v>
      </c>
      <c r="B34" t="s">
        <v>126</v>
      </c>
    </row>
    <row r="35" spans="1:2" x14ac:dyDescent="0.25">
      <c r="A35" t="s">
        <v>77</v>
      </c>
      <c r="B35" t="s">
        <v>127</v>
      </c>
    </row>
    <row r="36" spans="1:2" x14ac:dyDescent="0.25">
      <c r="A36" t="s">
        <v>78</v>
      </c>
      <c r="B36" t="s">
        <v>128</v>
      </c>
    </row>
    <row r="37" spans="1:2" x14ac:dyDescent="0.25">
      <c r="A37" t="s">
        <v>79</v>
      </c>
      <c r="B37" t="s">
        <v>129</v>
      </c>
    </row>
    <row r="38" spans="1:2" x14ac:dyDescent="0.25">
      <c r="A38" t="s">
        <v>80</v>
      </c>
      <c r="B38" t="s">
        <v>130</v>
      </c>
    </row>
    <row r="39" spans="1:2" x14ac:dyDescent="0.25">
      <c r="A39" t="s">
        <v>81</v>
      </c>
      <c r="B39" t="s">
        <v>131</v>
      </c>
    </row>
    <row r="40" spans="1:2" x14ac:dyDescent="0.25">
      <c r="A40" t="s">
        <v>82</v>
      </c>
      <c r="B40" t="s">
        <v>132</v>
      </c>
    </row>
    <row r="41" spans="1:2" x14ac:dyDescent="0.25">
      <c r="A41" t="s">
        <v>83</v>
      </c>
      <c r="B41" t="s">
        <v>133</v>
      </c>
    </row>
    <row r="42" spans="1:2" x14ac:dyDescent="0.25">
      <c r="A42" t="s">
        <v>84</v>
      </c>
      <c r="B42" t="s">
        <v>134</v>
      </c>
    </row>
    <row r="43" spans="1:2" x14ac:dyDescent="0.25">
      <c r="A43" t="s">
        <v>85</v>
      </c>
      <c r="B43" t="s">
        <v>135</v>
      </c>
    </row>
    <row r="44" spans="1:2" x14ac:dyDescent="0.25">
      <c r="A44" t="s">
        <v>86</v>
      </c>
      <c r="B44" t="s">
        <v>136</v>
      </c>
    </row>
    <row r="45" spans="1:2" x14ac:dyDescent="0.25">
      <c r="A45" t="s">
        <v>87</v>
      </c>
      <c r="B45" t="s">
        <v>137</v>
      </c>
    </row>
    <row r="46" spans="1:2" x14ac:dyDescent="0.25">
      <c r="A46" t="s">
        <v>88</v>
      </c>
      <c r="B46" t="s">
        <v>138</v>
      </c>
    </row>
    <row r="47" spans="1:2" x14ac:dyDescent="0.25">
      <c r="A47" t="s">
        <v>89</v>
      </c>
      <c r="B47" t="s">
        <v>139</v>
      </c>
    </row>
    <row r="48" spans="1:2" x14ac:dyDescent="0.25">
      <c r="A48" t="s">
        <v>90</v>
      </c>
      <c r="B48" t="s">
        <v>140</v>
      </c>
    </row>
    <row r="49" spans="1:2" x14ac:dyDescent="0.25">
      <c r="A49" t="s">
        <v>91</v>
      </c>
      <c r="B49" t="s">
        <v>141</v>
      </c>
    </row>
    <row r="50" spans="1:2" x14ac:dyDescent="0.25">
      <c r="A50" t="s">
        <v>92</v>
      </c>
      <c r="B50" t="s">
        <v>142</v>
      </c>
    </row>
    <row r="51" spans="1:2" x14ac:dyDescent="0.25">
      <c r="A51" t="s">
        <v>93</v>
      </c>
      <c r="B51" t="s">
        <v>143</v>
      </c>
    </row>
    <row r="52" spans="1:2" x14ac:dyDescent="0.25">
      <c r="A52" t="s">
        <v>94</v>
      </c>
      <c r="B52" t="s">
        <v>144</v>
      </c>
    </row>
    <row r="53" spans="1:2" x14ac:dyDescent="0.25">
      <c r="A53" t="s">
        <v>95</v>
      </c>
      <c r="B53" t="s">
        <v>145</v>
      </c>
    </row>
    <row r="54" spans="1:2" x14ac:dyDescent="0.25">
      <c r="A54" t="s">
        <v>96</v>
      </c>
      <c r="B54" t="s">
        <v>146</v>
      </c>
    </row>
    <row r="55" spans="1:2" x14ac:dyDescent="0.25">
      <c r="A55" t="s">
        <v>97</v>
      </c>
      <c r="B55" t="s">
        <v>147</v>
      </c>
    </row>
    <row r="56" spans="1:2" x14ac:dyDescent="0.25">
      <c r="A56" t="s">
        <v>98</v>
      </c>
      <c r="B56" t="s">
        <v>148</v>
      </c>
    </row>
    <row r="57" spans="1:2" x14ac:dyDescent="0.25">
      <c r="A57" t="s">
        <v>99</v>
      </c>
      <c r="B57" t="s">
        <v>149</v>
      </c>
    </row>
    <row r="58" spans="1:2" x14ac:dyDescent="0.25">
      <c r="A58" t="s">
        <v>100</v>
      </c>
      <c r="B58" t="s">
        <v>150</v>
      </c>
    </row>
    <row r="59" spans="1:2" x14ac:dyDescent="0.25">
      <c r="A59" t="s">
        <v>101</v>
      </c>
      <c r="B59" t="s">
        <v>151</v>
      </c>
    </row>
    <row r="60" spans="1:2" x14ac:dyDescent="0.25">
      <c r="A60" t="s">
        <v>101</v>
      </c>
      <c r="B60" t="s">
        <v>152</v>
      </c>
    </row>
    <row r="61" spans="1:2" x14ac:dyDescent="0.25">
      <c r="A61" t="s">
        <v>102</v>
      </c>
      <c r="B61" t="s">
        <v>153</v>
      </c>
    </row>
    <row r="62" spans="1:2" x14ac:dyDescent="0.25">
      <c r="A62" t="s">
        <v>103</v>
      </c>
      <c r="B62" t="s">
        <v>154</v>
      </c>
    </row>
    <row r="63" spans="1:2" x14ac:dyDescent="0.25">
      <c r="A63" t="s">
        <v>104</v>
      </c>
      <c r="B63" t="s">
        <v>155</v>
      </c>
    </row>
    <row r="64" spans="1:2" x14ac:dyDescent="0.25">
      <c r="A64" t="s">
        <v>105</v>
      </c>
      <c r="B64" t="s">
        <v>156</v>
      </c>
    </row>
    <row r="65" spans="1:10" x14ac:dyDescent="0.25">
      <c r="A65" t="s">
        <v>106</v>
      </c>
      <c r="B65" t="s">
        <v>157</v>
      </c>
    </row>
    <row r="66" spans="1:10" x14ac:dyDescent="0.25">
      <c r="A66" t="s">
        <v>107</v>
      </c>
      <c r="B66" t="s">
        <v>158</v>
      </c>
    </row>
    <row r="67" spans="1:10" x14ac:dyDescent="0.25">
      <c r="A67" t="s">
        <v>107</v>
      </c>
      <c r="B67" t="s">
        <v>159</v>
      </c>
    </row>
    <row r="68" spans="1:10" x14ac:dyDescent="0.25">
      <c r="A68" t="s">
        <v>108</v>
      </c>
      <c r="B68" t="s">
        <v>160</v>
      </c>
    </row>
    <row r="69" spans="1:10" x14ac:dyDescent="0.25">
      <c r="A69" t="s">
        <v>109</v>
      </c>
      <c r="B69" t="s">
        <v>161</v>
      </c>
    </row>
    <row r="73" spans="1:10" x14ac:dyDescent="0.25">
      <c r="A73" s="14" t="s">
        <v>165</v>
      </c>
      <c r="B73" s="31" t="s">
        <v>17</v>
      </c>
      <c r="C73" s="14" t="s">
        <v>19</v>
      </c>
      <c r="D73" s="31" t="s">
        <v>21</v>
      </c>
      <c r="E73" s="31" t="s">
        <v>22</v>
      </c>
      <c r="F73" s="14" t="s">
        <v>166</v>
      </c>
      <c r="G73" s="31" t="s">
        <v>164</v>
      </c>
      <c r="H73" s="31" t="s">
        <v>24</v>
      </c>
      <c r="I73" s="14" t="s">
        <v>162</v>
      </c>
      <c r="J73" s="14" t="s">
        <v>163</v>
      </c>
    </row>
    <row r="74" spans="1:10" x14ac:dyDescent="0.25">
      <c r="A74" s="14" t="s">
        <v>79</v>
      </c>
      <c r="B74" s="31" t="s">
        <v>86</v>
      </c>
      <c r="C74" s="14" t="s">
        <v>71</v>
      </c>
      <c r="D74" s="31" t="s">
        <v>85</v>
      </c>
      <c r="E74" s="31" t="s">
        <v>67</v>
      </c>
      <c r="F74" s="14" t="s">
        <v>90</v>
      </c>
      <c r="G74" s="31" t="s">
        <v>65</v>
      </c>
      <c r="H74" s="31" t="s">
        <v>101</v>
      </c>
      <c r="I74" s="14" t="s">
        <v>64</v>
      </c>
      <c r="J74" s="14" t="s">
        <v>62</v>
      </c>
    </row>
    <row r="75" spans="1:10" x14ac:dyDescent="0.25">
      <c r="A75" s="14" t="s">
        <v>80</v>
      </c>
      <c r="B75" s="31" t="s">
        <v>87</v>
      </c>
      <c r="C75" s="14" t="s">
        <v>72</v>
      </c>
      <c r="E75" s="31" t="s">
        <v>68</v>
      </c>
      <c r="F75" s="14" t="s">
        <v>91</v>
      </c>
      <c r="H75" s="31" t="s">
        <v>107</v>
      </c>
      <c r="I75" s="14" t="s">
        <v>65</v>
      </c>
      <c r="J75" s="14" t="s">
        <v>63</v>
      </c>
    </row>
    <row r="76" spans="1:10" x14ac:dyDescent="0.25">
      <c r="A76" s="14" t="s">
        <v>81</v>
      </c>
      <c r="B76" s="31" t="s">
        <v>88</v>
      </c>
      <c r="C76" s="14" t="s">
        <v>73</v>
      </c>
      <c r="E76" s="31" t="s">
        <v>69</v>
      </c>
      <c r="F76" s="14" t="s">
        <v>92</v>
      </c>
      <c r="I76" s="14" t="s">
        <v>101</v>
      </c>
    </row>
    <row r="77" spans="1:10" x14ac:dyDescent="0.25">
      <c r="A77" s="14" t="s">
        <v>82</v>
      </c>
      <c r="B77" s="31" t="s">
        <v>89</v>
      </c>
      <c r="C77" s="14" t="s">
        <v>74</v>
      </c>
      <c r="E77" s="31" t="s">
        <v>70</v>
      </c>
      <c r="F77" s="14" t="s">
        <v>93</v>
      </c>
      <c r="I77" s="14" t="s">
        <v>102</v>
      </c>
    </row>
    <row r="78" spans="1:10" x14ac:dyDescent="0.25">
      <c r="A78" s="14" t="s">
        <v>83</v>
      </c>
      <c r="C78" s="14" t="s">
        <v>75</v>
      </c>
      <c r="E78" s="31" t="s">
        <v>71</v>
      </c>
      <c r="F78" s="14" t="s">
        <v>94</v>
      </c>
      <c r="I78" s="14" t="s">
        <v>103</v>
      </c>
    </row>
    <row r="79" spans="1:10" x14ac:dyDescent="0.25">
      <c r="A79" s="14" t="s">
        <v>84</v>
      </c>
      <c r="C79" s="14" t="s">
        <v>76</v>
      </c>
      <c r="E79" s="31" t="s">
        <v>77</v>
      </c>
      <c r="F79" s="14" t="s">
        <v>95</v>
      </c>
      <c r="I79" s="14" t="s">
        <v>104</v>
      </c>
    </row>
    <row r="80" spans="1:10" x14ac:dyDescent="0.25">
      <c r="C80" s="14" t="s">
        <v>78</v>
      </c>
      <c r="F80" s="14" t="s">
        <v>96</v>
      </c>
      <c r="I80" s="14" t="s">
        <v>105</v>
      </c>
    </row>
    <row r="81" spans="6:9" x14ac:dyDescent="0.25">
      <c r="F81" s="14" t="s">
        <v>97</v>
      </c>
      <c r="I81" s="14" t="s">
        <v>106</v>
      </c>
    </row>
    <row r="82" spans="6:9" x14ac:dyDescent="0.25">
      <c r="F82" s="14" t="s">
        <v>98</v>
      </c>
      <c r="I82" s="14" t="s">
        <v>107</v>
      </c>
    </row>
    <row r="83" spans="6:9" x14ac:dyDescent="0.25">
      <c r="F83" s="14" t="s">
        <v>99</v>
      </c>
      <c r="I83" s="14" t="s">
        <v>108</v>
      </c>
    </row>
    <row r="84" spans="6:9" x14ac:dyDescent="0.25">
      <c r="F84" s="14" t="s">
        <v>100</v>
      </c>
      <c r="I84" s="14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25</vt:i4>
      </vt:variant>
    </vt:vector>
  </HeadingPairs>
  <TitlesOfParts>
    <vt:vector size="31" baseType="lpstr">
      <vt:lpstr>Fiche générale</vt:lpstr>
      <vt:lpstr>Semestre 1</vt:lpstr>
      <vt:lpstr>Semestre 2</vt:lpstr>
      <vt:lpstr>M2 annualisé</vt:lpstr>
      <vt:lpstr>Semestre 4</vt:lpstr>
      <vt:lpstr>Listes</vt:lpstr>
      <vt:lpstr>DROIT</vt:lpstr>
      <vt:lpstr>ESPE</vt:lpstr>
      <vt:lpstr>IAE</vt:lpstr>
      <vt:lpstr>IDPD</vt:lpstr>
      <vt:lpstr>'M2 annualisé'!Impression_des_titres</vt:lpstr>
      <vt:lpstr>'Semestre 1'!Impression_des_titres</vt:lpstr>
      <vt:lpstr>'Semestre 2'!Impression_des_titres</vt:lpstr>
      <vt:lpstr>'Semestre 4'!Impression_des_titres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ESPE Académie de Nice Célestion Freinet</cp:lastModifiedBy>
  <cp:lastPrinted>2018-03-13T09:26:04Z</cp:lastPrinted>
  <dcterms:created xsi:type="dcterms:W3CDTF">2016-12-07T14:50:54Z</dcterms:created>
  <dcterms:modified xsi:type="dcterms:W3CDTF">2020-04-20T14:34:13Z</dcterms:modified>
</cp:coreProperties>
</file>