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puelo\Documents\Modélisation\Modélisation 2020\GG\"/>
    </mc:Choice>
  </mc:AlternateContent>
  <xr:revisionPtr revIDLastSave="0" documentId="8_{FDA266D8-77B4-4760-8369-37C8E27C0FA3}" xr6:coauthVersionLast="36" xr6:coauthVersionMax="36" xr10:uidLastSave="{00000000-0000-0000-0000-000000000000}"/>
  <bookViews>
    <workbookView xWindow="0" yWindow="0" windowWidth="28800" windowHeight="12375" xr2:uid="{00000000-000D-0000-FFFF-FFFF00000000}"/>
  </bookViews>
  <sheets>
    <sheet name="Fiche générale" sheetId="6" r:id="rId1"/>
    <sheet name="Semestre 1" sheetId="32" r:id="rId2"/>
    <sheet name="Semestre 2" sheetId="42" r:id="rId3"/>
    <sheet name="Listes" sheetId="3" state="hidden" r:id="rId4"/>
  </sheets>
  <externalReferences>
    <externalReference r:id="rId5"/>
    <externalReference r:id="rId6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1">'Semestre 1'!$1:$16</definedName>
    <definedName name="_xlnm.Print_Titles" localSheetId="2">'Semestre 2'!$1:$16</definedName>
    <definedName name="ISEM">Listes!$E$74:$E$79</definedName>
    <definedName name="LASH">Listes!$F$74:$F$84</definedName>
    <definedName name="liste_cmp" localSheetId="1">[1]Listes!$A$7:$E$7</definedName>
    <definedName name="liste_cmp" localSheetId="2">[1]Listes!$A$7:$E$7</definedName>
    <definedName name="liste_cmp">Listes!$A$73:$J$73</definedName>
    <definedName name="liste_ELP">Listes!$G$2:$G$10</definedName>
    <definedName name="liste_nature_controle" localSheetId="1">[1]Listes!$C$2:$C$4</definedName>
    <definedName name="liste_nature_controle" localSheetId="2">[1]Listes!$C$2:$C$4</definedName>
    <definedName name="liste_nature_controle">Listes!$C$2:$C$4</definedName>
    <definedName name="liste_type_controle" localSheetId="1">[1]Listes!$A$2:$A$4</definedName>
    <definedName name="liste_type_controle" localSheetId="2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1">[1]Listes!$E$2:$E$3</definedName>
    <definedName name="Nature_ELP" localSheetId="2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1">#REF!</definedName>
    <definedName name="tab_cmp" localSheetId="2">#REF!</definedName>
    <definedName name="tab_cmp">#REF!</definedName>
    <definedName name="tab_code_dip" localSheetId="1">[1]Listes!$A$31:$B$57</definedName>
    <definedName name="tab_code_dip" localSheetId="2">[1]Listes!$A$31:$B$57</definedName>
    <definedName name="tab_code_dip">Listes!$A$17:$B$69</definedName>
    <definedName name="Type_contrôle">Listes!$B$2:$B$4</definedName>
    <definedName name="_xlnm.Print_Area" localSheetId="0">'Fiche générale'!$A$1:$I$29</definedName>
  </definedName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6" l="1"/>
  <c r="K15" i="42"/>
  <c r="B3" i="42"/>
  <c r="B2" i="42"/>
  <c r="K15" i="32"/>
  <c r="B3" i="32"/>
  <c r="B2" i="32"/>
  <c r="B4" i="32" l="1"/>
  <c r="B4" i="4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<sst xmlns="http://schemas.openxmlformats.org/spreadsheetml/2006/main" count="378" uniqueCount="206">
  <si>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</si>
  <si>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</si>
  <si>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</si>
  <si>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</si>
  <si>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</si>
  <si>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</si>
  <si>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</si>
  <si>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</si>
  <si>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</si>
  <si>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</si>
  <si>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</si>
  <si>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</si>
  <si>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</si>
  <si>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</si>
  <si>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</si>
  <si>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</si>
  <si>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</si>
  <si>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</si>
  <si>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</si>
  <si>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</si>
  <si>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</si>
  <si>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</si>
  <si>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</si>
  <si>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</si>
  <si>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</si>
  <si>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</si>
  <si>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</si>
  <si>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</si>
  <si>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</si>
  <si>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</si>
  <si>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</si>
  <si>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</si>
  <si>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</si>
  <si>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</si>
  <si>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</si>
  <si>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</si>
  <si>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</si>
  <si>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</si>
  <si>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</si>
  <si>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</si>
  <si>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</si>
  <si>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</si>
  <si>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</si>
  <si>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</si>
  <si>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</si>
  <si>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</si>
  <si>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</si>
  <si>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</si>
  <si>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</si>
  <si>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</si>
  <si>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</si>
  <si>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</si>
  <si>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</si>
  <si>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</si>
  <si>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</si>
  <si>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</si>
  <si>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</si>
  <si>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</si>
  <si>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</si>
  <si>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</si>
  <si>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</si>
  <si>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</si>
  <si>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</si>
  <si>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</si>
  <si>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</si>
  <si>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</si>
  <si>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</si>
  <si>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</si>
  <si>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</si>
  <si>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</si>
  <si>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</si>
  <si>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</si>
  <si>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</si>
  <si>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</si>
  <si>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</si>
  <si>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</si>
  <si>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</si>
  <si>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</si>
  <si>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</si>
  <si>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</si>
  <si>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</si>
  <si>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</si>
  <si>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</si>
  <si>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</si>
  <si>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</si>
  <si>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</si>
  <si>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</si>
  <si>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</si>
  <si>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</si>
  <si>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</si>
  <si>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</si>
  <si>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</si>
  <si>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</si>
  <si>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</si>
  <si>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</si>
  <si>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</si>
  <si>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</si>
  <si>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</si>
  <si>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</si>
  <si>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</si>
  <si>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</si>
  <si>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</si>
  <si>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</si>
  <si>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</si>
  <si>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</si>
  <si>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</si>
  <si>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</si>
  <si>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</si>
  <si>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</si>
  <si>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</si>
  <si>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</si>
  <si>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</si>
  <si>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</si>
  <si>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</si>
  <si>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</si>
  <si>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</si>
  <si>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</si>
  <si>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</si>
  <si>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</si>
  <si>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</si>
  <si>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</si>
  <si>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</si>
  <si>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</si>
  <si>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</si>
  <si>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</si>
  <si>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</si>
  <si>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</si>
  <si>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</si>
  <si>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</si>
  <si>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</si>
  <si>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</si>
  <si>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</si>
  <si>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</si>
  <si>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</si>
  <si>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</si>
  <si>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</si>
  <si>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</si>
  <si>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</si>
  <si>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</si>
  <si>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</si>
  <si>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</si>
  <si>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</si>
  <si>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</si>
  <si>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</si>
  <si>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</si>
  <si>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</si>
  <si>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</si>
  <si>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</si>
  <si>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</si>
  <si>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</si>
  <si>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</si>
  <si>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</si>
  <si>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</si>
  <si>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</si>
  <si>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</si>
  <si>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</si>
  <si>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</si>
  <si>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</si>
  <si>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</si>
  <si>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</si>
  <si>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</si>
  <si>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</si>
  <si>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</si>
  <si>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</si>
  <si>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</si>
  <si>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</si>
  <si>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</si>
  <si>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</si>
  <si>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</si>
  <si>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</si>
  <si>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</si>
  <si>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</si>
  <si>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</si>
  <si>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</si>
  <si>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</si>
  <si>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</si>
  <si>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</si>
  <si>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</si>
  <si>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</si>
  <si>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</si>
  <si>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</si>
  <si>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</si>
  <si>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</si>
  <si>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</si>
  <si>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Session unique</t>
  </si>
  <si>
    <t>Pas de redoublement, l'étudiant devra justifier de problèmes d'ordres personnels (maladie ...) avec des justificatifs pour être autorisé à redoubler.</t>
  </si>
  <si>
    <t>Technologies Web</t>
  </si>
  <si>
    <t>Ingénierie des besoins</t>
  </si>
  <si>
    <t>Diagnostic et gestion financière</t>
  </si>
  <si>
    <t>Communication - 1</t>
  </si>
  <si>
    <t>Oui</t>
  </si>
  <si>
    <t>Alternance S1</t>
  </si>
  <si>
    <t>Projet Web</t>
  </si>
  <si>
    <t>Mineure EUR DS4H</t>
  </si>
  <si>
    <t>2h</t>
  </si>
  <si>
    <t>Composants logiciels pour l'entreprise</t>
  </si>
  <si>
    <t>Cadrage d'un projet SI</t>
  </si>
  <si>
    <t>Pilotage et Stratégie d'Entreprise</t>
  </si>
  <si>
    <t>Communication - 2</t>
  </si>
  <si>
    <t>Projet SI</t>
  </si>
  <si>
    <t>Alternance S2</t>
  </si>
  <si>
    <t>Note &gt; 7 et compensation intra-UE</t>
  </si>
  <si>
    <t>Note &lt; 7 dans une UE</t>
  </si>
  <si>
    <t>Compensation sur l'année</t>
  </si>
  <si>
    <t>Pas de semestre (annualisation).</t>
  </si>
  <si>
    <t>Mineure EUR DS4H - MCC adoptées distinctement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</si>
</sst>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3"/>
      <color theme="1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rgb="FF000000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3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153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0" fillId="2" borderId="0" xfId="0" applyFill="1"/>
    <xf numFmtId="0" fontId="8" fillId="2" borderId="0" xfId="0" applyFont="1" applyFill="1"/>
    <xf numFmtId="0" fontId="9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2" fillId="0" borderId="2" xfId="0" applyFont="1" applyBorder="1"/>
    <xf numFmtId="0" fontId="0" fillId="0" borderId="0" xfId="0" applyFont="1" applyAlignment="1">
      <alignment horizontal="left"/>
    </xf>
    <xf numFmtId="0" fontId="4" fillId="0" borderId="0" xfId="0" applyFont="1" applyFill="1" applyBorder="1" applyAlignment="1" applyProtection="1">
      <alignment vertical="center"/>
    </xf>
    <xf numFmtId="0" fontId="22" fillId="0" borderId="1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0" fontId="17" fillId="0" borderId="1" xfId="0" applyFont="1" applyBorder="1" applyAlignment="1">
      <alignment horizontal="left" vertical="center" indent="1"/>
    </xf>
    <xf numFmtId="0" fontId="17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8" fillId="0" borderId="0" xfId="0" applyFont="1" applyFill="1" applyBorder="1" applyAlignment="1" applyProtection="1">
      <alignment vertical="center"/>
    </xf>
    <xf numFmtId="0" fontId="18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1" fillId="0" borderId="1" xfId="0" applyFont="1" applyFill="1" applyBorder="1" applyAlignment="1" applyProtection="1">
      <alignment vertical="center"/>
    </xf>
    <xf numFmtId="0" fontId="24" fillId="0" borderId="1" xfId="0" applyFont="1" applyFill="1" applyBorder="1" applyAlignment="1" applyProtection="1">
      <alignment horizontal="left"/>
    </xf>
    <xf numFmtId="0" fontId="11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6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5" fillId="0" borderId="5" xfId="0" applyFont="1" applyBorder="1" applyAlignment="1" applyProtection="1"/>
    <xf numFmtId="0" fontId="10" fillId="0" borderId="5" xfId="0" applyFont="1" applyBorder="1" applyAlignment="1" applyProtection="1"/>
    <xf numFmtId="0" fontId="10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6" fillId="6" borderId="1" xfId="0" applyFont="1" applyFill="1" applyBorder="1" applyAlignment="1" applyProtection="1">
      <alignment vertical="center"/>
      <protection locked="0"/>
    </xf>
    <xf numFmtId="0" fontId="1" fillId="6" borderId="1" xfId="0" applyFont="1" applyFill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1" fillId="0" borderId="1" xfId="0" applyFont="1" applyBorder="1" applyAlignment="1" applyProtection="1">
      <alignment vertical="center"/>
      <protection locked="0"/>
    </xf>
    <xf numFmtId="0" fontId="28" fillId="0" borderId="1" xfId="0" applyFont="1" applyBorder="1" applyAlignment="1" applyProtection="1">
      <alignment vertical="center"/>
      <protection locked="0"/>
    </xf>
    <xf numFmtId="0" fontId="18" fillId="0" borderId="7" xfId="0" applyFont="1" applyFill="1" applyBorder="1" applyAlignment="1" applyProtection="1">
      <alignment vertical="center"/>
      <protection locked="0"/>
    </xf>
    <xf numFmtId="0" fontId="19" fillId="2" borderId="9" xfId="0" applyFont="1" applyFill="1" applyBorder="1" applyAlignment="1" applyProtection="1">
      <alignment horizontal="left"/>
      <protection locked="0"/>
    </xf>
    <xf numFmtId="0" fontId="19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15" xfId="0" applyBorder="1" applyProtection="1">
      <protection locked="0"/>
    </xf>
    <xf numFmtId="9" fontId="0" fillId="2" borderId="1" xfId="0" applyNumberFormat="1" applyFill="1" applyBorder="1" applyProtection="1">
      <protection locked="0"/>
    </xf>
    <xf numFmtId="0" fontId="30" fillId="0" borderId="15" xfId="0" applyFont="1" applyBorder="1" applyProtection="1">
      <protection locked="0"/>
    </xf>
    <xf numFmtId="0" fontId="30" fillId="0" borderId="16" xfId="0" applyFont="1" applyBorder="1" applyProtection="1">
      <protection locked="0"/>
    </xf>
    <xf numFmtId="0" fontId="21" fillId="2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0" fontId="13" fillId="3" borderId="13" xfId="0" applyFont="1" applyFill="1" applyBorder="1" applyAlignment="1">
      <alignment horizontal="center"/>
    </xf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18" fillId="0" borderId="2" xfId="0" applyFont="1" applyFill="1" applyBorder="1" applyAlignment="1" applyProtection="1">
      <alignment vertical="center"/>
      <protection locked="0"/>
    </xf>
    <xf numFmtId="0" fontId="18" fillId="0" borderId="3" xfId="0" applyFont="1" applyFill="1" applyBorder="1" applyAlignment="1" applyProtection="1">
      <alignment vertical="center"/>
      <protection locked="0"/>
    </xf>
    <xf numFmtId="0" fontId="18" fillId="0" borderId="4" xfId="0" applyFont="1" applyFill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left" vertical="center"/>
    </xf>
    <xf numFmtId="0" fontId="10" fillId="4" borderId="12" xfId="0" applyFont="1" applyFill="1" applyBorder="1" applyAlignment="1">
      <alignment horizontal="left" vertical="center"/>
    </xf>
    <xf numFmtId="0" fontId="10" fillId="4" borderId="13" xfId="0" applyFont="1" applyFill="1" applyBorder="1" applyAlignment="1">
      <alignment horizontal="left" vertical="center"/>
    </xf>
    <xf numFmtId="0" fontId="10" fillId="4" borderId="10" xfId="0" applyFont="1" applyFill="1" applyBorder="1" applyAlignment="1">
      <alignment horizontal="left" vertical="center"/>
    </xf>
    <xf numFmtId="0" fontId="10" fillId="4" borderId="0" xfId="0" applyFont="1" applyFill="1" applyBorder="1" applyAlignment="1">
      <alignment horizontal="left" vertical="center"/>
    </xf>
    <xf numFmtId="0" fontId="10" fillId="4" borderId="14" xfId="0" applyFont="1" applyFill="1" applyBorder="1" applyAlignment="1">
      <alignment horizontal="left" vertical="center"/>
    </xf>
    <xf numFmtId="0" fontId="8" fillId="2" borderId="11" xfId="0" applyFont="1" applyFill="1" applyBorder="1" applyAlignment="1" applyProtection="1">
      <alignment horizontal="left" vertical="center"/>
      <protection locked="0"/>
    </xf>
    <xf numFmtId="0" fontId="8" fillId="2" borderId="12" xfId="0" applyFont="1" applyFill="1" applyBorder="1" applyAlignment="1" applyProtection="1">
      <alignment horizontal="left" vertical="center"/>
      <protection locked="0"/>
    </xf>
    <xf numFmtId="0" fontId="8" fillId="2" borderId="13" xfId="0" applyFont="1" applyFill="1" applyBorder="1" applyAlignment="1" applyProtection="1">
      <alignment horizontal="left" vertical="center"/>
      <protection locked="0"/>
    </xf>
    <xf numFmtId="0" fontId="0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23" fillId="0" borderId="8" xfId="1" applyBorder="1"/>
    <xf numFmtId="0" fontId="23" fillId="0" borderId="5" xfId="1" applyBorder="1"/>
    <xf numFmtId="0" fontId="23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23" fillId="0" borderId="11" xfId="1" applyBorder="1" applyAlignment="1">
      <alignment vertical="center" wrapText="1"/>
    </xf>
    <xf numFmtId="0" fontId="23" fillId="0" borderId="12" xfId="1" applyBorder="1" applyAlignment="1">
      <alignment vertical="center"/>
    </xf>
    <xf numFmtId="0" fontId="23" fillId="0" borderId="13" xfId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8" fillId="2" borderId="11" xfId="0" applyFont="1" applyFill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3" fillId="3" borderId="0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24" fillId="6" borderId="1" xfId="0" applyFont="1" applyFill="1" applyBorder="1" applyAlignment="1" applyProtection="1">
      <alignment horizontal="center"/>
      <protection locked="0"/>
    </xf>
    <xf numFmtId="0" fontId="11" fillId="0" borderId="2" xfId="0" applyFont="1" applyFill="1" applyBorder="1" applyAlignment="1" applyProtection="1">
      <alignment horizontal="left" vertical="center"/>
    </xf>
    <xf numFmtId="0" fontId="11" fillId="0" borderId="3" xfId="0" applyFont="1" applyFill="1" applyBorder="1" applyAlignment="1" applyProtection="1">
      <alignment horizontal="left" vertical="center"/>
    </xf>
    <xf numFmtId="0" fontId="24" fillId="6" borderId="2" xfId="0" applyFont="1" applyFill="1" applyBorder="1" applyAlignment="1" applyProtection="1">
      <alignment horizontal="center"/>
      <protection locked="0"/>
    </xf>
    <xf numFmtId="0" fontId="24" fillId="6" borderId="3" xfId="0" applyFont="1" applyFill="1" applyBorder="1" applyAlignment="1" applyProtection="1">
      <alignment horizontal="center"/>
      <protection locked="0"/>
    </xf>
    <xf numFmtId="0" fontId="24" fillId="6" borderId="4" xfId="0" applyFont="1" applyFill="1" applyBorder="1" applyAlignment="1" applyProtection="1">
      <alignment horizontal="center"/>
      <protection locked="0"/>
    </xf>
    <xf numFmtId="0" fontId="16" fillId="6" borderId="2" xfId="0" applyFont="1" applyFill="1" applyBorder="1" applyAlignment="1" applyProtection="1">
      <alignment horizontal="center" vertical="center"/>
      <protection locked="0"/>
    </xf>
    <xf numFmtId="0" fontId="16" fillId="6" borderId="4" xfId="0" applyFont="1" applyFill="1" applyBorder="1" applyAlignment="1" applyProtection="1">
      <alignment horizontal="center" vertical="center"/>
      <protection locked="0"/>
    </xf>
    <xf numFmtId="0" fontId="11" fillId="6" borderId="2" xfId="0" applyFont="1" applyFill="1" applyBorder="1" applyAlignment="1" applyProtection="1">
      <alignment horizontal="left" vertical="center"/>
      <protection locked="0"/>
    </xf>
    <xf numFmtId="0" fontId="11" fillId="6" borderId="3" xfId="0" applyFont="1" applyFill="1" applyBorder="1" applyAlignment="1" applyProtection="1">
      <alignment horizontal="left" vertical="center"/>
      <protection locked="0"/>
    </xf>
    <xf numFmtId="0" fontId="11" fillId="6" borderId="4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</cellXfs>
  <cellStyles count="3">
    <cellStyle name="Lien hypertexte" xfId="1" builtinId="8"/>
    <cellStyle name="Lien hypertexte visité" xfId="2" builtinId="9" hidden="1"/>
    <cellStyle name="Normal" xfId="0" builtinId="0"/>
  </cellStyles>
  <dxfs count="18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01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  <a:ext uri="{FF2B5EF4-FFF2-40B4-BE49-F238E27FC236}">
                  <a16:creationId xmlns:a16="http://schemas.microsoft.com/office/drawing/2014/main" id="{00000000-0008-0000-01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  <a:ext uri="{FF2B5EF4-FFF2-40B4-BE49-F238E27FC236}">
                  <a16:creationId xmlns:a16="http://schemas.microsoft.com/office/drawing/2014/main" id="{00000000-0008-0000-0100-000003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3249" name="Option Button 1" hidden="1">
              <a:extLst>
                <a:ext uri="{63B3BB69-23CF-44E3-9099-C40C66FF867C}">
                  <a14:compatExt spid="_x0000_s53249"/>
                </a:ext>
                <a:ext uri="{FF2B5EF4-FFF2-40B4-BE49-F238E27FC236}">
                  <a16:creationId xmlns:a16="http://schemas.microsoft.com/office/drawing/2014/main" id="{00000000-0008-0000-0200-000001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3250" name="Option Button 2" hidden="1">
              <a:extLst>
                <a:ext uri="{63B3BB69-23CF-44E3-9099-C40C66FF867C}">
                  <a14:compatExt spid="_x0000_s53250"/>
                </a:ext>
                <a:ext uri="{FF2B5EF4-FFF2-40B4-BE49-F238E27FC236}">
                  <a16:creationId xmlns:a16="http://schemas.microsoft.com/office/drawing/2014/main" id="{00000000-0008-0000-0200-000002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3251" name="Option Button 3" hidden="1">
              <a:extLst>
                <a:ext uri="{63B3BB69-23CF-44E3-9099-C40C66FF867C}">
                  <a14:compatExt spid="_x0000_s53251"/>
                </a:ext>
                <a:ext uri="{FF2B5EF4-FFF2-40B4-BE49-F238E27FC236}">
                  <a16:creationId xmlns:a16="http://schemas.microsoft.com/office/drawing/2014/main" id="{00000000-0008-0000-0200-000003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es%20Documents/DEVE/Cellule%20APOGEE/2018%20MODULO/MCC/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Carole%20Puleo\Documents\Volumes\Mes%20Documents\DEVE\Cellule%20APOGEE\2018%20MODULO\MCC\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Fiche générale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le1"/>
  <dimension ref="A1:J29"/>
  <sheetViews>
    <sheetView showGridLines="0" tabSelected="1" workbookViewId="0">
      <selection activeCell="A9" sqref="A9:I9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84" t="s">
        <v>179</v>
      </c>
      <c r="B1" s="85"/>
      <c r="C1" s="86"/>
      <c r="D1" s="86"/>
      <c r="E1" s="86"/>
      <c r="F1" s="86"/>
      <c r="G1" s="86"/>
      <c r="H1" s="86"/>
      <c r="I1" s="87"/>
      <c r="J1" s="24"/>
    </row>
    <row r="2" spans="1:10" s="16" customFormat="1" ht="24.95" customHeight="1" x14ac:dyDescent="0.5">
      <c r="A2" s="29" t="s">
        <v>40</v>
      </c>
      <c r="B2" s="75" t="s">
        <v>162</v>
      </c>
      <c r="C2" s="83"/>
      <c r="D2" s="83"/>
      <c r="E2" s="83"/>
      <c r="F2" s="83"/>
      <c r="G2" s="83"/>
      <c r="H2" s="83"/>
      <c r="I2" s="83"/>
      <c r="J2" s="17"/>
    </row>
    <row r="3" spans="1:10" s="15" customFormat="1" ht="24.95" customHeight="1" x14ac:dyDescent="0.5">
      <c r="A3" s="30" t="s">
        <v>38</v>
      </c>
      <c r="B3" s="94" t="s">
        <v>103</v>
      </c>
      <c r="C3" s="95"/>
      <c r="D3" s="95"/>
      <c r="E3" s="95"/>
      <c r="F3" s="95"/>
      <c r="G3" s="95"/>
      <c r="H3" s="95"/>
      <c r="I3" s="96"/>
      <c r="J3" s="25"/>
    </row>
    <row r="4" spans="1:10" s="15" customFormat="1" ht="24.95" customHeight="1" x14ac:dyDescent="0.5">
      <c r="A4" s="30" t="s">
        <v>172</v>
      </c>
      <c r="B4" s="38" t="str">
        <f>IF(AND(B2="IAE",B3="Management et commerce international"),"GMMC18",IFERROR(VLOOKUP(B3,tab_code_dip,2,FALSE),"-"))</f>
        <v>SMAGE18</v>
      </c>
      <c r="C4" s="37"/>
      <c r="D4" s="37"/>
      <c r="E4" s="37"/>
      <c r="F4" s="37"/>
      <c r="G4" s="37"/>
      <c r="H4" s="37"/>
      <c r="I4" s="37"/>
      <c r="J4" s="25"/>
    </row>
    <row r="5" spans="1:10" s="15" customFormat="1" ht="24.95" customHeight="1" x14ac:dyDescent="0.5">
      <c r="A5" s="29" t="s">
        <v>57</v>
      </c>
      <c r="B5" s="76" t="s">
        <v>184</v>
      </c>
      <c r="C5" s="23" t="s">
        <v>178</v>
      </c>
      <c r="D5" s="28"/>
      <c r="E5" s="28"/>
      <c r="F5" s="28"/>
      <c r="G5" s="28"/>
      <c r="H5" s="28"/>
      <c r="I5" s="28"/>
      <c r="J5" s="25"/>
    </row>
    <row r="6" spans="1:10" s="15" customFormat="1" ht="24.95" customHeight="1" x14ac:dyDescent="0.5">
      <c r="A6" s="29" t="s">
        <v>58</v>
      </c>
      <c r="B6" s="77" t="s">
        <v>184</v>
      </c>
      <c r="C6" s="23" t="s">
        <v>177</v>
      </c>
      <c r="D6" s="28"/>
      <c r="E6" s="28"/>
      <c r="F6" s="28"/>
      <c r="G6" s="28"/>
      <c r="H6" s="28"/>
      <c r="I6" s="28"/>
      <c r="J6" s="25"/>
    </row>
    <row r="7" spans="1:10" ht="20.100000000000001" customHeight="1" x14ac:dyDescent="0.25">
      <c r="A7" s="97" t="s">
        <v>46</v>
      </c>
      <c r="B7" s="98"/>
      <c r="C7" s="98"/>
      <c r="D7" s="98"/>
      <c r="E7" s="98"/>
      <c r="F7" s="98"/>
      <c r="G7" s="98"/>
      <c r="H7" s="98"/>
      <c r="I7" s="99"/>
    </row>
    <row r="8" spans="1:10" x14ac:dyDescent="0.25">
      <c r="A8" s="20" t="s">
        <v>41</v>
      </c>
      <c r="B8" s="18"/>
      <c r="C8" s="18"/>
      <c r="D8" s="18"/>
      <c r="E8" s="18"/>
      <c r="F8" s="18"/>
      <c r="G8" s="18"/>
      <c r="H8" s="18"/>
      <c r="I8" s="18"/>
    </row>
    <row r="9" spans="1:10" s="19" customFormat="1" x14ac:dyDescent="0.25">
      <c r="A9" s="100" t="s">
        <v>42</v>
      </c>
      <c r="B9" s="101"/>
      <c r="C9" s="101"/>
      <c r="D9" s="101"/>
      <c r="E9" s="101"/>
      <c r="F9" s="101"/>
      <c r="G9" s="101"/>
      <c r="H9" s="101"/>
      <c r="I9" s="102"/>
      <c r="J9" s="26"/>
    </row>
    <row r="10" spans="1:10" s="33" customFormat="1" x14ac:dyDescent="0.25">
      <c r="A10" s="106" t="s">
        <v>201</v>
      </c>
      <c r="B10" s="107"/>
      <c r="C10" s="107"/>
      <c r="D10" s="107"/>
      <c r="E10" s="107"/>
      <c r="F10" s="107"/>
      <c r="G10" s="107"/>
      <c r="H10" s="107"/>
      <c r="I10" s="108"/>
      <c r="J10" s="32"/>
    </row>
    <row r="11" spans="1:10" s="19" customFormat="1" x14ac:dyDescent="0.25">
      <c r="A11" s="88"/>
      <c r="B11" s="89"/>
      <c r="C11" s="89"/>
      <c r="D11" s="89"/>
      <c r="E11" s="89"/>
      <c r="F11" s="89"/>
      <c r="G11" s="89"/>
      <c r="H11" s="89"/>
      <c r="I11" s="90"/>
      <c r="J11" s="26"/>
    </row>
    <row r="12" spans="1:10" s="19" customFormat="1" x14ac:dyDescent="0.25">
      <c r="A12" s="103" t="s">
        <v>43</v>
      </c>
      <c r="B12" s="104"/>
      <c r="C12" s="104"/>
      <c r="D12" s="104"/>
      <c r="E12" s="104"/>
      <c r="F12" s="104"/>
      <c r="G12" s="104"/>
      <c r="H12" s="104"/>
      <c r="I12" s="105"/>
      <c r="J12" s="26"/>
    </row>
    <row r="13" spans="1:10" s="33" customFormat="1" x14ac:dyDescent="0.25">
      <c r="A13" s="106" t="s">
        <v>204</v>
      </c>
      <c r="B13" s="107"/>
      <c r="C13" s="107"/>
      <c r="D13" s="107"/>
      <c r="E13" s="107"/>
      <c r="F13" s="107"/>
      <c r="G13" s="107"/>
      <c r="H13" s="107"/>
      <c r="I13" s="108"/>
      <c r="J13" s="32"/>
    </row>
    <row r="14" spans="1:10" s="19" customFormat="1" x14ac:dyDescent="0.25">
      <c r="A14" s="88"/>
      <c r="B14" s="89"/>
      <c r="C14" s="89"/>
      <c r="D14" s="89"/>
      <c r="E14" s="89"/>
      <c r="F14" s="89"/>
      <c r="G14" s="89"/>
      <c r="H14" s="89"/>
      <c r="I14" s="90"/>
      <c r="J14" s="26"/>
    </row>
    <row r="15" spans="1:10" s="21" customFormat="1" x14ac:dyDescent="0.25">
      <c r="A15" s="103" t="s">
        <v>44</v>
      </c>
      <c r="B15" s="104"/>
      <c r="C15" s="104"/>
      <c r="D15" s="104"/>
      <c r="E15" s="104"/>
      <c r="F15" s="104"/>
      <c r="G15" s="104"/>
      <c r="H15" s="104"/>
      <c r="I15" s="105"/>
      <c r="J15" s="27"/>
    </row>
    <row r="16" spans="1:10" s="35" customFormat="1" x14ac:dyDescent="0.25">
      <c r="A16" s="124" t="s">
        <v>203</v>
      </c>
      <c r="B16" s="107"/>
      <c r="C16" s="107"/>
      <c r="D16" s="107"/>
      <c r="E16" s="107"/>
      <c r="F16" s="107"/>
      <c r="G16" s="107"/>
      <c r="H16" s="107"/>
      <c r="I16" s="108"/>
      <c r="J16" s="34"/>
    </row>
    <row r="17" spans="1:10" s="19" customFormat="1" x14ac:dyDescent="0.25">
      <c r="A17" s="88"/>
      <c r="B17" s="89"/>
      <c r="C17" s="89"/>
      <c r="D17" s="89"/>
      <c r="E17" s="89"/>
      <c r="F17" s="89"/>
      <c r="G17" s="89"/>
      <c r="H17" s="89"/>
      <c r="I17" s="90"/>
      <c r="J17" s="26"/>
    </row>
    <row r="18" spans="1:10" s="21" customFormat="1" x14ac:dyDescent="0.25">
      <c r="A18" s="103" t="s">
        <v>45</v>
      </c>
      <c r="B18" s="104"/>
      <c r="C18" s="104"/>
      <c r="D18" s="104"/>
      <c r="E18" s="104"/>
      <c r="F18" s="104"/>
      <c r="G18" s="104"/>
      <c r="H18" s="104"/>
      <c r="I18" s="105"/>
      <c r="J18" s="27"/>
    </row>
    <row r="19" spans="1:10" s="35" customFormat="1" x14ac:dyDescent="0.25">
      <c r="A19" s="106" t="s">
        <v>202</v>
      </c>
      <c r="B19" s="107"/>
      <c r="C19" s="107"/>
      <c r="D19" s="107"/>
      <c r="E19" s="107"/>
      <c r="F19" s="107"/>
      <c r="G19" s="107"/>
      <c r="H19" s="107"/>
      <c r="I19" s="108"/>
      <c r="J19" s="34"/>
    </row>
    <row r="20" spans="1:10" s="19" customFormat="1" x14ac:dyDescent="0.25">
      <c r="A20" s="88"/>
      <c r="B20" s="89"/>
      <c r="C20" s="89"/>
      <c r="D20" s="89"/>
      <c r="E20" s="89"/>
      <c r="F20" s="89"/>
      <c r="G20" s="89"/>
      <c r="H20" s="89"/>
      <c r="I20" s="90"/>
      <c r="J20" s="26"/>
    </row>
    <row r="21" spans="1:10" ht="20.100000000000001" customHeight="1" x14ac:dyDescent="0.25">
      <c r="A21" s="91" t="s">
        <v>47</v>
      </c>
      <c r="B21" s="92"/>
      <c r="C21" s="92"/>
      <c r="D21" s="92"/>
      <c r="E21" s="92"/>
      <c r="F21" s="92"/>
      <c r="G21" s="92"/>
      <c r="H21" s="92"/>
      <c r="I21" s="93"/>
    </row>
    <row r="22" spans="1:10" s="15" customFormat="1" x14ac:dyDescent="0.25">
      <c r="A22" s="109" t="s">
        <v>185</v>
      </c>
      <c r="B22" s="110"/>
      <c r="C22" s="110"/>
      <c r="D22" s="110"/>
      <c r="E22" s="110"/>
      <c r="F22" s="110"/>
      <c r="G22" s="110"/>
      <c r="H22" s="110"/>
      <c r="I22" s="111"/>
      <c r="J22" s="36"/>
    </row>
    <row r="23" spans="1:10" x14ac:dyDescent="0.25">
      <c r="A23" s="88"/>
      <c r="B23" s="89"/>
      <c r="C23" s="89"/>
      <c r="D23" s="89"/>
      <c r="E23" s="89"/>
      <c r="F23" s="89"/>
      <c r="G23" s="89"/>
      <c r="H23" s="89"/>
      <c r="I23" s="90"/>
    </row>
    <row r="24" spans="1:10" ht="20.100000000000001" customHeight="1" x14ac:dyDescent="0.25">
      <c r="A24" s="91" t="s">
        <v>48</v>
      </c>
      <c r="B24" s="92"/>
      <c r="C24" s="92"/>
      <c r="D24" s="92"/>
      <c r="E24" s="92"/>
      <c r="F24" s="92"/>
      <c r="G24" s="92"/>
      <c r="H24" s="92"/>
      <c r="I24" s="93"/>
    </row>
    <row r="25" spans="1:10" ht="20.100000000000001" customHeight="1" x14ac:dyDescent="0.25">
      <c r="A25" s="121" t="s">
        <v>168</v>
      </c>
      <c r="B25" s="122"/>
      <c r="C25" s="122"/>
      <c r="D25" s="122"/>
      <c r="E25" s="122"/>
      <c r="F25" s="122"/>
      <c r="G25" s="122"/>
      <c r="H25" s="122"/>
      <c r="I25" s="123"/>
    </row>
    <row r="26" spans="1:10" ht="15" customHeight="1" x14ac:dyDescent="0.25">
      <c r="A26" s="115" t="s">
        <v>169</v>
      </c>
      <c r="B26" s="116"/>
      <c r="C26" s="116"/>
      <c r="D26" s="116"/>
      <c r="E26" s="116"/>
      <c r="F26" s="116"/>
      <c r="G26" s="116"/>
      <c r="H26" s="116"/>
      <c r="I26" s="117"/>
    </row>
    <row r="27" spans="1:10" ht="20.100000000000001" customHeight="1" x14ac:dyDescent="0.25">
      <c r="A27" s="91" t="s">
        <v>167</v>
      </c>
      <c r="B27" s="92"/>
      <c r="C27" s="92"/>
      <c r="D27" s="92"/>
      <c r="E27" s="92"/>
      <c r="F27" s="92"/>
      <c r="G27" s="92"/>
      <c r="H27" s="92"/>
      <c r="I27" s="93"/>
    </row>
    <row r="28" spans="1:10" ht="26.25" customHeight="1" x14ac:dyDescent="0.25">
      <c r="A28" s="118" t="s">
        <v>170</v>
      </c>
      <c r="B28" s="119"/>
      <c r="C28" s="119"/>
      <c r="D28" s="119"/>
      <c r="E28" s="119"/>
      <c r="F28" s="119"/>
      <c r="G28" s="119"/>
      <c r="H28" s="119"/>
      <c r="I28" s="120"/>
    </row>
    <row r="29" spans="1:10" x14ac:dyDescent="0.25">
      <c r="A29" s="112" t="s">
        <v>171</v>
      </c>
      <c r="B29" s="113"/>
      <c r="C29" s="113"/>
      <c r="D29" s="113"/>
      <c r="E29" s="113"/>
      <c r="F29" s="113"/>
      <c r="G29" s="113"/>
      <c r="H29" s="113"/>
      <c r="I29" s="114"/>
    </row>
  </sheetData>
  <sheetProtection algorithmName="SHA-512" hashValue="RxP5bxKWGkLDVnUmqKvtlYh1qZ+HiBarbR6wtovpkKDj+0EKWoAe+RRdsEN4CG4DGIpm2ArOzpQuZqaYQ0dhtQ==" saltValue="n7eFgAcLINtSseW9RQcWjA==" spinCount="100000" sheet="1" objects="1" scenarios="1"/>
  <mergeCells count="25"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</mergeCells>
  <phoneticPr fontId="20" type="noConversion"/>
  <dataValidations count="3">
    <dataValidation type="list" allowBlank="1" showInputMessage="1" showErrorMessage="1" errorTitle="Composante" error="Utiliser la liste déroulante" promptTitle="Composante" prompt="Utiliser la liste déroulante" sqref="B2" xr:uid="{00000000-0002-0000-0000-000000000000}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 xr:uid="{00000000-0002-0000-0000-000001000000}">
      <formula1>"Session unique, Deux sessions"</formula1>
    </dataValidation>
    <dataValidation type="list" allowBlank="1" showInputMessage="1" showErrorMessage="1" sqref="B3:I3" xr:uid="{00000000-0002-0000-0000-000002000000}">
      <formula1>INDIRECT($B$2)</formula1>
    </dataValidation>
  </dataValidations>
  <hyperlinks>
    <hyperlink ref="A29:I29" r:id="rId1" display="Arrêté du 25 avril 2002 relatif au diplôme national de master" xr:uid="{00000000-0004-0000-0000-000000000000}"/>
    <hyperlink ref="A28:I28" r:id="rId2" display="Arrêté du 22 janvier 2014 fixant le cadre national des formations conduisant à la délivrance des diplômes nationaux de licence, de licence professionnelle et de master" xr:uid="{00000000-0004-0000-0000-000001000000}"/>
  </hyperlinks>
  <pageMargins left="0.25" right="0.25" top="0.75" bottom="0.75" header="0.3" footer="0.3"/>
  <pageSetup paperSize="9" scale="92" orientation="landscape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7"/>
  <sheetViews>
    <sheetView showGridLines="0" showZeros="0" topLeftCell="A10" zoomScale="141" zoomScaleNormal="85" zoomScalePageLayoutView="85" workbookViewId="0">
      <selection activeCell="H17" sqref="H17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29" t="s">
        <v>179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</row>
    <row r="2" spans="1:14" ht="20.100000000000001" customHeight="1" x14ac:dyDescent="0.25">
      <c r="A2" s="40" t="s">
        <v>40</v>
      </c>
      <c r="B2" s="130" t="str">
        <f>'Fiche générale'!B2</f>
        <v>SCIENCES</v>
      </c>
      <c r="C2" s="130"/>
      <c r="D2" s="130"/>
      <c r="E2" s="130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31" t="str">
        <f>'Fiche générale'!B3:I3</f>
        <v>Méthodes informatiques appliquées à la gestion des entreprises</v>
      </c>
      <c r="C3" s="132"/>
      <c r="D3" s="132"/>
      <c r="E3" s="132"/>
      <c r="F3" s="132"/>
      <c r="G3" s="132"/>
      <c r="H3" s="132"/>
      <c r="I3" s="132"/>
      <c r="J3" s="133"/>
      <c r="K3" s="39"/>
    </row>
    <row r="4" spans="1:14" ht="20.100000000000001" customHeight="1" x14ac:dyDescent="0.3">
      <c r="A4" s="40" t="s">
        <v>30</v>
      </c>
      <c r="B4" s="41" t="str">
        <f>'Fiche générale'!B4</f>
        <v>SMAGE18</v>
      </c>
      <c r="C4" s="42" t="s">
        <v>173</v>
      </c>
      <c r="D4" s="134"/>
      <c r="E4" s="134"/>
      <c r="F4" s="135" t="s">
        <v>39</v>
      </c>
      <c r="G4" s="136"/>
      <c r="H4" s="137"/>
      <c r="I4" s="138"/>
      <c r="J4" s="138"/>
      <c r="K4" s="138"/>
      <c r="L4" s="138"/>
      <c r="M4" s="138"/>
      <c r="N4" s="139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/>
      <c r="C6" s="42" t="s">
        <v>174</v>
      </c>
      <c r="D6" s="140"/>
      <c r="E6" s="141"/>
      <c r="F6" s="135" t="s">
        <v>3</v>
      </c>
      <c r="G6" s="136"/>
      <c r="H6" s="142"/>
      <c r="I6" s="143"/>
      <c r="J6" s="143"/>
      <c r="K6" s="143"/>
      <c r="L6" s="143"/>
      <c r="M6" s="143"/>
      <c r="N6" s="144"/>
    </row>
    <row r="7" spans="1:14" ht="20.100000000000001" customHeight="1" x14ac:dyDescent="0.25">
      <c r="A7" s="40" t="s">
        <v>49</v>
      </c>
      <c r="B7" s="70"/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5" t="s">
        <v>56</v>
      </c>
      <c r="F9" s="146"/>
      <c r="G9" s="145" t="s">
        <v>51</v>
      </c>
      <c r="H9" s="146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5" t="s">
        <v>55</v>
      </c>
      <c r="F10" s="126"/>
      <c r="G10" s="127"/>
      <c r="H10" s="128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47"/>
      <c r="F13" s="147"/>
      <c r="G13" s="57"/>
      <c r="H13" s="53"/>
      <c r="I13" s="53"/>
    </row>
    <row r="14" spans="1:14" ht="26.25" customHeight="1" x14ac:dyDescent="0.25">
      <c r="B14" s="56"/>
      <c r="C14" s="53"/>
      <c r="D14" s="53"/>
      <c r="E14" s="57"/>
      <c r="F14" s="57"/>
      <c r="G14" s="57"/>
      <c r="H14" s="53"/>
      <c r="I14" s="53"/>
      <c r="J14" s="148" t="s">
        <v>32</v>
      </c>
      <c r="K14" s="149"/>
      <c r="L14" s="150"/>
      <c r="M14" s="148" t="s">
        <v>33</v>
      </c>
      <c r="N14" s="150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51" t="str">
        <f>IF(H17="CCI (CC Intégral)","CT pour les dispensés","Contrôle Terminal")</f>
        <v>Contrôle Terminal</v>
      </c>
      <c r="L15" s="152"/>
      <c r="M15" s="151" t="s">
        <v>35</v>
      </c>
      <c r="N15" s="152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9" t="s">
        <v>186</v>
      </c>
      <c r="C17" s="3"/>
      <c r="D17" s="4">
        <v>6</v>
      </c>
      <c r="E17" s="4"/>
      <c r="F17" s="4" t="s">
        <v>190</v>
      </c>
      <c r="G17" s="4" t="s">
        <v>190</v>
      </c>
      <c r="H17" s="4" t="s">
        <v>182</v>
      </c>
      <c r="I17" s="80">
        <v>0.5</v>
      </c>
      <c r="J17" s="5">
        <v>1</v>
      </c>
      <c r="K17" s="5" t="s">
        <v>16</v>
      </c>
      <c r="L17" s="5" t="s">
        <v>194</v>
      </c>
      <c r="M17" s="5"/>
      <c r="N17" s="5"/>
    </row>
    <row r="18" spans="1:15" ht="15" customHeight="1" x14ac:dyDescent="0.25">
      <c r="A18" s="2" t="s">
        <v>0</v>
      </c>
      <c r="B18" s="79" t="s">
        <v>187</v>
      </c>
      <c r="C18" s="3"/>
      <c r="D18" s="4">
        <v>6</v>
      </c>
      <c r="E18" s="4"/>
      <c r="F18" s="4" t="s">
        <v>190</v>
      </c>
      <c r="G18" s="4" t="s">
        <v>190</v>
      </c>
      <c r="H18" s="4" t="s">
        <v>182</v>
      </c>
      <c r="I18" s="80">
        <v>0.5</v>
      </c>
      <c r="J18" s="5">
        <v>1</v>
      </c>
      <c r="K18" s="5" t="s">
        <v>16</v>
      </c>
      <c r="L18" s="5" t="s">
        <v>194</v>
      </c>
      <c r="M18" s="5"/>
      <c r="N18" s="5"/>
    </row>
    <row r="19" spans="1:15" ht="15" customHeight="1" x14ac:dyDescent="0.25">
      <c r="A19" s="2" t="s">
        <v>0</v>
      </c>
      <c r="B19" s="79" t="s">
        <v>188</v>
      </c>
      <c r="C19" s="3"/>
      <c r="D19" s="4">
        <v>6</v>
      </c>
      <c r="E19" s="4"/>
      <c r="F19" s="4" t="s">
        <v>190</v>
      </c>
      <c r="G19" s="4" t="s">
        <v>190</v>
      </c>
      <c r="H19" s="4" t="s">
        <v>182</v>
      </c>
      <c r="I19" s="80">
        <v>0.5</v>
      </c>
      <c r="J19" s="5">
        <v>1</v>
      </c>
      <c r="K19" s="5" t="s">
        <v>16</v>
      </c>
      <c r="L19" s="5" t="s">
        <v>194</v>
      </c>
      <c r="M19" s="5"/>
      <c r="N19" s="5"/>
    </row>
    <row r="20" spans="1:15" ht="15" customHeight="1" x14ac:dyDescent="0.25">
      <c r="A20" s="2" t="s">
        <v>0</v>
      </c>
      <c r="B20" s="79" t="s">
        <v>189</v>
      </c>
      <c r="C20" s="3"/>
      <c r="D20" s="4">
        <v>3</v>
      </c>
      <c r="E20" s="4"/>
      <c r="F20" s="4" t="s">
        <v>190</v>
      </c>
      <c r="G20" s="4" t="s">
        <v>190</v>
      </c>
      <c r="H20" s="4" t="s">
        <v>182</v>
      </c>
      <c r="I20" s="80">
        <v>0.5</v>
      </c>
      <c r="J20" s="5">
        <v>1</v>
      </c>
      <c r="K20" s="5" t="s">
        <v>16</v>
      </c>
      <c r="L20" s="5" t="s">
        <v>194</v>
      </c>
      <c r="M20" s="5"/>
      <c r="N20" s="5"/>
    </row>
    <row r="21" spans="1:15" ht="15" customHeight="1" x14ac:dyDescent="0.25">
      <c r="A21" s="2" t="s">
        <v>0</v>
      </c>
      <c r="B21" s="79" t="s">
        <v>191</v>
      </c>
      <c r="C21" s="3"/>
      <c r="D21" s="4">
        <v>9</v>
      </c>
      <c r="E21" s="4"/>
      <c r="F21" s="4" t="s">
        <v>190</v>
      </c>
      <c r="G21" s="4" t="s">
        <v>190</v>
      </c>
      <c r="H21" s="4" t="s">
        <v>181</v>
      </c>
      <c r="I21" s="80">
        <v>0.5</v>
      </c>
      <c r="J21" s="2"/>
      <c r="K21" s="5" t="s">
        <v>20</v>
      </c>
      <c r="L21" s="5"/>
      <c r="M21" s="5"/>
      <c r="N21" s="5"/>
    </row>
    <row r="22" spans="1:15" ht="15" customHeight="1" x14ac:dyDescent="0.25">
      <c r="A22" s="2" t="s">
        <v>0</v>
      </c>
      <c r="B22" s="79" t="s">
        <v>192</v>
      </c>
      <c r="C22" s="3"/>
      <c r="D22" s="4">
        <v>6</v>
      </c>
      <c r="E22" s="4"/>
      <c r="F22" s="4" t="s">
        <v>190</v>
      </c>
      <c r="G22" s="4" t="s">
        <v>190</v>
      </c>
      <c r="H22" s="4" t="s">
        <v>182</v>
      </c>
      <c r="I22" s="80">
        <v>0.5</v>
      </c>
      <c r="J22" s="2"/>
      <c r="K22" s="5"/>
      <c r="L22" s="5"/>
      <c r="M22" s="5"/>
      <c r="N22" s="5"/>
    </row>
    <row r="23" spans="1:15" ht="15" customHeight="1" x14ac:dyDescent="0.25">
      <c r="A23" s="2" t="s">
        <v>0</v>
      </c>
      <c r="B23" s="71" t="s">
        <v>193</v>
      </c>
      <c r="C23" s="3"/>
      <c r="D23" s="4">
        <v>3</v>
      </c>
      <c r="E23" s="4"/>
      <c r="F23" s="4" t="s">
        <v>190</v>
      </c>
      <c r="G23" s="4" t="s">
        <v>190</v>
      </c>
      <c r="H23" s="4" t="s">
        <v>181</v>
      </c>
      <c r="I23" s="4"/>
      <c r="J23" s="2"/>
      <c r="K23" s="5" t="s">
        <v>20</v>
      </c>
      <c r="L23" s="5"/>
      <c r="M23" s="5"/>
      <c r="N23" s="5"/>
    </row>
    <row r="24" spans="1:15" ht="15" customHeight="1" x14ac:dyDescent="0.25">
      <c r="A24" s="2"/>
      <c r="B24" s="72"/>
      <c r="C24" s="6"/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/>
      <c r="B25" s="72"/>
      <c r="C25" s="3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</row>
    <row r="26" spans="1:15" ht="15" customHeight="1" x14ac:dyDescent="0.25">
      <c r="A26" s="2"/>
      <c r="B26" s="72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/>
      <c r="B27" s="72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/>
      <c r="B28" s="72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/>
      <c r="B29" s="72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72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2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2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1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1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1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1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1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1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1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1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3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4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1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1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17" priority="7">
      <formula>$A$11=2</formula>
    </cfRule>
    <cfRule type="expression" dxfId="16" priority="8">
      <formula>$A$11=3</formula>
    </cfRule>
    <cfRule type="expression" dxfId="15" priority="9">
      <formula>$A$11=1</formula>
    </cfRule>
  </conditionalFormatting>
  <conditionalFormatting sqref="I17:I44 K17:L44">
    <cfRule type="expression" dxfId="14" priority="6">
      <formula>$H17="CCI (CC Intégral)"</formula>
    </cfRule>
  </conditionalFormatting>
  <conditionalFormatting sqref="I17:J44">
    <cfRule type="expression" dxfId="13" priority="5">
      <formula>$H17="CT (Contrôle terminal)"</formula>
    </cfRule>
  </conditionalFormatting>
  <conditionalFormatting sqref="K15:L16">
    <cfRule type="expression" dxfId="12" priority="1">
      <formula>$H$17="CCI (CC Intégral)"</formula>
    </cfRule>
  </conditionalFormatting>
  <dataValidations count="4">
    <dataValidation type="list" allowBlank="1" showInputMessage="1" showErrorMessage="1" sqref="M17:M44 K17:K44" xr:uid="{00000000-0002-0000-0100-000000000000}">
      <formula1>Nature_contrôle</formula1>
    </dataValidation>
    <dataValidation type="list" allowBlank="1" showInputMessage="1" showErrorMessage="1" sqref="H17:H44" xr:uid="{00000000-0002-0000-0100-000001000000}">
      <formula1>Type_contrôle</formula1>
    </dataValidation>
    <dataValidation type="list" allowBlank="1" showInputMessage="1" showErrorMessage="1" sqref="A17:A44" xr:uid="{00000000-0002-0000-0100-000002000000}">
      <formula1>Nat_ELP</formula1>
    </dataValidation>
    <dataValidation type="list" allowBlank="1" showInputMessage="1" showErrorMessage="1" sqref="F17:F44 G17:G44" xr:uid="{00000000-0002-0000-0100-000003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" id="{D31FD503-BCB6-4FE4-9D7B-963FEFCE07DE}">
            <xm:f>'d:\Users\Carole Puleo\Documents\Volumes\Mes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57"/>
  <sheetViews>
    <sheetView showGridLines="0" showZeros="0" topLeftCell="A15" zoomScale="131" zoomScaleNormal="85" zoomScalePageLayoutView="85" workbookViewId="0">
      <selection activeCell="K22" sqref="K22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29" t="s">
        <v>179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</row>
    <row r="2" spans="1:14" ht="20.100000000000001" customHeight="1" x14ac:dyDescent="0.25">
      <c r="A2" s="40" t="s">
        <v>40</v>
      </c>
      <c r="B2" s="130" t="str">
        <f>'Fiche générale'!B2</f>
        <v>SCIENCES</v>
      </c>
      <c r="C2" s="130"/>
      <c r="D2" s="130"/>
      <c r="E2" s="130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31" t="str">
        <f>'Fiche générale'!B3:I3</f>
        <v>Méthodes informatiques appliquées à la gestion des entreprises</v>
      </c>
      <c r="C3" s="132"/>
      <c r="D3" s="132"/>
      <c r="E3" s="132"/>
      <c r="F3" s="132"/>
      <c r="G3" s="132"/>
      <c r="H3" s="132"/>
      <c r="I3" s="132"/>
      <c r="J3" s="133"/>
      <c r="K3" s="39"/>
    </row>
    <row r="4" spans="1:14" ht="20.100000000000001" customHeight="1" x14ac:dyDescent="0.3">
      <c r="A4" s="40" t="s">
        <v>30</v>
      </c>
      <c r="B4" s="41" t="str">
        <f>'Fiche générale'!B4</f>
        <v>SMAGE18</v>
      </c>
      <c r="C4" s="42" t="s">
        <v>173</v>
      </c>
      <c r="D4" s="134"/>
      <c r="E4" s="134"/>
      <c r="F4" s="135" t="s">
        <v>39</v>
      </c>
      <c r="G4" s="136"/>
      <c r="H4" s="137"/>
      <c r="I4" s="138"/>
      <c r="J4" s="138"/>
      <c r="K4" s="138"/>
      <c r="L4" s="138"/>
      <c r="M4" s="138"/>
      <c r="N4" s="139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/>
      <c r="C6" s="42" t="s">
        <v>174</v>
      </c>
      <c r="D6" s="140"/>
      <c r="E6" s="141"/>
      <c r="F6" s="135" t="s">
        <v>3</v>
      </c>
      <c r="G6" s="136"/>
      <c r="H6" s="142"/>
      <c r="I6" s="143"/>
      <c r="J6" s="143"/>
      <c r="K6" s="143"/>
      <c r="L6" s="143"/>
      <c r="M6" s="143"/>
      <c r="N6" s="144"/>
    </row>
    <row r="7" spans="1:14" ht="20.100000000000001" customHeight="1" x14ac:dyDescent="0.25">
      <c r="A7" s="40" t="s">
        <v>49</v>
      </c>
      <c r="B7" s="70"/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5" t="s">
        <v>56</v>
      </c>
      <c r="F9" s="146"/>
      <c r="G9" s="145" t="s">
        <v>51</v>
      </c>
      <c r="H9" s="146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5" t="s">
        <v>55</v>
      </c>
      <c r="F10" s="126"/>
      <c r="G10" s="127"/>
      <c r="H10" s="128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47"/>
      <c r="F13" s="147"/>
      <c r="G13" s="78"/>
      <c r="H13" s="53"/>
      <c r="I13" s="53"/>
    </row>
    <row r="14" spans="1:14" ht="26.25" customHeight="1" x14ac:dyDescent="0.25">
      <c r="B14" s="56"/>
      <c r="C14" s="53"/>
      <c r="D14" s="53"/>
      <c r="E14" s="78"/>
      <c r="F14" s="78"/>
      <c r="G14" s="78"/>
      <c r="H14" s="53"/>
      <c r="I14" s="53"/>
      <c r="J14" s="148" t="s">
        <v>32</v>
      </c>
      <c r="K14" s="149"/>
      <c r="L14" s="150"/>
      <c r="M14" s="148" t="s">
        <v>33</v>
      </c>
      <c r="N14" s="150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51" t="str">
        <f>IF(H17="CCI (CC Intégral)","CT pour les dispensés","Contrôle Terminal")</f>
        <v>CT pour les dispensés</v>
      </c>
      <c r="L15" s="152"/>
      <c r="M15" s="151" t="s">
        <v>35</v>
      </c>
      <c r="N15" s="152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9" t="s">
        <v>195</v>
      </c>
      <c r="C17" s="3"/>
      <c r="D17" s="4">
        <v>6</v>
      </c>
      <c r="E17" s="4"/>
      <c r="F17" s="4" t="s">
        <v>190</v>
      </c>
      <c r="G17" s="4" t="s">
        <v>190</v>
      </c>
      <c r="H17" s="4" t="s">
        <v>180</v>
      </c>
      <c r="I17" s="80"/>
      <c r="J17" s="5">
        <v>2</v>
      </c>
      <c r="K17" s="5" t="s">
        <v>20</v>
      </c>
      <c r="L17" s="5"/>
      <c r="M17" s="5"/>
      <c r="N17" s="5"/>
    </row>
    <row r="18" spans="1:15" ht="15" customHeight="1" x14ac:dyDescent="0.25">
      <c r="A18" s="2" t="s">
        <v>0</v>
      </c>
      <c r="B18" s="79" t="s">
        <v>196</v>
      </c>
      <c r="C18" s="3"/>
      <c r="D18" s="4">
        <v>6</v>
      </c>
      <c r="E18" s="4"/>
      <c r="F18" s="4" t="s">
        <v>190</v>
      </c>
      <c r="G18" s="4" t="s">
        <v>190</v>
      </c>
      <c r="H18" s="4" t="s">
        <v>180</v>
      </c>
      <c r="I18" s="80"/>
      <c r="J18" s="5">
        <v>2</v>
      </c>
      <c r="K18" s="5" t="s">
        <v>20</v>
      </c>
      <c r="L18" s="5"/>
      <c r="M18" s="5"/>
      <c r="N18" s="5"/>
    </row>
    <row r="19" spans="1:15" ht="15" customHeight="1" x14ac:dyDescent="0.25">
      <c r="A19" s="2" t="s">
        <v>0</v>
      </c>
      <c r="B19" s="79" t="s">
        <v>197</v>
      </c>
      <c r="C19" s="3"/>
      <c r="D19" s="4">
        <v>6</v>
      </c>
      <c r="E19" s="4"/>
      <c r="F19" s="4" t="s">
        <v>190</v>
      </c>
      <c r="G19" s="4" t="s">
        <v>190</v>
      </c>
      <c r="H19" s="4" t="s">
        <v>180</v>
      </c>
      <c r="I19" s="80"/>
      <c r="J19" s="5">
        <v>2</v>
      </c>
      <c r="K19" s="5" t="s">
        <v>20</v>
      </c>
      <c r="L19" s="5"/>
      <c r="M19" s="5"/>
      <c r="N19" s="5"/>
    </row>
    <row r="20" spans="1:15" ht="15" customHeight="1" x14ac:dyDescent="0.25">
      <c r="A20" s="2" t="s">
        <v>0</v>
      </c>
      <c r="B20" s="79" t="s">
        <v>198</v>
      </c>
      <c r="C20" s="3"/>
      <c r="D20" s="4">
        <v>3</v>
      </c>
      <c r="E20" s="4"/>
      <c r="F20" s="4" t="s">
        <v>190</v>
      </c>
      <c r="G20" s="4" t="s">
        <v>190</v>
      </c>
      <c r="H20" s="4" t="s">
        <v>180</v>
      </c>
      <c r="I20" s="80"/>
      <c r="J20" s="5">
        <v>2</v>
      </c>
      <c r="K20" s="5" t="s">
        <v>20</v>
      </c>
      <c r="L20" s="5"/>
      <c r="M20" s="5"/>
      <c r="N20" s="5"/>
    </row>
    <row r="21" spans="1:15" ht="15" customHeight="1" x14ac:dyDescent="0.25">
      <c r="A21" s="2" t="s">
        <v>0</v>
      </c>
      <c r="B21" s="81" t="s">
        <v>200</v>
      </c>
      <c r="C21" s="3"/>
      <c r="D21" s="4">
        <v>9</v>
      </c>
      <c r="E21" s="4"/>
      <c r="F21" s="4" t="s">
        <v>190</v>
      </c>
      <c r="G21" s="4" t="s">
        <v>190</v>
      </c>
      <c r="H21" s="4" t="s">
        <v>180</v>
      </c>
      <c r="I21" s="80"/>
      <c r="J21" s="2">
        <v>2</v>
      </c>
      <c r="K21" s="5" t="s">
        <v>20</v>
      </c>
      <c r="L21" s="5"/>
      <c r="M21" s="5"/>
      <c r="N21" s="5"/>
    </row>
    <row r="22" spans="1:15" ht="15" customHeight="1" x14ac:dyDescent="0.25">
      <c r="A22" s="2" t="s">
        <v>0</v>
      </c>
      <c r="B22" s="82" t="s">
        <v>199</v>
      </c>
      <c r="C22" s="3"/>
      <c r="D22" s="4">
        <v>6</v>
      </c>
      <c r="E22" s="4"/>
      <c r="F22" s="4" t="s">
        <v>190</v>
      </c>
      <c r="G22" s="4" t="s">
        <v>190</v>
      </c>
      <c r="H22" s="4" t="s">
        <v>180</v>
      </c>
      <c r="I22" s="80"/>
      <c r="J22" s="2">
        <v>2</v>
      </c>
      <c r="K22" s="5" t="s">
        <v>20</v>
      </c>
      <c r="L22" s="5"/>
      <c r="M22" s="5"/>
      <c r="N22" s="5"/>
    </row>
    <row r="23" spans="1:15" ht="15" customHeight="1" x14ac:dyDescent="0.25">
      <c r="A23" s="2" t="s">
        <v>0</v>
      </c>
      <c r="B23" s="3" t="s">
        <v>205</v>
      </c>
      <c r="C23" s="3"/>
      <c r="D23" s="4">
        <v>3</v>
      </c>
      <c r="E23" s="4"/>
      <c r="F23" s="4"/>
      <c r="G23" s="4"/>
      <c r="H23" s="4"/>
      <c r="I23" s="4"/>
      <c r="J23" s="2"/>
      <c r="K23" s="5"/>
      <c r="L23" s="5"/>
      <c r="M23" s="5"/>
      <c r="N23" s="5"/>
    </row>
    <row r="24" spans="1:15" ht="15" customHeight="1" x14ac:dyDescent="0.25">
      <c r="A24" s="2"/>
      <c r="B24" s="72"/>
      <c r="C24" s="6"/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/>
      <c r="B25" s="72"/>
      <c r="C25" s="3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</row>
    <row r="26" spans="1:15" ht="15" customHeight="1" x14ac:dyDescent="0.25">
      <c r="A26" s="2"/>
      <c r="B26" s="72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/>
      <c r="B27" s="72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/>
      <c r="B28" s="72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/>
      <c r="B29" s="72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72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2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2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1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1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1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1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1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1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1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1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3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4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1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1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9" priority="8">
      <formula>$A$11=2</formula>
    </cfRule>
    <cfRule type="expression" dxfId="8" priority="9">
      <formula>$A$11=3</formula>
    </cfRule>
    <cfRule type="expression" dxfId="7" priority="10">
      <formula>$A$11=1</formula>
    </cfRule>
  </conditionalFormatting>
  <conditionalFormatting sqref="I24:I44 K24:L44">
    <cfRule type="expression" dxfId="6" priority="7">
      <formula>$H24="CCI (CC Intégral)"</formula>
    </cfRule>
  </conditionalFormatting>
  <conditionalFormatting sqref="I24:J44">
    <cfRule type="expression" dxfId="5" priority="6">
      <formula>$H24="CT (Contrôle terminal)"</formula>
    </cfRule>
  </conditionalFormatting>
  <conditionalFormatting sqref="K15:L16">
    <cfRule type="expression" dxfId="4" priority="3">
      <formula>$H$17="CCI (CC Intégral)"</formula>
    </cfRule>
  </conditionalFormatting>
  <conditionalFormatting sqref="I17:I23 K17:L23">
    <cfRule type="expression" dxfId="3" priority="2">
      <formula>$H17="CCI (CC Intégral)"</formula>
    </cfRule>
  </conditionalFormatting>
  <conditionalFormatting sqref="I17:J23">
    <cfRule type="expression" dxfId="2" priority="1">
      <formula>$H17="CT (Contrôle terminal)"</formula>
    </cfRule>
  </conditionalFormatting>
  <dataValidations count="4">
    <dataValidation type="list" allowBlank="1" showInputMessage="1" showErrorMessage="1" sqref="F17:G44" xr:uid="{00000000-0002-0000-0200-000000000000}">
      <formula1>"Oui,Non"</formula1>
    </dataValidation>
    <dataValidation type="list" allowBlank="1" showInputMessage="1" showErrorMessage="1" sqref="A17:A44" xr:uid="{00000000-0002-0000-0200-000001000000}">
      <formula1>Nat_ELP</formula1>
    </dataValidation>
    <dataValidation type="list" allowBlank="1" showInputMessage="1" showErrorMessage="1" sqref="H17:H44" xr:uid="{00000000-0002-0000-0200-000002000000}">
      <formula1>Type_contrôle</formula1>
    </dataValidation>
    <dataValidation type="list" allowBlank="1" showInputMessage="1" showErrorMessage="1" sqref="M17:M44 K17:K44" xr:uid="{00000000-0002-0000-0200-000003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A3D9764D-6406-48C4-B39A-756E911C9D0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5" id="{392199BE-1997-48CA-94D1-2DF611AA21BF}">
            <xm:f>'d:\Users\Carole Puleo\Documents\Volumes\Mes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12</v>
      </c>
      <c r="B1" t="s">
        <v>13</v>
      </c>
      <c r="C1" t="s">
        <v>14</v>
      </c>
      <c r="E1" t="s">
        <v>7</v>
      </c>
    </row>
    <row r="2" spans="1:5" x14ac:dyDescent="0.25">
      <c r="A2" t="s">
        <v>15</v>
      </c>
      <c r="B2" t="s">
        <v>180</v>
      </c>
      <c r="C2" t="s">
        <v>16</v>
      </c>
      <c r="E2" t="s">
        <v>0</v>
      </c>
    </row>
    <row r="3" spans="1:5" x14ac:dyDescent="0.25">
      <c r="A3" t="s">
        <v>17</v>
      </c>
      <c r="B3" t="s">
        <v>181</v>
      </c>
      <c r="C3" t="s">
        <v>18</v>
      </c>
      <c r="E3" t="s">
        <v>52</v>
      </c>
    </row>
    <row r="4" spans="1:5" x14ac:dyDescent="0.25">
      <c r="A4" t="s">
        <v>19</v>
      </c>
      <c r="B4" t="s">
        <v>182</v>
      </c>
      <c r="C4" t="s">
        <v>20</v>
      </c>
    </row>
    <row r="5" spans="1:5" x14ac:dyDescent="0.25">
      <c r="A5" t="s">
        <v>21</v>
      </c>
      <c r="C5" t="s">
        <v>183</v>
      </c>
    </row>
    <row r="6" spans="1:5" x14ac:dyDescent="0.25">
      <c r="A6" t="s">
        <v>22</v>
      </c>
    </row>
    <row r="7" spans="1:5" x14ac:dyDescent="0.25">
      <c r="A7" t="s">
        <v>23</v>
      </c>
    </row>
    <row r="8" spans="1:5" x14ac:dyDescent="0.25">
      <c r="A8" t="s">
        <v>24</v>
      </c>
    </row>
    <row r="9" spans="1:5" x14ac:dyDescent="0.25">
      <c r="A9" t="s">
        <v>25</v>
      </c>
    </row>
    <row r="10" spans="1:5" x14ac:dyDescent="0.25">
      <c r="A10" t="s">
        <v>26</v>
      </c>
    </row>
    <row r="11" spans="1:5" x14ac:dyDescent="0.25">
      <c r="A11" t="s">
        <v>27</v>
      </c>
    </row>
    <row r="12" spans="1:5" x14ac:dyDescent="0.25">
      <c r="A12" t="s">
        <v>1</v>
      </c>
    </row>
    <row r="13" spans="1:5" x14ac:dyDescent="0.25">
      <c r="A13" t="s">
        <v>28</v>
      </c>
    </row>
    <row r="14" spans="1:5" x14ac:dyDescent="0.25">
      <c r="A14" t="s">
        <v>29</v>
      </c>
    </row>
    <row r="17" spans="1:2" x14ac:dyDescent="0.25">
      <c r="A17" t="s">
        <v>60</v>
      </c>
      <c r="B17" t="s">
        <v>61</v>
      </c>
    </row>
    <row r="18" spans="1:2" x14ac:dyDescent="0.25">
      <c r="A18" t="s">
        <v>62</v>
      </c>
      <c r="B18" t="s">
        <v>110</v>
      </c>
    </row>
    <row r="19" spans="1:2" x14ac:dyDescent="0.25">
      <c r="A19" t="s">
        <v>63</v>
      </c>
      <c r="B19" t="s">
        <v>111</v>
      </c>
    </row>
    <row r="20" spans="1:2" x14ac:dyDescent="0.25">
      <c r="A20" t="s">
        <v>64</v>
      </c>
      <c r="B20" t="s">
        <v>112</v>
      </c>
    </row>
    <row r="21" spans="1:2" x14ac:dyDescent="0.25">
      <c r="A21" t="s">
        <v>65</v>
      </c>
      <c r="B21" t="s">
        <v>113</v>
      </c>
    </row>
    <row r="22" spans="1:2" x14ac:dyDescent="0.25">
      <c r="A22" t="s">
        <v>65</v>
      </c>
      <c r="B22" t="s">
        <v>114</v>
      </c>
    </row>
    <row r="23" spans="1:2" x14ac:dyDescent="0.25">
      <c r="A23" t="s">
        <v>66</v>
      </c>
      <c r="B23" t="s">
        <v>115</v>
      </c>
    </row>
    <row r="24" spans="1:2" x14ac:dyDescent="0.25">
      <c r="A24" t="s">
        <v>67</v>
      </c>
      <c r="B24" t="s">
        <v>116</v>
      </c>
    </row>
    <row r="25" spans="1:2" x14ac:dyDescent="0.25">
      <c r="A25" t="s">
        <v>68</v>
      </c>
      <c r="B25" t="s">
        <v>117</v>
      </c>
    </row>
    <row r="26" spans="1:2" x14ac:dyDescent="0.25">
      <c r="A26" t="s">
        <v>69</v>
      </c>
      <c r="B26" t="s">
        <v>118</v>
      </c>
    </row>
    <row r="27" spans="1:2" x14ac:dyDescent="0.25">
      <c r="A27" t="s">
        <v>70</v>
      </c>
      <c r="B27" t="s">
        <v>119</v>
      </c>
    </row>
    <row r="28" spans="1:2" x14ac:dyDescent="0.25">
      <c r="A28" t="s">
        <v>71</v>
      </c>
      <c r="B28" t="s">
        <v>120</v>
      </c>
    </row>
    <row r="29" spans="1:2" x14ac:dyDescent="0.25">
      <c r="A29" t="s">
        <v>71</v>
      </c>
      <c r="B29" t="s">
        <v>121</v>
      </c>
    </row>
    <row r="30" spans="1:2" x14ac:dyDescent="0.25">
      <c r="A30" t="s">
        <v>72</v>
      </c>
      <c r="B30" t="s">
        <v>122</v>
      </c>
    </row>
    <row r="31" spans="1:2" x14ac:dyDescent="0.25">
      <c r="A31" t="s">
        <v>73</v>
      </c>
      <c r="B31" t="s">
        <v>123</v>
      </c>
    </row>
    <row r="32" spans="1:2" x14ac:dyDescent="0.25">
      <c r="A32" t="s">
        <v>74</v>
      </c>
      <c r="B32" t="s">
        <v>124</v>
      </c>
    </row>
    <row r="33" spans="1:2" x14ac:dyDescent="0.25">
      <c r="A33" t="s">
        <v>75</v>
      </c>
      <c r="B33" t="s">
        <v>125</v>
      </c>
    </row>
    <row r="34" spans="1:2" x14ac:dyDescent="0.25">
      <c r="A34" t="s">
        <v>76</v>
      </c>
      <c r="B34" t="s">
        <v>126</v>
      </c>
    </row>
    <row r="35" spans="1:2" x14ac:dyDescent="0.25">
      <c r="A35" t="s">
        <v>77</v>
      </c>
      <c r="B35" t="s">
        <v>127</v>
      </c>
    </row>
    <row r="36" spans="1:2" x14ac:dyDescent="0.25">
      <c r="A36" t="s">
        <v>78</v>
      </c>
      <c r="B36" t="s">
        <v>128</v>
      </c>
    </row>
    <row r="37" spans="1:2" x14ac:dyDescent="0.25">
      <c r="A37" t="s">
        <v>79</v>
      </c>
      <c r="B37" t="s">
        <v>129</v>
      </c>
    </row>
    <row r="38" spans="1:2" x14ac:dyDescent="0.25">
      <c r="A38" t="s">
        <v>80</v>
      </c>
      <c r="B38" t="s">
        <v>130</v>
      </c>
    </row>
    <row r="39" spans="1:2" x14ac:dyDescent="0.25">
      <c r="A39" t="s">
        <v>81</v>
      </c>
      <c r="B39" t="s">
        <v>131</v>
      </c>
    </row>
    <row r="40" spans="1:2" x14ac:dyDescent="0.25">
      <c r="A40" t="s">
        <v>82</v>
      </c>
      <c r="B40" t="s">
        <v>132</v>
      </c>
    </row>
    <row r="41" spans="1:2" x14ac:dyDescent="0.25">
      <c r="A41" t="s">
        <v>83</v>
      </c>
      <c r="B41" t="s">
        <v>133</v>
      </c>
    </row>
    <row r="42" spans="1:2" x14ac:dyDescent="0.25">
      <c r="A42" t="s">
        <v>84</v>
      </c>
      <c r="B42" t="s">
        <v>134</v>
      </c>
    </row>
    <row r="43" spans="1:2" x14ac:dyDescent="0.25">
      <c r="A43" t="s">
        <v>85</v>
      </c>
      <c r="B43" t="s">
        <v>135</v>
      </c>
    </row>
    <row r="44" spans="1:2" x14ac:dyDescent="0.25">
      <c r="A44" t="s">
        <v>86</v>
      </c>
      <c r="B44" t="s">
        <v>136</v>
      </c>
    </row>
    <row r="45" spans="1:2" x14ac:dyDescent="0.25">
      <c r="A45" t="s">
        <v>87</v>
      </c>
      <c r="B45" t="s">
        <v>137</v>
      </c>
    </row>
    <row r="46" spans="1:2" x14ac:dyDescent="0.25">
      <c r="A46" t="s">
        <v>88</v>
      </c>
      <c r="B46" t="s">
        <v>138</v>
      </c>
    </row>
    <row r="47" spans="1:2" x14ac:dyDescent="0.25">
      <c r="A47" t="s">
        <v>89</v>
      </c>
      <c r="B47" t="s">
        <v>139</v>
      </c>
    </row>
    <row r="48" spans="1:2" x14ac:dyDescent="0.25">
      <c r="A48" t="s">
        <v>90</v>
      </c>
      <c r="B48" t="s">
        <v>140</v>
      </c>
    </row>
    <row r="49" spans="1:2" x14ac:dyDescent="0.25">
      <c r="A49" t="s">
        <v>91</v>
      </c>
      <c r="B49" t="s">
        <v>141</v>
      </c>
    </row>
    <row r="50" spans="1:2" x14ac:dyDescent="0.25">
      <c r="A50" t="s">
        <v>92</v>
      </c>
      <c r="B50" t="s">
        <v>142</v>
      </c>
    </row>
    <row r="51" spans="1:2" x14ac:dyDescent="0.25">
      <c r="A51" t="s">
        <v>93</v>
      </c>
      <c r="B51" t="s">
        <v>143</v>
      </c>
    </row>
    <row r="52" spans="1:2" x14ac:dyDescent="0.25">
      <c r="A52" t="s">
        <v>94</v>
      </c>
      <c r="B52" t="s">
        <v>144</v>
      </c>
    </row>
    <row r="53" spans="1:2" x14ac:dyDescent="0.25">
      <c r="A53" t="s">
        <v>95</v>
      </c>
      <c r="B53" t="s">
        <v>145</v>
      </c>
    </row>
    <row r="54" spans="1:2" x14ac:dyDescent="0.25">
      <c r="A54" t="s">
        <v>96</v>
      </c>
      <c r="B54" t="s">
        <v>146</v>
      </c>
    </row>
    <row r="55" spans="1:2" x14ac:dyDescent="0.25">
      <c r="A55" t="s">
        <v>97</v>
      </c>
      <c r="B55" t="s">
        <v>147</v>
      </c>
    </row>
    <row r="56" spans="1:2" x14ac:dyDescent="0.25">
      <c r="A56" t="s">
        <v>98</v>
      </c>
      <c r="B56" t="s">
        <v>148</v>
      </c>
    </row>
    <row r="57" spans="1:2" x14ac:dyDescent="0.25">
      <c r="A57" t="s">
        <v>99</v>
      </c>
      <c r="B57" t="s">
        <v>149</v>
      </c>
    </row>
    <row r="58" spans="1:2" x14ac:dyDescent="0.25">
      <c r="A58" t="s">
        <v>100</v>
      </c>
      <c r="B58" t="s">
        <v>150</v>
      </c>
    </row>
    <row r="59" spans="1:2" x14ac:dyDescent="0.25">
      <c r="A59" t="s">
        <v>101</v>
      </c>
      <c r="B59" t="s">
        <v>151</v>
      </c>
    </row>
    <row r="60" spans="1:2" x14ac:dyDescent="0.25">
      <c r="A60" t="s">
        <v>101</v>
      </c>
      <c r="B60" t="s">
        <v>152</v>
      </c>
    </row>
    <row r="61" spans="1:2" x14ac:dyDescent="0.25">
      <c r="A61" t="s">
        <v>102</v>
      </c>
      <c r="B61" t="s">
        <v>153</v>
      </c>
    </row>
    <row r="62" spans="1:2" x14ac:dyDescent="0.25">
      <c r="A62" t="s">
        <v>103</v>
      </c>
      <c r="B62" t="s">
        <v>154</v>
      </c>
    </row>
    <row r="63" spans="1:2" x14ac:dyDescent="0.25">
      <c r="A63" t="s">
        <v>104</v>
      </c>
      <c r="B63" t="s">
        <v>155</v>
      </c>
    </row>
    <row r="64" spans="1:2" x14ac:dyDescent="0.25">
      <c r="A64" t="s">
        <v>105</v>
      </c>
      <c r="B64" t="s">
        <v>156</v>
      </c>
    </row>
    <row r="65" spans="1:10" x14ac:dyDescent="0.25">
      <c r="A65" t="s">
        <v>106</v>
      </c>
      <c r="B65" t="s">
        <v>157</v>
      </c>
    </row>
    <row r="66" spans="1:10" x14ac:dyDescent="0.25">
      <c r="A66" t="s">
        <v>107</v>
      </c>
      <c r="B66" t="s">
        <v>158</v>
      </c>
    </row>
    <row r="67" spans="1:10" x14ac:dyDescent="0.25">
      <c r="A67" t="s">
        <v>107</v>
      </c>
      <c r="B67" t="s">
        <v>159</v>
      </c>
    </row>
    <row r="68" spans="1:10" x14ac:dyDescent="0.25">
      <c r="A68" t="s">
        <v>108</v>
      </c>
      <c r="B68" t="s">
        <v>160</v>
      </c>
    </row>
    <row r="69" spans="1:10" x14ac:dyDescent="0.25">
      <c r="A69" t="s">
        <v>109</v>
      </c>
      <c r="B69" t="s">
        <v>161</v>
      </c>
    </row>
    <row r="73" spans="1:10" x14ac:dyDescent="0.25">
      <c r="A73" s="14" t="s">
        <v>165</v>
      </c>
      <c r="B73" s="31" t="s">
        <v>17</v>
      </c>
      <c r="C73" s="14" t="s">
        <v>19</v>
      </c>
      <c r="D73" s="31" t="s">
        <v>21</v>
      </c>
      <c r="E73" s="31" t="s">
        <v>22</v>
      </c>
      <c r="F73" s="14" t="s">
        <v>166</v>
      </c>
      <c r="G73" s="31" t="s">
        <v>164</v>
      </c>
      <c r="H73" s="31" t="s">
        <v>24</v>
      </c>
      <c r="I73" s="14" t="s">
        <v>162</v>
      </c>
      <c r="J73" s="14" t="s">
        <v>163</v>
      </c>
    </row>
    <row r="74" spans="1:10" x14ac:dyDescent="0.25">
      <c r="A74" s="14" t="s">
        <v>79</v>
      </c>
      <c r="B74" s="31" t="s">
        <v>86</v>
      </c>
      <c r="C74" s="14" t="s">
        <v>71</v>
      </c>
      <c r="D74" s="31" t="s">
        <v>85</v>
      </c>
      <c r="E74" s="31" t="s">
        <v>67</v>
      </c>
      <c r="F74" s="14" t="s">
        <v>90</v>
      </c>
      <c r="G74" s="31" t="s">
        <v>65</v>
      </c>
      <c r="H74" s="31" t="s">
        <v>101</v>
      </c>
      <c r="I74" s="14" t="s">
        <v>64</v>
      </c>
      <c r="J74" s="14" t="s">
        <v>62</v>
      </c>
    </row>
    <row r="75" spans="1:10" x14ac:dyDescent="0.25">
      <c r="A75" s="14" t="s">
        <v>80</v>
      </c>
      <c r="B75" s="31" t="s">
        <v>87</v>
      </c>
      <c r="C75" s="14" t="s">
        <v>72</v>
      </c>
      <c r="E75" s="31" t="s">
        <v>68</v>
      </c>
      <c r="F75" s="14" t="s">
        <v>91</v>
      </c>
      <c r="H75" s="31" t="s">
        <v>107</v>
      </c>
      <c r="I75" s="14" t="s">
        <v>65</v>
      </c>
      <c r="J75" s="14" t="s">
        <v>63</v>
      </c>
    </row>
    <row r="76" spans="1:10" x14ac:dyDescent="0.25">
      <c r="A76" s="14" t="s">
        <v>81</v>
      </c>
      <c r="B76" s="31" t="s">
        <v>88</v>
      </c>
      <c r="C76" s="14" t="s">
        <v>73</v>
      </c>
      <c r="E76" s="31" t="s">
        <v>69</v>
      </c>
      <c r="F76" s="14" t="s">
        <v>92</v>
      </c>
      <c r="I76" s="14" t="s">
        <v>101</v>
      </c>
    </row>
    <row r="77" spans="1:10" x14ac:dyDescent="0.25">
      <c r="A77" s="14" t="s">
        <v>82</v>
      </c>
      <c r="B77" s="31" t="s">
        <v>89</v>
      </c>
      <c r="C77" s="14" t="s">
        <v>74</v>
      </c>
      <c r="E77" s="31" t="s">
        <v>70</v>
      </c>
      <c r="F77" s="14" t="s">
        <v>93</v>
      </c>
      <c r="I77" s="14" t="s">
        <v>102</v>
      </c>
    </row>
    <row r="78" spans="1:10" x14ac:dyDescent="0.25">
      <c r="A78" s="14" t="s">
        <v>83</v>
      </c>
      <c r="C78" s="14" t="s">
        <v>75</v>
      </c>
      <c r="E78" s="31" t="s">
        <v>71</v>
      </c>
      <c r="F78" s="14" t="s">
        <v>94</v>
      </c>
      <c r="I78" s="14" t="s">
        <v>103</v>
      </c>
    </row>
    <row r="79" spans="1:10" x14ac:dyDescent="0.25">
      <c r="A79" s="14" t="s">
        <v>84</v>
      </c>
      <c r="C79" s="14" t="s">
        <v>76</v>
      </c>
      <c r="E79" s="31" t="s">
        <v>77</v>
      </c>
      <c r="F79" s="14" t="s">
        <v>95</v>
      </c>
      <c r="I79" s="14" t="s">
        <v>104</v>
      </c>
    </row>
    <row r="80" spans="1:10" x14ac:dyDescent="0.25">
      <c r="C80" s="14" t="s">
        <v>78</v>
      </c>
      <c r="F80" s="14" t="s">
        <v>96</v>
      </c>
      <c r="I80" s="14" t="s">
        <v>105</v>
      </c>
    </row>
    <row r="81" spans="6:9" x14ac:dyDescent="0.25">
      <c r="F81" s="14" t="s">
        <v>97</v>
      </c>
      <c r="I81" s="14" t="s">
        <v>106</v>
      </c>
    </row>
    <row r="82" spans="6:9" x14ac:dyDescent="0.25">
      <c r="F82" s="14" t="s">
        <v>98</v>
      </c>
      <c r="I82" s="14" t="s">
        <v>107</v>
      </c>
    </row>
    <row r="83" spans="6:9" x14ac:dyDescent="0.25">
      <c r="F83" s="14" t="s">
        <v>99</v>
      </c>
      <c r="I83" s="14" t="s">
        <v>108</v>
      </c>
    </row>
    <row r="84" spans="6:9" x14ac:dyDescent="0.25">
      <c r="F84" s="14" t="s">
        <v>100</v>
      </c>
      <c r="I84" s="14" t="s">
        <v>109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8905F66AA0B1408FF2BA83E5950473" ma:contentTypeVersion="2" ma:contentTypeDescription="Create a new document." ma:contentTypeScope="" ma:versionID="577d355fe6f94a2e00445991dda9c13b">
  <xsd:schema xmlns:xsd="http://www.w3.org/2001/XMLSchema" xmlns:xs="http://www.w3.org/2001/XMLSchema" xmlns:p="http://schemas.microsoft.com/office/2006/metadata/properties" xmlns:ns2="506b81aa-d382-47a1-a849-59f8736e3581" targetNamespace="http://schemas.microsoft.com/office/2006/metadata/properties" ma:root="true" ma:fieldsID="20c0b825b6090c5963ec1a747849c057" ns2:_="">
    <xsd:import namespace="506b81aa-d382-47a1-a849-59f8736e35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6b81aa-d382-47a1-a849-59f8736e3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2558170-B253-4AE0-92FC-121067FB0B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6b81aa-d382-47a1-a849-59f8736e35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E1154BE-17AF-4ED0-84EA-6FC2F631DC85}">
  <ds:schemaRefs>
    <ds:schemaRef ds:uri="http://purl.org/dc/terms/"/>
    <ds:schemaRef ds:uri="506b81aa-d382-47a1-a849-59f8736e3581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EBAEC99-B72D-4D81-BA9D-371C57FEAB3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23</vt:i4>
      </vt:variant>
    </vt:vector>
  </HeadingPairs>
  <TitlesOfParts>
    <vt:vector size="27" baseType="lpstr">
      <vt:lpstr>Fiche générale</vt:lpstr>
      <vt:lpstr>Semestre 1</vt:lpstr>
      <vt:lpstr>Semestre 2</vt:lpstr>
      <vt:lpstr>Listes</vt:lpstr>
      <vt:lpstr>DROIT</vt:lpstr>
      <vt:lpstr>ESPE</vt:lpstr>
      <vt:lpstr>IAE</vt:lpstr>
      <vt:lpstr>IDPD</vt:lpstr>
      <vt:lpstr>'Semestre 1'!Impression_des_titres</vt:lpstr>
      <vt:lpstr>'Semestre 2'!Impression_des_titres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Carole Puelo</cp:lastModifiedBy>
  <cp:lastPrinted>2018-03-13T09:26:04Z</cp:lastPrinted>
  <dcterms:created xsi:type="dcterms:W3CDTF">2016-12-07T14:50:54Z</dcterms:created>
  <dcterms:modified xsi:type="dcterms:W3CDTF">2020-04-20T15:50:51Z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0x010100978905F66AA0B1408FF2BA83E5950473</vt:lpwstr>
  </property>
</Properties>
</file>