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espe\Desktop\MCC 2019-2020 -COVID 19\EE-Covid-119\"/>
    </mc:Choice>
  </mc:AlternateContent>
  <bookViews>
    <workbookView xWindow="0" yWindow="0" windowWidth="20490" windowHeight="8310"/>
  </bookViews>
  <sheets>
    <sheet name="Fiche générale" sheetId="6" r:id="rId1"/>
    <sheet name=" Semestre 1 CPE" sheetId="32" r:id="rId2"/>
    <sheet name=" Semestre 2 CPE" sheetId="44" r:id="rId3"/>
    <sheet name="M2 CPE annualisé" sheetId="45" r:id="rId4"/>
    <sheet name="Semestre 1 CE" sheetId="46" r:id="rId5"/>
    <sheet name="Semestre 2 CE" sheetId="50" r:id="rId6"/>
    <sheet name="M2 CE annualisé" sheetId="51" r:id="rId7"/>
    <sheet name="Feuil2" sheetId="48" r:id="rId8"/>
    <sheet name="Listes" sheetId="3" state="hidden" r:id="rId9"/>
  </sheets>
  <externalReferences>
    <externalReference r:id="rId10"/>
    <externalReference r:id="rId11"/>
  </externalReferences>
  <definedNames>
    <definedName name="DROIT">Listes!$A$74:$A$79</definedName>
    <definedName name="ESPE">Listes!$B$74:$B$77</definedName>
    <definedName name="IAE">Listes!$C$74:$C$80</definedName>
    <definedName name="IDPD">Listes!$D$74</definedName>
    <definedName name="_xlnm.Print_Titles" localSheetId="1">' Semestre 1 CPE'!$1:$16</definedName>
    <definedName name="_xlnm.Print_Titles" localSheetId="2">' Semestre 2 CPE'!$1:$16</definedName>
    <definedName name="_xlnm.Print_Titles" localSheetId="6">'M2 CE annualisé'!$1:$16</definedName>
    <definedName name="_xlnm.Print_Titles" localSheetId="3">'M2 CPE annualisé'!$1:$16</definedName>
    <definedName name="_xlnm.Print_Titles" localSheetId="4">'Semestre 1 CE'!$1:$16</definedName>
    <definedName name="_xlnm.Print_Titles" localSheetId="5">'Semestre 2 CE'!$1:$16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6">[1]Listes!$A$7:$E$7</definedName>
    <definedName name="liste_cmp" localSheetId="3">[1]Listes!$A$7:$E$7</definedName>
    <definedName name="liste_cmp" localSheetId="4">[1]Listes!$A$7:$E$7</definedName>
    <definedName name="liste_cmp" localSheetId="5">[1]Listes!$A$7:$E$7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6">[1]Listes!$C$2:$C$4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Listes!$C$2:$C$4</definedName>
    <definedName name="liste_type_controle" localSheetId="1">[1]Listes!$A$2:$A$4</definedName>
    <definedName name="liste_type_controle" localSheetId="2">[1]Listes!$A$2:$A$4</definedName>
    <definedName name="liste_type_controle" localSheetId="6">[1]Listes!$A$2:$A$4</definedName>
    <definedName name="liste_type_controle" localSheetId="3">[1]Listes!$A$2:$A$4</definedName>
    <definedName name="liste_type_controle" localSheetId="4">[1]Listes!$A$2:$A$4</definedName>
    <definedName name="liste_type_controle" localSheetId="5">[1]Listes!$A$2:$A$4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6">[1]Listes!$E$2:$E$3</definedName>
    <definedName name="Nature_ELP" localSheetId="3">[1]Listes!$E$2:$E$3</definedName>
    <definedName name="Nature_ELP" localSheetId="4">[1]Listes!$E$2:$E$3</definedName>
    <definedName name="Nature_ELP" localSheetId="5">[1]Listes!$E$2:$E$3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6">#REF!</definedName>
    <definedName name="tab_cmp" localSheetId="3">#REF!</definedName>
    <definedName name="tab_cmp" localSheetId="4">#REF!</definedName>
    <definedName name="tab_cmp" localSheetId="5">#REF!</definedName>
    <definedName name="tab_cmp">#REF!</definedName>
    <definedName name="tab_code_dip" localSheetId="1">[1]Listes!$A$31:$B$57</definedName>
    <definedName name="tab_code_dip" localSheetId="2">[1]Listes!$A$31:$B$57</definedName>
    <definedName name="tab_code_dip" localSheetId="6">[1]Listes!$A$31:$B$57</definedName>
    <definedName name="tab_code_dip" localSheetId="3">[1]Listes!$A$31:$B$57</definedName>
    <definedName name="tab_code_dip" localSheetId="4">[1]Listes!$A$31:$B$57</definedName>
    <definedName name="tab_code_dip" localSheetId="5">[1]Listes!$A$31:$B$57</definedName>
    <definedName name="tab_code_dip">Listes!$A$17:$B$70</definedName>
    <definedName name="Type_contrôle">Listes!$B$2:$B$4</definedName>
    <definedName name="_xlnm.Print_Area" localSheetId="0">'Fiche générale'!$A$1:$I$29</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5" i="51" l="1"/>
  <c r="B3" i="51"/>
  <c r="B2" i="51"/>
  <c r="K15" i="50"/>
  <c r="B3" i="50"/>
  <c r="B2" i="50"/>
  <c r="B4" i="6" l="1"/>
  <c r="K15" i="46"/>
  <c r="B3" i="46"/>
  <c r="B2" i="46"/>
  <c r="K15" i="45"/>
  <c r="B3" i="45"/>
  <c r="B2" i="45"/>
  <c r="K15" i="44"/>
  <c r="B3" i="44"/>
  <c r="B2" i="44"/>
  <c r="K15" i="32"/>
  <c r="B3" i="32"/>
  <c r="B2" i="32"/>
  <c r="B4" i="50" l="1"/>
  <c r="B4" i="51"/>
  <c r="B4" i="46"/>
  <c r="B4" i="32"/>
  <c r="B4" i="45"/>
  <c r="B4" i="44"/>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<sst xmlns="http://schemas.openxmlformats.org/spreadsheetml/2006/main" count="787" uniqueCount="301">
  <si>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</si>
  <si>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</si>
  <si>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</si>
  <si>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</si>
  <si>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</si>
  <si>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</si>
  <si>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</si>
  <si>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</si>
  <si>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</si>
  <si>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</si>
  <si>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</si>
  <si>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</si>
  <si>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</si>
  <si>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</si>
  <si>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</si>
  <si>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</si>
  <si>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</si>
  <si>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</si>
  <si>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</si>
  <si>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</si>
  <si>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</si>
  <si>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</si>
  <si>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</si>
  <si>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</si>
  <si>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</si>
  <si>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</si>
  <si>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</si>
  <si>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</si>
  <si>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</si>
  <si>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</si>
  <si>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</si>
  <si>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</si>
  <si>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</si>
  <si>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</si>
  <si>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</si>
  <si>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</si>
  <si>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</si>
  <si>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</si>
  <si>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</si>
  <si>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</si>
  <si>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</si>
  <si>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</si>
  <si>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</si>
  <si>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</si>
  <si>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</si>
  <si>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</si>
  <si>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</si>
  <si>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</si>
  <si>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</si>
  <si>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</si>
  <si>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</si>
  <si>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</si>
  <si>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</si>
  <si>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</si>
  <si>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</si>
  <si>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</si>
  <si>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</si>
  <si>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</si>
  <si>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</si>
  <si>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</si>
  <si>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</si>
  <si>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</si>
  <si>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</si>
  <si>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</si>
  <si>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</si>
  <si>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</si>
  <si>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</si>
  <si>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</si>
  <si>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</si>
  <si>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</si>
  <si>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</si>
  <si>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</si>
  <si>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</si>
  <si>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</si>
  <si>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</si>
  <si>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</si>
  <si>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</si>
  <si>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</si>
  <si>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</si>
  <si>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</si>
  <si>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</si>
  <si>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</si>
  <si>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</si>
  <si>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</si>
  <si>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</si>
  <si>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</si>
  <si>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</si>
  <si>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</si>
  <si>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</si>
  <si>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</si>
  <si>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</si>
  <si>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</si>
  <si>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</si>
  <si>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</si>
  <si>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</si>
  <si>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</si>
  <si>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</si>
  <si>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</si>
  <si>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</si>
  <si>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</si>
  <si>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</si>
  <si>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</si>
  <si>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</si>
  <si>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</si>
  <si>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</si>
  <si>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</si>
  <si>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</si>
  <si>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</si>
  <si>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</si>
  <si>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</si>
  <si>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</si>
  <si>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</si>
  <si>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</si>
  <si>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</si>
  <si>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</si>
  <si>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</si>
  <si>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</si>
  <si>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</si>
  <si>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</si>
  <si>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</si>
  <si>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</si>
  <si>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</si>
  <si>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</si>
  <si>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</si>
  <si>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</si>
  <si>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</si>
  <si>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</si>
  <si>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</si>
  <si>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</si>
  <si>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</si>
  <si>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</si>
  <si>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</si>
  <si>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</si>
  <si>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</si>
  <si>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</si>
  <si>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</si>
  <si>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</si>
  <si>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</si>
  <si>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</si>
  <si>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</si>
  <si>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</si>
  <si>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</si>
  <si>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</si>
  <si>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</si>
  <si>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</si>
  <si>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</si>
  <si>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</si>
  <si>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</si>
  <si>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</si>
  <si>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</si>
  <si>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</si>
  <si>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</si>
  <si>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</si>
  <si>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</si>
  <si>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</si>
  <si>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</si>
  <si>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</si>
  <si>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</si>
  <si>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</si>
  <si>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</si>
  <si>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</si>
  <si>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</si>
  <si>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</si>
  <si>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</si>
  <si>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</si>
  <si>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</si>
  <si>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</si>
  <si>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</si>
  <si>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</si>
  <si>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</si>
  <si>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</si>
  <si>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</si>
  <si>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</si>
  <si>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</si>
  <si>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</si>
  <si>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</si>
  <si>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</si>
  <si>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</si>
  <si>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</si>
  <si>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M1 : Validation du semestre (1 ou 2) si moyenne &gt; ou = à 10/20, et sous réserve de validation des seuils mentionnés ci-dessus. Compensation entre les semestres sous réserve de validation des seuils. Capitalisation du semestre sauf pour le stage (mise en situation professionnelle).</t>
  </si>
  <si>
    <t xml:space="preserve">M2 : Annualisation, cf ci-dessous. </t>
  </si>
  <si>
    <t>Année validée si moyenne &gt; ou = à 10/20. Compensation entre semestres possible sous réserve de validation des seuils ci-dessous :</t>
  </si>
  <si>
    <t xml:space="preserve">Redoublement soumis à l'avis du jury et sous réserve d'assiduité aux cours, stages, formations spécifiques et examens. L'attention sera également portée sur le nombre d'absences non justifiées aux semestres et à l'année. </t>
  </si>
  <si>
    <t>Conseiller principal d'éducation</t>
  </si>
  <si>
    <t>VMECP1</t>
  </si>
  <si>
    <t>VMS1ECP</t>
  </si>
  <si>
    <t>M1 MEEFEE CPE</t>
  </si>
  <si>
    <t>Motivation, orientation et décrochage</t>
  </si>
  <si>
    <t>Organisation des systémes éducatifs et éthique professionnelle</t>
  </si>
  <si>
    <t>Développement professionnel et recherche</t>
  </si>
  <si>
    <t>Sensibilisation recherche et accompagnement professionnel</t>
  </si>
  <si>
    <t>Stage</t>
  </si>
  <si>
    <t>LV</t>
  </si>
  <si>
    <t>Binaire</t>
  </si>
  <si>
    <t>Oui</t>
  </si>
  <si>
    <t>Non</t>
  </si>
  <si>
    <t>4h</t>
  </si>
  <si>
    <t>2h</t>
  </si>
  <si>
    <t>5h</t>
  </si>
  <si>
    <t>Problématiques des publics adolescents</t>
  </si>
  <si>
    <t>Education et société</t>
  </si>
  <si>
    <t>Valeurs</t>
  </si>
  <si>
    <t>Préparation aux oraux du concours</t>
  </si>
  <si>
    <t>Recherche et Méthodologie du dossier</t>
  </si>
  <si>
    <t>TICE</t>
  </si>
  <si>
    <t>VMECP2</t>
  </si>
  <si>
    <t>VMS2ECP</t>
  </si>
  <si>
    <t>SHS appliquées aux problématiques éducatives</t>
  </si>
  <si>
    <t>Publics adolescents et problématiques éducatives et politiques</t>
  </si>
  <si>
    <t>Partenariat et projets éducatifs</t>
  </si>
  <si>
    <t>Projets éducatifs</t>
  </si>
  <si>
    <t>Régulation de l'activité éducative et travail en équipe</t>
  </si>
  <si>
    <t xml:space="preserve">Sensibilisation à la recherche et mises en situations professionnelles </t>
  </si>
  <si>
    <t>Stage et analyse de pratiques</t>
  </si>
  <si>
    <t>Mémoire et sensibilisation à la recherche</t>
  </si>
  <si>
    <t>5h+2h</t>
  </si>
  <si>
    <t>VMECE1</t>
  </si>
  <si>
    <t>M2 MEEFEE CPE</t>
  </si>
  <si>
    <t xml:space="preserve">SHS appliquées aux problématiques éducatives </t>
  </si>
  <si>
    <t>Connaissance des milieux</t>
  </si>
  <si>
    <t>4H</t>
  </si>
  <si>
    <t>3H</t>
  </si>
  <si>
    <t>5H</t>
  </si>
  <si>
    <t>VMS1ECE</t>
  </si>
  <si>
    <t>Cadre éducatif</t>
  </si>
  <si>
    <t>M1 MEEFEE CE</t>
  </si>
  <si>
    <t>M2 MEEFEE CE</t>
  </si>
  <si>
    <t>VMECE2</t>
  </si>
  <si>
    <t>Connaissances des structures éducatives</t>
  </si>
  <si>
    <t>Connaissance des dispositifs éducatifs</t>
  </si>
  <si>
    <t>Ingéniérie de l'intervention en milieu éducatif</t>
  </si>
  <si>
    <t xml:space="preserve">Mise en œuvre d’actions éducatives </t>
  </si>
  <si>
    <t xml:space="preserve">Techniques de communication </t>
  </si>
  <si>
    <t>Consolidations : LV et Numérique Educatif</t>
  </si>
  <si>
    <t>Stage et Développement professionnel et recherche</t>
  </si>
  <si>
    <t>Stage et analyse de pratiques (stage en alternance)</t>
  </si>
  <si>
    <t>Méthodologie de recherche et mémoire</t>
  </si>
  <si>
    <t>3h</t>
  </si>
  <si>
    <t>1h (Plus préparation)</t>
  </si>
  <si>
    <t>VMS2ECE</t>
  </si>
  <si>
    <t xml:space="preserve">Sensibilisation à la recherche et développement professionnel          </t>
  </si>
  <si>
    <t>VMUEEC11</t>
  </si>
  <si>
    <t>VMUECP12</t>
  </si>
  <si>
    <t>VMUEEC13</t>
  </si>
  <si>
    <t>VMUECP14</t>
  </si>
  <si>
    <t>VMECP141</t>
  </si>
  <si>
    <t>VMECP142</t>
  </si>
  <si>
    <t>VMEEC143</t>
  </si>
  <si>
    <t>VMUEEC21</t>
  </si>
  <si>
    <t>VMUEEC1</t>
  </si>
  <si>
    <t xml:space="preserve">VMUECP22 </t>
  </si>
  <si>
    <t xml:space="preserve">VMUECP23 </t>
  </si>
  <si>
    <t xml:space="preserve">VMUECP24 </t>
  </si>
  <si>
    <t xml:space="preserve">VMUECP25 </t>
  </si>
  <si>
    <t xml:space="preserve">VMECP251 </t>
  </si>
  <si>
    <t xml:space="preserve">VMECP252 </t>
  </si>
  <si>
    <t xml:space="preserve">VMEEC253 </t>
  </si>
  <si>
    <t xml:space="preserve">VMUEEC11 </t>
  </si>
  <si>
    <t xml:space="preserve">VMUECE12 </t>
  </si>
  <si>
    <t xml:space="preserve">VMUEEC13 </t>
  </si>
  <si>
    <t xml:space="preserve">VMUECE14 </t>
  </si>
  <si>
    <t xml:space="preserve">VMECE141 </t>
  </si>
  <si>
    <t xml:space="preserve">VMECE142 </t>
  </si>
  <si>
    <t xml:space="preserve">VMEEC143 </t>
  </si>
  <si>
    <t xml:space="preserve">VMUEEC21 </t>
  </si>
  <si>
    <t xml:space="preserve">VMUECE22 </t>
  </si>
  <si>
    <t xml:space="preserve">VMUECE23 </t>
  </si>
  <si>
    <t xml:space="preserve">VMUECE24 </t>
  </si>
  <si>
    <t xml:space="preserve">VMECE241 </t>
  </si>
  <si>
    <t xml:space="preserve">VMECE242 </t>
  </si>
  <si>
    <t>VMUECP2</t>
  </si>
  <si>
    <t>VMUECP3</t>
  </si>
  <si>
    <t>VMECP31</t>
  </si>
  <si>
    <t>VMEEC32</t>
  </si>
  <si>
    <t>VMEEC33</t>
  </si>
  <si>
    <t>VMUECP4</t>
  </si>
  <si>
    <t>VMUECP5</t>
  </si>
  <si>
    <t>VMECP51</t>
  </si>
  <si>
    <t>VMECP52</t>
  </si>
  <si>
    <t xml:space="preserve">VMUECE2 </t>
  </si>
  <si>
    <t xml:space="preserve">VMECE21 </t>
  </si>
  <si>
    <t xml:space="preserve">VMECE22 </t>
  </si>
  <si>
    <t xml:space="preserve">VMUECE3 </t>
  </si>
  <si>
    <t xml:space="preserve">VMECE31 </t>
  </si>
  <si>
    <t xml:space="preserve">VMECE32 </t>
  </si>
  <si>
    <t xml:space="preserve">VMEEC32 </t>
  </si>
  <si>
    <t xml:space="preserve">VMEEC33 </t>
  </si>
  <si>
    <t xml:space="preserve">VMUECE4 </t>
  </si>
  <si>
    <t xml:space="preserve">VMECE41 </t>
  </si>
  <si>
    <t xml:space="preserve">VMECE42 </t>
  </si>
  <si>
    <t>Ecrit 1h30 + Oral 1h30</t>
  </si>
  <si>
    <t>DISP</t>
  </si>
  <si>
    <t>REU</t>
  </si>
  <si>
    <t>50 mn</t>
  </si>
  <si>
    <t>Résultat sans note</t>
  </si>
  <si>
    <t>NEU</t>
  </si>
  <si>
    <t xml:space="preserve">M1 : Validation de l'UE si note &gt; ou = à 10/20. Tous les éléments constitutifs de l'UE se compensent sous réserve de validation des seuils à 8 pour chaque UE et pour les ECUE  LV, TICE,  et validation binaire du stage (mise en situation professionnelle)excepté pour le parcours CPE où l'ECUE Stage du semestre 2 (VMECP252) est neutralisée.  </t>
  </si>
  <si>
    <t>Parcours CPE : Obligation de valider le stage (M1 S1 (au S2 stage neutralisé) et M2 : résultat sans note) et seuils à 8 (M1: UE et ECUE LV et TICE / M2 : UE) et à 10 (M2 : ECUE LV, TICE, et mémoire).                                                                                                                                                                                                                                                                                                                Parcours CE : Obligation de valider le stage (M1 et M2) et seuils à 8 (M1: UE et ECUE LV et TICE / M2 : UE) et à 10 (M2 : ECUE LV, TICE, stage et mémoire).</t>
  </si>
  <si>
    <t xml:space="preserve">Parcours CPE M2 : Validation de l'UE si note &gt; ou = à 10/20. Tous les éléments constitutifs de l'UE se compensent. Les UE se compensent entre elles sous réserve de validation des seuils à 10 pour LV, TICE, mémoire professionnel et mise en situation professionnelle avec validation binaire du stage (Résultat sans note) et du seuil à 8 pour les autres UE. Parcours CE M2 : Validation de l'UE si note &gt; ou = à 10/20. Tous les éléments constitutifs de l'UE se compensent. Les UE se compensent entre elles sous réserve de validation des seuils à 10 pour LV, TICE, mémoire professionnel et mise en situation professionnelle et du seuil à 8 pour les autres UE. </t>
  </si>
  <si>
    <t>Arrêté du 22 janvier 2014 fixant la cadre national des frmations conduisant à la délivrance des diplômes nationaux de licence, de licence professionnelle et de master</t>
  </si>
  <si>
    <t>M1 : seuil à 8 au niveau de chaque UE et aux ECUE (LV, TICE) et validation de l'UE mise en situation professionnelle de façon binaire (acquis/non acquis) du semestre 1. L’UE mise en situation professionnelle du semestre 2 est neutralisée pour le parcours CPE. M2 Parcours CPE : annualisation de la formation. Année validée si moyenne &gt; ou = à 10/20 et sous réserve de validation des seuils à 8 pour toutes les UE sauf mise en situation professionnelle, stage de façon binaire (acquis/non acquis : résultat sans note), mémoire, et pour les éléments constitutifs LV et TICE : seuil à 10. M2 Parcours CE :  annualisation de la formation. Année validée si moyenne &gt; ou = à 10/20 et sous réserve de validation des seuils à 8 pour toutes les UE sauf mise en situation professionnelle, mémoire, et pour les éléments constitutifs LV et TICE : seuil à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</si>
</sst>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2"/>
      <color rgb="FF000000"/>
      <name val="Calibri"/>
      <family val="2"/>
      <charset val="1"/>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rgb="FFF2F2F2"/>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4" fillId="0" borderId="0" applyNumberFormat="0" applyFill="0" applyBorder="0" applyAlignment="0" applyProtection="0"/>
  </cellStyleXfs>
  <cellXfs count="156">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31" fillId="0" borderId="1" xfId="0" applyFont="1" applyBorder="1" applyAlignment="1" applyProtection="1">
      <alignment vertical="center"/>
      <protection locked="0"/>
    </xf>
    <xf numFmtId="0" fontId="0" fillId="7" borderId="1" xfId="0" applyFill="1" applyBorder="1" applyProtection="1">
      <protection locked="0"/>
    </xf>
    <xf numFmtId="0" fontId="0" fillId="7" borderId="1" xfId="0" applyFont="1" applyFill="1" applyBorder="1" applyProtection="1">
      <protection locked="0"/>
    </xf>
    <xf numFmtId="0" fontId="0" fillId="0" borderId="15" xfId="0" applyFont="1" applyBorder="1" applyAlignment="1">
      <alignment vertical="center" wrapText="1"/>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60">
    <dxf>
      <fill>
        <patternFill>
          <bgColor theme="1"/>
        </patternFill>
      </fill>
    </dxf>
    <dxf>
      <fill>
        <patternFill>
          <bgColor theme="1"/>
        </patternFill>
      </fill>
    </dxf>
    <dxf>
      <font>
        <b/>
        <i val="0"/>
        <color rgb="FFC00000"/>
      </font>
    </dxf>
    <dxf>
      <fill>
        <patternFill>
          <bgColor rgb="FF000000"/>
        </patternFill>
      </fill>
    </dxf>
    <dxf>
      <fill>
        <patternFill>
          <bgColor rgb="FF8497B0"/>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8497B0"/>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abSelected="1" topLeftCell="A7" workbookViewId="0">
      <selection activeCell="A17" sqref="A17:I17"/>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88" t="s">
        <v>173</v>
      </c>
      <c r="B1" s="89"/>
      <c r="C1" s="90"/>
      <c r="D1" s="90"/>
      <c r="E1" s="90"/>
      <c r="F1" s="90"/>
      <c r="G1" s="90"/>
      <c r="H1" s="90"/>
      <c r="I1" s="91"/>
      <c r="J1" s="23"/>
    </row>
    <row r="2" spans="1:10" s="15" customFormat="1" ht="24.95" customHeight="1" x14ac:dyDescent="0.5">
      <c r="A2" s="28" t="s">
        <v>36</v>
      </c>
      <c r="B2" s="69" t="s">
        <v>14</v>
      </c>
      <c r="C2" s="87"/>
      <c r="D2" s="87"/>
      <c r="E2" s="87"/>
      <c r="F2" s="87"/>
      <c r="G2" s="87"/>
      <c r="H2" s="87"/>
      <c r="I2" s="87"/>
      <c r="J2" s="16"/>
    </row>
    <row r="3" spans="1:10" s="14" customFormat="1" ht="24.95" customHeight="1" x14ac:dyDescent="0.5">
      <c r="A3" s="29" t="s">
        <v>34</v>
      </c>
      <c r="B3" s="98" t="s">
        <v>84</v>
      </c>
      <c r="C3" s="99"/>
      <c r="D3" s="99"/>
      <c r="E3" s="99"/>
      <c r="F3" s="99"/>
      <c r="G3" s="99"/>
      <c r="H3" s="99"/>
      <c r="I3" s="100"/>
      <c r="J3" s="24"/>
    </row>
    <row r="4" spans="1:10" s="14" customFormat="1" ht="24.95" customHeight="1" x14ac:dyDescent="0.5">
      <c r="A4" s="29" t="s">
        <v>167</v>
      </c>
      <c r="B4" s="37" t="str">
        <f>IF(AND(B2="IAE",B3="Management et commerce international"),"GMMCI18",IFERROR(VLOOKUP(B3,tab_code_dip,2,FALSE),"-"))</f>
        <v>VMMEE18</v>
      </c>
      <c r="C4" s="36"/>
      <c r="D4" s="36"/>
      <c r="E4" s="36"/>
      <c r="F4" s="36"/>
      <c r="G4" s="36"/>
      <c r="H4" s="36"/>
      <c r="I4" s="36"/>
      <c r="J4" s="24"/>
    </row>
    <row r="5" spans="1:10" s="14" customFormat="1" ht="24.95" customHeight="1" x14ac:dyDescent="0.5">
      <c r="A5" s="28" t="s">
        <v>53</v>
      </c>
      <c r="B5" s="70" t="s">
        <v>178</v>
      </c>
      <c r="C5" s="22" t="s">
        <v>172</v>
      </c>
      <c r="D5" s="27"/>
      <c r="E5" s="27"/>
      <c r="F5" s="27"/>
      <c r="G5" s="27"/>
      <c r="H5" s="27"/>
      <c r="I5" s="27"/>
      <c r="J5" s="24"/>
    </row>
    <row r="6" spans="1:10" s="14" customFormat="1" ht="24.95" customHeight="1" x14ac:dyDescent="0.5">
      <c r="A6" s="28" t="s">
        <v>54</v>
      </c>
      <c r="B6" s="71" t="s">
        <v>178</v>
      </c>
      <c r="C6" s="22" t="s">
        <v>171</v>
      </c>
      <c r="D6" s="27"/>
      <c r="E6" s="27"/>
      <c r="F6" s="27"/>
      <c r="G6" s="27"/>
      <c r="H6" s="27"/>
      <c r="I6" s="27"/>
      <c r="J6" s="24"/>
    </row>
    <row r="7" spans="1:10" ht="20.100000000000001" customHeight="1" x14ac:dyDescent="0.25">
      <c r="A7" s="101" t="s">
        <v>42</v>
      </c>
      <c r="B7" s="102"/>
      <c r="C7" s="102"/>
      <c r="D7" s="102"/>
      <c r="E7" s="102"/>
      <c r="F7" s="102"/>
      <c r="G7" s="102"/>
      <c r="H7" s="102"/>
      <c r="I7" s="103"/>
    </row>
    <row r="8" spans="1:10" x14ac:dyDescent="0.25">
      <c r="A8" s="19" t="s">
        <v>37</v>
      </c>
      <c r="B8" s="17"/>
      <c r="C8" s="17"/>
      <c r="D8" s="17"/>
      <c r="E8" s="17"/>
      <c r="F8" s="17"/>
      <c r="G8" s="17"/>
      <c r="H8" s="17"/>
      <c r="I8" s="17"/>
    </row>
    <row r="9" spans="1:10" s="18" customFormat="1" x14ac:dyDescent="0.25">
      <c r="A9" s="104" t="s">
        <v>38</v>
      </c>
      <c r="B9" s="105"/>
      <c r="C9" s="105"/>
      <c r="D9" s="105"/>
      <c r="E9" s="105"/>
      <c r="F9" s="105"/>
      <c r="G9" s="105"/>
      <c r="H9" s="105"/>
      <c r="I9" s="106"/>
      <c r="J9" s="25"/>
    </row>
    <row r="10" spans="1:10" s="32" customFormat="1" x14ac:dyDescent="0.25">
      <c r="A10" s="110" t="s">
        <v>296</v>
      </c>
      <c r="B10" s="111"/>
      <c r="C10" s="111"/>
      <c r="D10" s="111"/>
      <c r="E10" s="111"/>
      <c r="F10" s="111"/>
      <c r="G10" s="111"/>
      <c r="H10" s="111"/>
      <c r="I10" s="112"/>
      <c r="J10" s="31"/>
    </row>
    <row r="11" spans="1:10" s="18" customFormat="1" x14ac:dyDescent="0.25">
      <c r="A11" s="92" t="s">
        <v>298</v>
      </c>
      <c r="B11" s="93"/>
      <c r="C11" s="93"/>
      <c r="D11" s="93"/>
      <c r="E11" s="93"/>
      <c r="F11" s="93"/>
      <c r="G11" s="93"/>
      <c r="H11" s="93"/>
      <c r="I11" s="94"/>
      <c r="J11" s="25"/>
    </row>
    <row r="12" spans="1:10" s="18" customFormat="1" x14ac:dyDescent="0.25">
      <c r="A12" s="107" t="s">
        <v>39</v>
      </c>
      <c r="B12" s="108"/>
      <c r="C12" s="108"/>
      <c r="D12" s="108"/>
      <c r="E12" s="108"/>
      <c r="F12" s="108"/>
      <c r="G12" s="108"/>
      <c r="H12" s="108"/>
      <c r="I12" s="109"/>
      <c r="J12" s="25"/>
    </row>
    <row r="13" spans="1:10" s="32" customFormat="1" x14ac:dyDescent="0.25">
      <c r="A13" s="110" t="s">
        <v>179</v>
      </c>
      <c r="B13" s="111"/>
      <c r="C13" s="111"/>
      <c r="D13" s="111"/>
      <c r="E13" s="111"/>
      <c r="F13" s="111"/>
      <c r="G13" s="111"/>
      <c r="H13" s="111"/>
      <c r="I13" s="112"/>
      <c r="J13" s="31"/>
    </row>
    <row r="14" spans="1:10" s="18" customFormat="1" x14ac:dyDescent="0.25">
      <c r="A14" s="92" t="s">
        <v>180</v>
      </c>
      <c r="B14" s="93"/>
      <c r="C14" s="93"/>
      <c r="D14" s="93"/>
      <c r="E14" s="93"/>
      <c r="F14" s="93"/>
      <c r="G14" s="93"/>
      <c r="H14" s="93"/>
      <c r="I14" s="94"/>
      <c r="J14" s="25"/>
    </row>
    <row r="15" spans="1:10" s="20" customFormat="1" x14ac:dyDescent="0.25">
      <c r="A15" s="107" t="s">
        <v>40</v>
      </c>
      <c r="B15" s="108"/>
      <c r="C15" s="108"/>
      <c r="D15" s="108"/>
      <c r="E15" s="108"/>
      <c r="F15" s="108"/>
      <c r="G15" s="108"/>
      <c r="H15" s="108"/>
      <c r="I15" s="109"/>
      <c r="J15" s="26"/>
    </row>
    <row r="16" spans="1:10" s="34" customFormat="1" x14ac:dyDescent="0.25">
      <c r="A16" s="110" t="s">
        <v>181</v>
      </c>
      <c r="B16" s="111"/>
      <c r="C16" s="111"/>
      <c r="D16" s="111"/>
      <c r="E16" s="111"/>
      <c r="F16" s="111"/>
      <c r="G16" s="111"/>
      <c r="H16" s="111"/>
      <c r="I16" s="112"/>
      <c r="J16" s="33"/>
    </row>
    <row r="17" spans="1:10" s="18" customFormat="1" x14ac:dyDescent="0.25">
      <c r="A17" s="92" t="s">
        <v>300</v>
      </c>
      <c r="B17" s="93"/>
      <c r="C17" s="93"/>
      <c r="D17" s="93"/>
      <c r="E17" s="93"/>
      <c r="F17" s="93"/>
      <c r="G17" s="93"/>
      <c r="H17" s="93"/>
      <c r="I17" s="94"/>
      <c r="J17" s="25"/>
    </row>
    <row r="18" spans="1:10" s="20" customFormat="1" x14ac:dyDescent="0.25">
      <c r="A18" s="107" t="s">
        <v>41</v>
      </c>
      <c r="B18" s="108"/>
      <c r="C18" s="108"/>
      <c r="D18" s="108"/>
      <c r="E18" s="108"/>
      <c r="F18" s="108"/>
      <c r="G18" s="108"/>
      <c r="H18" s="108"/>
      <c r="I18" s="109"/>
      <c r="J18" s="26"/>
    </row>
    <row r="19" spans="1:10" s="34" customFormat="1" x14ac:dyDescent="0.25">
      <c r="A19" s="110" t="s">
        <v>297</v>
      </c>
      <c r="B19" s="111"/>
      <c r="C19" s="111"/>
      <c r="D19" s="111"/>
      <c r="E19" s="111"/>
      <c r="F19" s="111"/>
      <c r="G19" s="111"/>
      <c r="H19" s="111"/>
      <c r="I19" s="112"/>
      <c r="J19" s="33"/>
    </row>
    <row r="20" spans="1:10" s="18" customFormat="1" x14ac:dyDescent="0.25">
      <c r="A20" s="92"/>
      <c r="B20" s="93"/>
      <c r="C20" s="93"/>
      <c r="D20" s="93"/>
      <c r="E20" s="93"/>
      <c r="F20" s="93"/>
      <c r="G20" s="93"/>
      <c r="H20" s="93"/>
      <c r="I20" s="94"/>
      <c r="J20" s="25"/>
    </row>
    <row r="21" spans="1:10" ht="20.100000000000001" customHeight="1" x14ac:dyDescent="0.25">
      <c r="A21" s="95" t="s">
        <v>43</v>
      </c>
      <c r="B21" s="96"/>
      <c r="C21" s="96"/>
      <c r="D21" s="96"/>
      <c r="E21" s="96"/>
      <c r="F21" s="96"/>
      <c r="G21" s="96"/>
      <c r="H21" s="96"/>
      <c r="I21" s="97"/>
    </row>
    <row r="22" spans="1:10" s="14" customFormat="1" x14ac:dyDescent="0.25">
      <c r="A22" s="113" t="s">
        <v>182</v>
      </c>
      <c r="B22" s="114"/>
      <c r="C22" s="114"/>
      <c r="D22" s="114"/>
      <c r="E22" s="114"/>
      <c r="F22" s="114"/>
      <c r="G22" s="114"/>
      <c r="H22" s="114"/>
      <c r="I22" s="115"/>
      <c r="J22" s="35"/>
    </row>
    <row r="23" spans="1:10" x14ac:dyDescent="0.25">
      <c r="A23" s="92"/>
      <c r="B23" s="93"/>
      <c r="C23" s="93"/>
      <c r="D23" s="93"/>
      <c r="E23" s="93"/>
      <c r="F23" s="93"/>
      <c r="G23" s="93"/>
      <c r="H23" s="93"/>
      <c r="I23" s="94"/>
    </row>
    <row r="24" spans="1:10" ht="20.100000000000001" customHeight="1" x14ac:dyDescent="0.25">
      <c r="A24" s="95" t="s">
        <v>44</v>
      </c>
      <c r="B24" s="96"/>
      <c r="C24" s="96"/>
      <c r="D24" s="96"/>
      <c r="E24" s="96"/>
      <c r="F24" s="96"/>
      <c r="G24" s="96"/>
      <c r="H24" s="96"/>
      <c r="I24" s="97"/>
    </row>
    <row r="25" spans="1:10" ht="20.100000000000001" customHeight="1" x14ac:dyDescent="0.25">
      <c r="A25" s="125" t="s">
        <v>164</v>
      </c>
      <c r="B25" s="126"/>
      <c r="C25" s="126"/>
      <c r="D25" s="126"/>
      <c r="E25" s="126"/>
      <c r="F25" s="126"/>
      <c r="G25" s="126"/>
      <c r="H25" s="126"/>
      <c r="I25" s="127"/>
    </row>
    <row r="26" spans="1:10" ht="15" customHeight="1" x14ac:dyDescent="0.25">
      <c r="A26" s="119" t="s">
        <v>165</v>
      </c>
      <c r="B26" s="120"/>
      <c r="C26" s="120"/>
      <c r="D26" s="120"/>
      <c r="E26" s="120"/>
      <c r="F26" s="120"/>
      <c r="G26" s="120"/>
      <c r="H26" s="120"/>
      <c r="I26" s="121"/>
    </row>
    <row r="27" spans="1:10" ht="20.100000000000001" customHeight="1" x14ac:dyDescent="0.25">
      <c r="A27" s="95" t="s">
        <v>163</v>
      </c>
      <c r="B27" s="96"/>
      <c r="C27" s="96"/>
      <c r="D27" s="96"/>
      <c r="E27" s="96"/>
      <c r="F27" s="96"/>
      <c r="G27" s="96"/>
      <c r="H27" s="96"/>
      <c r="I27" s="97"/>
    </row>
    <row r="28" spans="1:10" x14ac:dyDescent="0.25">
      <c r="A28" s="122" t="s">
        <v>299</v>
      </c>
      <c r="B28" s="123"/>
      <c r="C28" s="123"/>
      <c r="D28" s="123"/>
      <c r="E28" s="123"/>
      <c r="F28" s="123"/>
      <c r="G28" s="123"/>
      <c r="H28" s="123"/>
      <c r="I28" s="124"/>
    </row>
    <row r="29" spans="1:10" x14ac:dyDescent="0.25">
      <c r="A29" s="116" t="s">
        <v>166</v>
      </c>
      <c r="B29" s="117"/>
      <c r="C29" s="117"/>
      <c r="D29" s="117"/>
      <c r="E29" s="117"/>
      <c r="F29" s="117"/>
      <c r="G29" s="117"/>
      <c r="H29" s="117"/>
      <c r="I29" s="118"/>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 r:id="rId2" display="Arrêté du 22 janvier 2014 fixant le cadre national des formations conduisant à la délivrance des diplômes nationaux de licence, de licence professionnelle et de master "/>
    <hyperlink ref="A28:I28" r:id="rId3" display="Arrêté du 30 juillet 2018 relatif au diplôme national de licence"/>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7" zoomScale="85" zoomScaleNormal="85" zoomScalePageLayoutView="85" workbookViewId="0">
      <selection activeCell="B17" sqref="B17"/>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v>180</v>
      </c>
      <c r="E4" s="137"/>
      <c r="F4" s="138" t="s">
        <v>35</v>
      </c>
      <c r="G4" s="139"/>
      <c r="H4" s="140" t="s">
        <v>183</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184</v>
      </c>
      <c r="C6" s="41" t="s">
        <v>169</v>
      </c>
      <c r="D6" s="143">
        <v>180</v>
      </c>
      <c r="E6" s="144"/>
      <c r="F6" s="138" t="s">
        <v>3</v>
      </c>
      <c r="G6" s="139"/>
      <c r="H6" s="145" t="s">
        <v>186</v>
      </c>
      <c r="I6" s="146"/>
      <c r="J6" s="146"/>
      <c r="K6" s="146"/>
      <c r="L6" s="146"/>
      <c r="M6" s="146"/>
      <c r="N6" s="147"/>
    </row>
    <row r="7" spans="1:14" ht="20.100000000000001" customHeight="1" x14ac:dyDescent="0.25">
      <c r="A7" s="39" t="s">
        <v>45</v>
      </c>
      <c r="B7" s="63" t="s">
        <v>185</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2</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52"/>
      <c r="H13" s="49"/>
      <c r="I13" s="49"/>
    </row>
    <row r="14" spans="1:14" ht="26.25" customHeight="1" x14ac:dyDescent="0.25">
      <c r="B14" s="51"/>
      <c r="C14" s="49"/>
      <c r="D14" s="49"/>
      <c r="E14" s="52"/>
      <c r="F14" s="52"/>
      <c r="G14" s="5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5" t="s">
        <v>218</v>
      </c>
      <c r="C17" s="3" t="s">
        <v>241</v>
      </c>
      <c r="D17" s="4">
        <v>12</v>
      </c>
      <c r="E17" s="4">
        <v>12</v>
      </c>
      <c r="F17" s="4" t="s">
        <v>194</v>
      </c>
      <c r="G17" s="4" t="s">
        <v>194</v>
      </c>
      <c r="H17" s="4" t="s">
        <v>174</v>
      </c>
      <c r="I17" s="4"/>
      <c r="J17" s="5">
        <v>2</v>
      </c>
      <c r="K17" s="5" t="s">
        <v>13</v>
      </c>
      <c r="L17" s="5" t="s">
        <v>196</v>
      </c>
      <c r="M17" s="5"/>
      <c r="N17" s="5"/>
    </row>
    <row r="18" spans="1:15" ht="15" customHeight="1" x14ac:dyDescent="0.25">
      <c r="A18" s="2" t="s">
        <v>0</v>
      </c>
      <c r="B18" s="65" t="s">
        <v>187</v>
      </c>
      <c r="C18" s="3" t="s">
        <v>242</v>
      </c>
      <c r="D18" s="4">
        <v>6</v>
      </c>
      <c r="E18" s="4">
        <v>6</v>
      </c>
      <c r="F18" s="4" t="s">
        <v>194</v>
      </c>
      <c r="G18" s="4" t="s">
        <v>194</v>
      </c>
      <c r="H18" s="4" t="s">
        <v>174</v>
      </c>
      <c r="I18" s="4"/>
      <c r="J18" s="2">
        <v>2</v>
      </c>
      <c r="K18" s="5" t="s">
        <v>13</v>
      </c>
      <c r="L18" s="5" t="s">
        <v>197</v>
      </c>
      <c r="M18" s="5"/>
      <c r="N18" s="5"/>
    </row>
    <row r="19" spans="1:15" s="78" customFormat="1" ht="15" customHeight="1" x14ac:dyDescent="0.25">
      <c r="A19" s="4" t="s">
        <v>0</v>
      </c>
      <c r="B19" s="76" t="s">
        <v>188</v>
      </c>
      <c r="C19" s="77" t="s">
        <v>243</v>
      </c>
      <c r="D19" s="4">
        <v>8</v>
      </c>
      <c r="E19" s="4">
        <v>8</v>
      </c>
      <c r="F19" s="4" t="s">
        <v>194</v>
      </c>
      <c r="G19" s="4" t="s">
        <v>194</v>
      </c>
      <c r="H19" s="4" t="s">
        <v>174</v>
      </c>
      <c r="I19" s="4"/>
      <c r="J19" s="4">
        <v>2</v>
      </c>
      <c r="K19" s="5" t="s">
        <v>13</v>
      </c>
      <c r="L19" s="4" t="s">
        <v>198</v>
      </c>
      <c r="M19" s="4"/>
      <c r="N19" s="4"/>
    </row>
    <row r="20" spans="1:15" ht="15" customHeight="1" x14ac:dyDescent="0.25">
      <c r="A20" s="2" t="s">
        <v>0</v>
      </c>
      <c r="B20" s="65" t="s">
        <v>189</v>
      </c>
      <c r="C20" s="3" t="s">
        <v>244</v>
      </c>
      <c r="D20" s="4">
        <v>4</v>
      </c>
      <c r="E20" s="4"/>
      <c r="F20" s="4"/>
      <c r="G20" s="4"/>
      <c r="H20" s="4"/>
      <c r="I20" s="4"/>
      <c r="J20" s="2"/>
      <c r="K20" s="5"/>
      <c r="L20" s="5"/>
      <c r="M20" s="5"/>
      <c r="N20" s="5"/>
    </row>
    <row r="21" spans="1:15" ht="15" customHeight="1" x14ac:dyDescent="0.25">
      <c r="A21" s="2" t="s">
        <v>48</v>
      </c>
      <c r="B21" s="65" t="s">
        <v>190</v>
      </c>
      <c r="C21" s="3" t="s">
        <v>245</v>
      </c>
      <c r="D21" s="4"/>
      <c r="E21" s="4">
        <v>2</v>
      </c>
      <c r="F21" s="4" t="s">
        <v>194</v>
      </c>
      <c r="G21" s="4" t="s">
        <v>194</v>
      </c>
      <c r="H21" s="4" t="s">
        <v>174</v>
      </c>
      <c r="I21" s="4"/>
      <c r="J21" s="2">
        <v>2</v>
      </c>
      <c r="K21" s="5" t="s">
        <v>17</v>
      </c>
      <c r="L21" s="5"/>
      <c r="M21" s="5"/>
      <c r="N21" s="5"/>
    </row>
    <row r="22" spans="1:15" ht="14.25" customHeight="1" x14ac:dyDescent="0.25">
      <c r="A22" s="2" t="s">
        <v>48</v>
      </c>
      <c r="B22" s="64" t="s">
        <v>191</v>
      </c>
      <c r="C22" s="3" t="s">
        <v>246</v>
      </c>
      <c r="D22" s="4"/>
      <c r="E22" s="4" t="s">
        <v>193</v>
      </c>
      <c r="F22" s="4" t="s">
        <v>195</v>
      </c>
      <c r="G22" s="4" t="s">
        <v>195</v>
      </c>
      <c r="H22" s="4" t="s">
        <v>174</v>
      </c>
      <c r="I22" s="4"/>
      <c r="J22" s="2"/>
      <c r="K22" s="5"/>
      <c r="L22" s="5"/>
      <c r="M22" s="5"/>
      <c r="N22" s="5"/>
    </row>
    <row r="23" spans="1:15" ht="15" customHeight="1" x14ac:dyDescent="0.25">
      <c r="A23" s="2" t="s">
        <v>48</v>
      </c>
      <c r="B23" s="65" t="s">
        <v>192</v>
      </c>
      <c r="C23" s="3" t="s">
        <v>247</v>
      </c>
      <c r="D23" s="4"/>
      <c r="E23" s="4">
        <v>1</v>
      </c>
      <c r="F23" s="4" t="s">
        <v>194</v>
      </c>
      <c r="G23" s="4" t="s">
        <v>194</v>
      </c>
      <c r="H23" s="4" t="s">
        <v>174</v>
      </c>
      <c r="I23" s="4"/>
      <c r="J23" s="2"/>
      <c r="K23" s="5"/>
      <c r="L23" s="5"/>
      <c r="M23" s="5"/>
      <c r="N23" s="5"/>
    </row>
    <row r="24" spans="1:15" ht="15" customHeight="1" x14ac:dyDescent="0.25">
      <c r="A24" s="2"/>
      <c r="B24" s="66"/>
      <c r="C24" s="6"/>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59" priority="7">
      <formula>$A$11=2</formula>
    </cfRule>
    <cfRule type="expression" dxfId="58" priority="8">
      <formula>$A$11=3</formula>
    </cfRule>
    <cfRule type="expression" dxfId="57" priority="9">
      <formula>$A$11=1</formula>
    </cfRule>
  </conditionalFormatting>
  <conditionalFormatting sqref="I17:I52 K17:L52">
    <cfRule type="expression" dxfId="56" priority="6">
      <formula>$H17="CCI (CC Intégral)"</formula>
    </cfRule>
  </conditionalFormatting>
  <conditionalFormatting sqref="I17:J52">
    <cfRule type="expression" dxfId="55" priority="5">
      <formula>$H17="CT (Contrôle terminal)"</formula>
    </cfRule>
  </conditionalFormatting>
  <conditionalFormatting sqref="K15:L16">
    <cfRule type="expression" dxfId="54" priority="1">
      <formula>$H$17="CCI (CC Intégral)"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9" zoomScale="85" zoomScaleNormal="85" zoomScalePageLayoutView="85" workbookViewId="0">
      <selection activeCell="E27" sqref="E27"/>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c r="E4" s="137"/>
      <c r="F4" s="138" t="s">
        <v>35</v>
      </c>
      <c r="G4" s="139"/>
      <c r="H4" s="140" t="s">
        <v>183</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205</v>
      </c>
      <c r="C6" s="41" t="s">
        <v>169</v>
      </c>
      <c r="D6" s="143"/>
      <c r="E6" s="144"/>
      <c r="F6" s="138" t="s">
        <v>3</v>
      </c>
      <c r="G6" s="139"/>
      <c r="H6" s="145" t="s">
        <v>186</v>
      </c>
      <c r="I6" s="146"/>
      <c r="J6" s="146"/>
      <c r="K6" s="146"/>
      <c r="L6" s="146"/>
      <c r="M6" s="146"/>
      <c r="N6" s="147"/>
    </row>
    <row r="7" spans="1:14" ht="20.100000000000001" customHeight="1" x14ac:dyDescent="0.25">
      <c r="A7" s="39" t="s">
        <v>45</v>
      </c>
      <c r="B7" s="63" t="s">
        <v>206</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2</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72"/>
      <c r="H13" s="49"/>
      <c r="I13" s="49"/>
    </row>
    <row r="14" spans="1:14" ht="26.25" customHeight="1" x14ac:dyDescent="0.25">
      <c r="B14" s="51"/>
      <c r="C14" s="49"/>
      <c r="D14" s="49"/>
      <c r="E14" s="72"/>
      <c r="F14" s="72"/>
      <c r="G14" s="7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5" t="s">
        <v>199</v>
      </c>
      <c r="C17" s="3" t="s">
        <v>248</v>
      </c>
      <c r="D17" s="4">
        <v>10</v>
      </c>
      <c r="E17" s="4">
        <v>10</v>
      </c>
      <c r="F17" s="4" t="s">
        <v>194</v>
      </c>
      <c r="G17" s="4" t="s">
        <v>194</v>
      </c>
      <c r="H17" s="4" t="s">
        <v>174</v>
      </c>
      <c r="I17" s="4"/>
      <c r="J17" s="5">
        <v>2</v>
      </c>
      <c r="K17" s="5" t="s">
        <v>13</v>
      </c>
      <c r="L17" s="5" t="s">
        <v>198</v>
      </c>
      <c r="M17" s="5"/>
      <c r="N17" s="5"/>
    </row>
    <row r="18" spans="1:15" ht="15" customHeight="1" x14ac:dyDescent="0.25">
      <c r="A18" s="2" t="s">
        <v>0</v>
      </c>
      <c r="B18" s="65" t="s">
        <v>200</v>
      </c>
      <c r="C18" s="86" t="s">
        <v>250</v>
      </c>
      <c r="D18" s="4">
        <v>5</v>
      </c>
      <c r="E18" s="4">
        <v>5</v>
      </c>
      <c r="F18" s="4" t="s">
        <v>194</v>
      </c>
      <c r="G18" s="4" t="s">
        <v>194</v>
      </c>
      <c r="H18" s="4" t="s">
        <v>174</v>
      </c>
      <c r="I18" s="4"/>
      <c r="J18" s="2">
        <v>2</v>
      </c>
      <c r="K18" s="5" t="s">
        <v>13</v>
      </c>
      <c r="L18" s="5" t="s">
        <v>197</v>
      </c>
      <c r="M18" s="5"/>
      <c r="N18" s="5"/>
    </row>
    <row r="19" spans="1:15" ht="15" customHeight="1" x14ac:dyDescent="0.25">
      <c r="A19" s="2" t="s">
        <v>0</v>
      </c>
      <c r="B19" s="65" t="s">
        <v>201</v>
      </c>
      <c r="C19" s="86" t="s">
        <v>251</v>
      </c>
      <c r="D19" s="4">
        <v>3</v>
      </c>
      <c r="E19" s="4">
        <v>3</v>
      </c>
      <c r="F19" s="4" t="s">
        <v>194</v>
      </c>
      <c r="G19" s="4" t="s">
        <v>194</v>
      </c>
      <c r="H19" s="4" t="s">
        <v>174</v>
      </c>
      <c r="I19" s="4"/>
      <c r="J19" s="2">
        <v>2</v>
      </c>
      <c r="K19" s="5" t="s">
        <v>13</v>
      </c>
      <c r="L19" s="5" t="s">
        <v>196</v>
      </c>
      <c r="M19" s="5"/>
      <c r="N19" s="5"/>
    </row>
    <row r="20" spans="1:15" ht="15" customHeight="1" x14ac:dyDescent="0.25">
      <c r="A20" s="2" t="s">
        <v>0</v>
      </c>
      <c r="B20" s="65" t="s">
        <v>202</v>
      </c>
      <c r="C20" s="86" t="s">
        <v>252</v>
      </c>
      <c r="D20" s="4">
        <v>6</v>
      </c>
      <c r="E20" s="4">
        <v>6</v>
      </c>
      <c r="F20" s="4" t="s">
        <v>194</v>
      </c>
      <c r="G20" s="4" t="s">
        <v>194</v>
      </c>
      <c r="H20" s="4" t="s">
        <v>174</v>
      </c>
      <c r="I20" s="4"/>
      <c r="J20" s="2">
        <v>2</v>
      </c>
      <c r="K20" s="5" t="s">
        <v>15</v>
      </c>
      <c r="L20" s="5"/>
      <c r="M20" s="5"/>
      <c r="N20" s="5"/>
    </row>
    <row r="21" spans="1:15" ht="15" customHeight="1" x14ac:dyDescent="0.25">
      <c r="A21" s="2" t="s">
        <v>0</v>
      </c>
      <c r="B21" s="65" t="s">
        <v>189</v>
      </c>
      <c r="C21" s="86" t="s">
        <v>253</v>
      </c>
      <c r="D21" s="4">
        <v>6</v>
      </c>
      <c r="E21" s="4"/>
      <c r="F21" s="4"/>
      <c r="G21" s="4"/>
      <c r="H21" s="4"/>
      <c r="I21" s="4"/>
      <c r="J21" s="2">
        <v>3</v>
      </c>
      <c r="K21" s="5"/>
      <c r="L21" s="5"/>
      <c r="M21" s="5"/>
      <c r="N21" s="5"/>
    </row>
    <row r="22" spans="1:15" ht="15" customHeight="1" x14ac:dyDescent="0.25">
      <c r="A22" s="2" t="s">
        <v>48</v>
      </c>
      <c r="B22" s="64" t="s">
        <v>203</v>
      </c>
      <c r="C22" s="86" t="s">
        <v>254</v>
      </c>
      <c r="D22" s="4"/>
      <c r="E22" s="4">
        <v>5</v>
      </c>
      <c r="F22" s="4" t="s">
        <v>195</v>
      </c>
      <c r="G22" s="4" t="s">
        <v>195</v>
      </c>
      <c r="H22" s="4" t="s">
        <v>174</v>
      </c>
      <c r="I22" s="4"/>
      <c r="J22" s="2">
        <v>1</v>
      </c>
      <c r="K22" s="5" t="s">
        <v>17</v>
      </c>
      <c r="L22" s="5"/>
      <c r="M22" s="5"/>
      <c r="N22" s="5"/>
    </row>
    <row r="23" spans="1:15" ht="15" customHeight="1" x14ac:dyDescent="0.25">
      <c r="A23" s="2" t="s">
        <v>48</v>
      </c>
      <c r="B23" s="65" t="s">
        <v>191</v>
      </c>
      <c r="C23" s="86" t="s">
        <v>255</v>
      </c>
      <c r="D23" s="4"/>
      <c r="E23" s="4" t="s">
        <v>295</v>
      </c>
      <c r="F23" s="4" t="s">
        <v>195</v>
      </c>
      <c r="G23" s="4" t="s">
        <v>195</v>
      </c>
      <c r="H23" s="4" t="s">
        <v>174</v>
      </c>
      <c r="I23" s="4"/>
      <c r="J23" s="2" t="s">
        <v>291</v>
      </c>
      <c r="K23" s="5"/>
      <c r="L23" s="5"/>
      <c r="M23" s="5"/>
      <c r="N23" s="5"/>
    </row>
    <row r="24" spans="1:15" ht="15" customHeight="1" x14ac:dyDescent="0.25">
      <c r="A24" s="2" t="s">
        <v>48</v>
      </c>
      <c r="B24" s="66" t="s">
        <v>204</v>
      </c>
      <c r="C24" s="86" t="s">
        <v>256</v>
      </c>
      <c r="D24" s="4"/>
      <c r="E24" s="4">
        <v>1</v>
      </c>
      <c r="F24" s="4" t="s">
        <v>194</v>
      </c>
      <c r="G24" s="4" t="s">
        <v>194</v>
      </c>
      <c r="H24" s="4" t="s">
        <v>174</v>
      </c>
      <c r="I24" s="4"/>
      <c r="J24" s="2" t="s">
        <v>292</v>
      </c>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51" priority="6">
      <formula>$A$11=2</formula>
    </cfRule>
    <cfRule type="expression" dxfId="50" priority="7">
      <formula>$A$11=3</formula>
    </cfRule>
    <cfRule type="expression" dxfId="49" priority="8">
      <formula>$A$11=1</formula>
    </cfRule>
  </conditionalFormatting>
  <conditionalFormatting sqref="I17:I52 K17:L52">
    <cfRule type="expression" dxfId="48" priority="5">
      <formula>$H17="CCI (CC Intégral)"</formula>
    </cfRule>
  </conditionalFormatting>
  <conditionalFormatting sqref="I17:J52">
    <cfRule type="expression" dxfId="47" priority="4">
      <formula>$H17="CT (Contrôle terminal)"</formula>
    </cfRule>
  </conditionalFormatting>
  <conditionalFormatting sqref="K15:L16">
    <cfRule type="expression" dxfId="46" priority="1">
      <formula>$H$17="CCI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D3F58337-5349-405B-8349-7FB9F7BE0BED}">
            <xm:f>'Fiche générale'!$B$5="Session unique"</xm:f>
            <x14:dxf>
              <fill>
                <patternFill>
                  <bgColor theme="1"/>
                </patternFill>
              </fill>
            </x14:dxf>
          </x14:cfRule>
          <x14:cfRule type="expression" priority="3"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0" zoomScale="85" zoomScaleNormal="85" zoomScalePageLayoutView="85" workbookViewId="0">
      <selection activeCell="C25" sqref="C25"/>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c r="E4" s="137"/>
      <c r="F4" s="138" t="s">
        <v>35</v>
      </c>
      <c r="G4" s="139"/>
      <c r="H4" s="140" t="s">
        <v>183</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205</v>
      </c>
      <c r="C6" s="41" t="s">
        <v>169</v>
      </c>
      <c r="D6" s="143"/>
      <c r="E6" s="144"/>
      <c r="F6" s="138" t="s">
        <v>3</v>
      </c>
      <c r="G6" s="139"/>
      <c r="H6" s="145" t="s">
        <v>217</v>
      </c>
      <c r="I6" s="146"/>
      <c r="J6" s="146"/>
      <c r="K6" s="146"/>
      <c r="L6" s="146"/>
      <c r="M6" s="146"/>
      <c r="N6" s="147"/>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3</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72"/>
      <c r="H13" s="49"/>
      <c r="I13" s="49"/>
    </row>
    <row r="14" spans="1:14" ht="26.25" customHeight="1" x14ac:dyDescent="0.25">
      <c r="B14" s="51"/>
      <c r="C14" s="49"/>
      <c r="D14" s="49"/>
      <c r="E14" s="72"/>
      <c r="F14" s="72"/>
      <c r="G14" s="7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5" t="s">
        <v>207</v>
      </c>
      <c r="C17" s="3" t="s">
        <v>249</v>
      </c>
      <c r="D17" s="4">
        <v>11</v>
      </c>
      <c r="E17" s="4">
        <v>11</v>
      </c>
      <c r="F17" s="4" t="s">
        <v>194</v>
      </c>
      <c r="G17" s="4" t="s">
        <v>194</v>
      </c>
      <c r="H17" s="4" t="s">
        <v>174</v>
      </c>
      <c r="I17" s="4"/>
      <c r="J17" s="5">
        <v>2</v>
      </c>
      <c r="K17" s="5" t="s">
        <v>13</v>
      </c>
      <c r="L17" s="5" t="s">
        <v>215</v>
      </c>
      <c r="M17" s="5"/>
      <c r="N17" s="5"/>
    </row>
    <row r="18" spans="1:15" ht="15" customHeight="1" x14ac:dyDescent="0.25">
      <c r="A18" s="2" t="s">
        <v>0</v>
      </c>
      <c r="B18" s="65" t="s">
        <v>208</v>
      </c>
      <c r="C18" s="3" t="s">
        <v>270</v>
      </c>
      <c r="D18" s="4">
        <v>7</v>
      </c>
      <c r="E18" s="4">
        <v>7</v>
      </c>
      <c r="F18" s="4" t="s">
        <v>194</v>
      </c>
      <c r="G18" s="4" t="s">
        <v>194</v>
      </c>
      <c r="H18" s="4" t="s">
        <v>174</v>
      </c>
      <c r="I18" s="4"/>
      <c r="J18" s="2">
        <v>2</v>
      </c>
      <c r="K18" s="5" t="s">
        <v>13</v>
      </c>
      <c r="L18" s="5" t="s">
        <v>197</v>
      </c>
      <c r="M18" s="5"/>
      <c r="N18" s="5"/>
    </row>
    <row r="19" spans="1:15" ht="15" customHeight="1" x14ac:dyDescent="0.25">
      <c r="A19" s="2" t="s">
        <v>0</v>
      </c>
      <c r="B19" s="65" t="s">
        <v>209</v>
      </c>
      <c r="C19" s="3" t="s">
        <v>271</v>
      </c>
      <c r="D19" s="4">
        <v>9</v>
      </c>
      <c r="E19" s="4"/>
      <c r="F19" s="4" t="s">
        <v>194</v>
      </c>
      <c r="G19" s="4" t="s">
        <v>194</v>
      </c>
      <c r="H19" s="4" t="s">
        <v>174</v>
      </c>
      <c r="I19" s="4"/>
      <c r="J19" s="2">
        <v>3</v>
      </c>
      <c r="K19" s="5"/>
      <c r="L19" s="5"/>
      <c r="M19" s="5"/>
      <c r="N19" s="5"/>
    </row>
    <row r="20" spans="1:15" ht="15" customHeight="1" x14ac:dyDescent="0.25">
      <c r="A20" s="2" t="s">
        <v>48</v>
      </c>
      <c r="B20" s="65" t="s">
        <v>210</v>
      </c>
      <c r="C20" s="3" t="s">
        <v>272</v>
      </c>
      <c r="D20" s="4"/>
      <c r="E20" s="4">
        <v>7</v>
      </c>
      <c r="F20" s="4" t="s">
        <v>194</v>
      </c>
      <c r="G20" s="4" t="s">
        <v>194</v>
      </c>
      <c r="H20" s="4" t="s">
        <v>174</v>
      </c>
      <c r="I20" s="4"/>
      <c r="J20" s="2">
        <v>1</v>
      </c>
      <c r="K20" s="5" t="s">
        <v>17</v>
      </c>
      <c r="L20" s="5"/>
      <c r="M20" s="5"/>
      <c r="N20" s="5"/>
    </row>
    <row r="21" spans="1:15" ht="15" customHeight="1" x14ac:dyDescent="0.25">
      <c r="A21" s="2" t="s">
        <v>48</v>
      </c>
      <c r="B21" s="65" t="s">
        <v>204</v>
      </c>
      <c r="C21" s="3" t="s">
        <v>273</v>
      </c>
      <c r="D21" s="4"/>
      <c r="E21" s="4">
        <v>1</v>
      </c>
      <c r="F21" s="4" t="s">
        <v>194</v>
      </c>
      <c r="G21" s="4" t="s">
        <v>194</v>
      </c>
      <c r="H21" s="4" t="s">
        <v>174</v>
      </c>
      <c r="I21" s="4"/>
      <c r="J21" s="2">
        <v>1</v>
      </c>
      <c r="K21" s="5"/>
      <c r="L21" s="5"/>
      <c r="M21" s="5"/>
      <c r="N21" s="5"/>
    </row>
    <row r="22" spans="1:15" ht="15" customHeight="1" x14ac:dyDescent="0.25">
      <c r="A22" s="2" t="s">
        <v>48</v>
      </c>
      <c r="B22" s="65" t="s">
        <v>192</v>
      </c>
      <c r="C22" s="3" t="s">
        <v>274</v>
      </c>
      <c r="D22" s="4"/>
      <c r="E22" s="4">
        <v>1</v>
      </c>
      <c r="F22" s="4" t="s">
        <v>194</v>
      </c>
      <c r="G22" s="4" t="s">
        <v>194</v>
      </c>
      <c r="H22" s="4" t="s">
        <v>174</v>
      </c>
      <c r="I22" s="4"/>
      <c r="J22" s="2">
        <v>1</v>
      </c>
      <c r="K22" s="5"/>
      <c r="L22" s="5"/>
      <c r="M22" s="5"/>
      <c r="N22" s="5"/>
    </row>
    <row r="23" spans="1:15" ht="15" customHeight="1" x14ac:dyDescent="0.25">
      <c r="A23" s="2" t="s">
        <v>0</v>
      </c>
      <c r="B23" s="65" t="s">
        <v>211</v>
      </c>
      <c r="C23" s="3" t="s">
        <v>275</v>
      </c>
      <c r="D23" s="4">
        <v>3</v>
      </c>
      <c r="E23" s="4">
        <v>3</v>
      </c>
      <c r="F23" s="4" t="s">
        <v>194</v>
      </c>
      <c r="G23" s="4" t="s">
        <v>194</v>
      </c>
      <c r="H23" s="4" t="s">
        <v>174</v>
      </c>
      <c r="I23" s="4"/>
      <c r="J23" s="2">
        <v>2</v>
      </c>
      <c r="K23" s="5" t="s">
        <v>13</v>
      </c>
      <c r="L23" s="5" t="s">
        <v>197</v>
      </c>
      <c r="M23" s="5"/>
      <c r="N23" s="5"/>
    </row>
    <row r="24" spans="1:15" ht="15" customHeight="1" x14ac:dyDescent="0.25">
      <c r="A24" s="2" t="s">
        <v>0</v>
      </c>
      <c r="B24" s="66" t="s">
        <v>212</v>
      </c>
      <c r="C24" s="6" t="s">
        <v>276</v>
      </c>
      <c r="D24" s="4">
        <v>30</v>
      </c>
      <c r="E24" s="4"/>
      <c r="F24" s="4" t="s">
        <v>195</v>
      </c>
      <c r="G24" s="4" t="s">
        <v>195</v>
      </c>
      <c r="H24" s="4"/>
      <c r="I24" s="4"/>
      <c r="J24" s="5">
        <v>1</v>
      </c>
      <c r="K24" s="5"/>
      <c r="L24" s="5"/>
      <c r="M24" s="5"/>
      <c r="N24" s="5"/>
    </row>
    <row r="25" spans="1:15" ht="15" customHeight="1" x14ac:dyDescent="0.25">
      <c r="A25" s="2" t="s">
        <v>48</v>
      </c>
      <c r="B25" s="66" t="s">
        <v>213</v>
      </c>
      <c r="C25" s="3" t="s">
        <v>277</v>
      </c>
      <c r="D25" s="4"/>
      <c r="E25" s="4">
        <v>15</v>
      </c>
      <c r="F25" s="4" t="s">
        <v>195</v>
      </c>
      <c r="G25" s="4" t="s">
        <v>195</v>
      </c>
      <c r="H25" s="4" t="s">
        <v>174</v>
      </c>
      <c r="I25" s="4"/>
      <c r="J25" s="2" t="s">
        <v>294</v>
      </c>
      <c r="K25" s="5"/>
      <c r="L25" s="5"/>
      <c r="M25" s="5"/>
      <c r="N25" s="5"/>
    </row>
    <row r="26" spans="1:15" ht="15" customHeight="1" x14ac:dyDescent="0.25">
      <c r="A26" s="2" t="s">
        <v>48</v>
      </c>
      <c r="B26" s="66" t="s">
        <v>214</v>
      </c>
      <c r="C26" s="3" t="s">
        <v>278</v>
      </c>
      <c r="D26" s="4"/>
      <c r="E26" s="4">
        <v>15</v>
      </c>
      <c r="F26" s="4" t="s">
        <v>195</v>
      </c>
      <c r="G26" s="4" t="s">
        <v>195</v>
      </c>
      <c r="H26" s="4" t="s">
        <v>174</v>
      </c>
      <c r="I26" s="4"/>
      <c r="J26" s="2"/>
      <c r="K26" s="5"/>
      <c r="L26" s="5"/>
      <c r="M26" s="5"/>
      <c r="N26" s="5"/>
    </row>
    <row r="27" spans="1:15" ht="15" customHeight="1" x14ac:dyDescent="0.25">
      <c r="A27" s="66"/>
      <c r="B27" s="66"/>
      <c r="C27" s="3"/>
      <c r="D27" s="4"/>
      <c r="E27" s="84"/>
      <c r="F27" s="85"/>
      <c r="G27" s="85"/>
      <c r="H27" s="85"/>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row r="638" spans="1:14" x14ac:dyDescent="0.25">
      <c r="A638" s="73"/>
      <c r="B638" s="74"/>
      <c r="C638" s="74"/>
      <c r="D638" s="74"/>
      <c r="E638" s="74"/>
      <c r="F638" s="74"/>
      <c r="G638" s="74"/>
      <c r="H638" s="74"/>
      <c r="I638" s="74"/>
      <c r="J638" s="74"/>
      <c r="K638" s="74"/>
      <c r="L638" s="73"/>
      <c r="M638" s="73"/>
      <c r="N638"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43" priority="11">
      <formula>$A$11=2</formula>
    </cfRule>
    <cfRule type="expression" dxfId="42" priority="12">
      <formula>$A$11=3</formula>
    </cfRule>
    <cfRule type="expression" dxfId="41" priority="13">
      <formula>$A$11=1</formula>
    </cfRule>
  </conditionalFormatting>
  <conditionalFormatting sqref="I17:I52 K24:L52">
    <cfRule type="expression" dxfId="40" priority="10">
      <formula>$H17="CCI (CC Intégral)"</formula>
    </cfRule>
  </conditionalFormatting>
  <conditionalFormatting sqref="I25:J52 I17:I24">
    <cfRule type="expression" dxfId="39" priority="9">
      <formula>$H17="CT (Contrôle terminal)"</formula>
    </cfRule>
  </conditionalFormatting>
  <conditionalFormatting sqref="K15:L16">
    <cfRule type="expression" dxfId="38" priority="6">
      <formula>$H$17="CCI (CC Intégral)"</formula>
    </cfRule>
  </conditionalFormatting>
  <conditionalFormatting sqref="J24">
    <cfRule type="expression" dxfId="37" priority="3">
      <formula>$H24="CT (Contrôle terminal)"</formula>
    </cfRule>
  </conditionalFormatting>
  <conditionalFormatting sqref="K17:L23">
    <cfRule type="expression" dxfId="36" priority="2">
      <formula>$H17="CCI (CC Intégral)"</formula>
    </cfRule>
  </conditionalFormatting>
  <conditionalFormatting sqref="J17:J23">
    <cfRule type="expression" dxfId="35" priority="1">
      <formula>$H17="CT (Contrôle terminal)"</formula>
    </cfRule>
  </conditionalFormatting>
  <dataValidations count="4">
    <dataValidation type="list" allowBlank="1" showInputMessage="1" showErrorMessage="1" sqref="M17:M52 K17 K19: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1BE545CC-33A1-4D7F-97F9-4DAC0E67771D}">
            <xm:f>'Fiche générale'!$B$5="Session unique"</xm:f>
            <x14:dxf>
              <fill>
                <patternFill>
                  <bgColor theme="1"/>
                </patternFill>
              </fill>
            </x14:dxf>
          </x14:cfRule>
          <x14:cfRule type="expression" priority="8"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3" zoomScale="85" zoomScaleNormal="85" zoomScalePageLayoutView="85" workbookViewId="0">
      <selection activeCell="C26" sqref="C26"/>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c r="E4" s="137"/>
      <c r="F4" s="138" t="s">
        <v>35</v>
      </c>
      <c r="G4" s="139"/>
      <c r="H4" s="140" t="s">
        <v>224</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216</v>
      </c>
      <c r="C6" s="41" t="s">
        <v>169</v>
      </c>
      <c r="D6" s="143"/>
      <c r="E6" s="144"/>
      <c r="F6" s="138" t="s">
        <v>3</v>
      </c>
      <c r="G6" s="139"/>
      <c r="H6" s="145" t="s">
        <v>225</v>
      </c>
      <c r="I6" s="146"/>
      <c r="J6" s="146"/>
      <c r="K6" s="146"/>
      <c r="L6" s="146"/>
      <c r="M6" s="146"/>
      <c r="N6" s="147"/>
    </row>
    <row r="7" spans="1:14" ht="20.100000000000001" customHeight="1" x14ac:dyDescent="0.25">
      <c r="A7" s="39" t="s">
        <v>45</v>
      </c>
      <c r="B7" s="63" t="s">
        <v>223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2</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72"/>
      <c r="H13" s="49"/>
      <c r="I13" s="49"/>
    </row>
    <row r="14" spans="1:14" ht="26.25" customHeight="1" x14ac:dyDescent="0.25">
      <c r="B14" s="51"/>
      <c r="C14" s="49"/>
      <c r="D14" s="49"/>
      <c r="E14" s="72"/>
      <c r="F14" s="72"/>
      <c r="G14" s="7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218</v>
      </c>
      <c r="C17" s="86" t="s">
        <v>257</v>
      </c>
      <c r="D17" s="4">
        <v>12</v>
      </c>
      <c r="E17" s="4">
        <v>12</v>
      </c>
      <c r="F17" s="4" t="s">
        <v>194</v>
      </c>
      <c r="G17" s="4" t="s">
        <v>194</v>
      </c>
      <c r="H17" s="4" t="s">
        <v>174</v>
      </c>
      <c r="I17" s="4"/>
      <c r="J17" s="5">
        <v>2</v>
      </c>
      <c r="K17" s="5" t="s">
        <v>13</v>
      </c>
      <c r="L17" s="5" t="s">
        <v>220</v>
      </c>
      <c r="M17" s="5"/>
      <c r="N17" s="5"/>
    </row>
    <row r="18" spans="1:15" ht="15" customHeight="1" x14ac:dyDescent="0.25">
      <c r="A18" s="2" t="s">
        <v>0</v>
      </c>
      <c r="B18" s="65" t="s">
        <v>219</v>
      </c>
      <c r="C18" s="86" t="s">
        <v>258</v>
      </c>
      <c r="D18" s="4">
        <v>6</v>
      </c>
      <c r="E18" s="4">
        <v>6</v>
      </c>
      <c r="F18" s="4" t="s">
        <v>194</v>
      </c>
      <c r="G18" s="4" t="s">
        <v>194</v>
      </c>
      <c r="H18" s="4" t="s">
        <v>174</v>
      </c>
      <c r="I18" s="4"/>
      <c r="J18" s="2">
        <v>2</v>
      </c>
      <c r="K18" s="5" t="s">
        <v>13</v>
      </c>
      <c r="L18" s="5" t="s">
        <v>221</v>
      </c>
      <c r="M18" s="5"/>
      <c r="N18" s="5"/>
    </row>
    <row r="19" spans="1:15" ht="15" customHeight="1" x14ac:dyDescent="0.25">
      <c r="A19" s="2" t="s">
        <v>0</v>
      </c>
      <c r="B19" s="65" t="s">
        <v>188</v>
      </c>
      <c r="C19" s="86" t="s">
        <v>259</v>
      </c>
      <c r="D19" s="4">
        <v>8</v>
      </c>
      <c r="E19" s="4">
        <v>8</v>
      </c>
      <c r="F19" s="4" t="s">
        <v>194</v>
      </c>
      <c r="G19" s="4" t="s">
        <v>194</v>
      </c>
      <c r="H19" s="4" t="s">
        <v>174</v>
      </c>
      <c r="I19" s="4"/>
      <c r="J19" s="2">
        <v>2</v>
      </c>
      <c r="K19" s="5" t="s">
        <v>13</v>
      </c>
      <c r="L19" s="5" t="s">
        <v>222</v>
      </c>
      <c r="M19" s="5"/>
      <c r="N19" s="5"/>
    </row>
    <row r="20" spans="1:15" ht="15" customHeight="1" x14ac:dyDescent="0.25">
      <c r="A20" s="2" t="s">
        <v>0</v>
      </c>
      <c r="B20" s="65" t="s">
        <v>189</v>
      </c>
      <c r="C20" s="86" t="s">
        <v>260</v>
      </c>
      <c r="D20" s="4">
        <v>4</v>
      </c>
      <c r="E20" s="4"/>
      <c r="F20" s="4" t="s">
        <v>194</v>
      </c>
      <c r="G20" s="4" t="s">
        <v>194</v>
      </c>
      <c r="H20" s="4"/>
      <c r="I20" s="4"/>
      <c r="J20" s="2"/>
      <c r="K20" s="5"/>
      <c r="L20" s="5"/>
      <c r="M20" s="5"/>
      <c r="N20" s="5"/>
    </row>
    <row r="21" spans="1:15" ht="15" customHeight="1" x14ac:dyDescent="0.25">
      <c r="A21" s="2" t="s">
        <v>48</v>
      </c>
      <c r="B21" s="65" t="s">
        <v>190</v>
      </c>
      <c r="C21" s="86" t="s">
        <v>261</v>
      </c>
      <c r="D21" s="4"/>
      <c r="E21" s="4">
        <v>2</v>
      </c>
      <c r="F21" s="4" t="s">
        <v>194</v>
      </c>
      <c r="G21" s="4" t="s">
        <v>194</v>
      </c>
      <c r="H21" s="4" t="s">
        <v>174</v>
      </c>
      <c r="I21" s="4"/>
      <c r="J21" s="2"/>
      <c r="K21" s="5"/>
      <c r="L21" s="5"/>
      <c r="M21" s="5"/>
      <c r="N21" s="5"/>
    </row>
    <row r="22" spans="1:15" ht="15" customHeight="1" x14ac:dyDescent="0.25">
      <c r="A22" s="2" t="s">
        <v>48</v>
      </c>
      <c r="B22" s="64" t="s">
        <v>191</v>
      </c>
      <c r="C22" s="86" t="s">
        <v>262</v>
      </c>
      <c r="D22" s="4"/>
      <c r="E22" s="4" t="s">
        <v>193</v>
      </c>
      <c r="F22" s="4" t="s">
        <v>195</v>
      </c>
      <c r="G22" s="4" t="s">
        <v>195</v>
      </c>
      <c r="H22" s="4" t="s">
        <v>174</v>
      </c>
      <c r="I22" s="4"/>
      <c r="J22" s="2"/>
      <c r="K22" s="5"/>
      <c r="L22" s="5"/>
      <c r="M22" s="5"/>
      <c r="N22" s="5"/>
    </row>
    <row r="23" spans="1:15" ht="15" customHeight="1" x14ac:dyDescent="0.25">
      <c r="A23" s="2" t="s">
        <v>48</v>
      </c>
      <c r="B23" s="65" t="s">
        <v>192</v>
      </c>
      <c r="C23" s="86" t="s">
        <v>263</v>
      </c>
      <c r="D23" s="4"/>
      <c r="E23" s="4">
        <v>1</v>
      </c>
      <c r="F23" s="4" t="s">
        <v>194</v>
      </c>
      <c r="G23" s="4" t="s">
        <v>194</v>
      </c>
      <c r="H23" s="4" t="s">
        <v>174</v>
      </c>
      <c r="I23" s="4"/>
      <c r="J23" s="2"/>
      <c r="K23" s="5"/>
      <c r="L23" s="5"/>
      <c r="M23" s="5"/>
      <c r="N23" s="5"/>
    </row>
    <row r="24" spans="1:15" ht="15" customHeight="1" x14ac:dyDescent="0.25">
      <c r="A24" s="2"/>
      <c r="B24" s="66"/>
      <c r="C24" s="6"/>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2" priority="9">
      <formula>$A$11=2</formula>
    </cfRule>
    <cfRule type="expression" dxfId="31" priority="10">
      <formula>$A$11=3</formula>
    </cfRule>
    <cfRule type="expression" dxfId="30" priority="11">
      <formula>$A$11=1</formula>
    </cfRule>
  </conditionalFormatting>
  <conditionalFormatting sqref="I17:I51 K20:L51">
    <cfRule type="expression" dxfId="29" priority="8">
      <formula>$H17="CCI (CC Intégral)"</formula>
    </cfRule>
  </conditionalFormatting>
  <conditionalFormatting sqref="I20:J51 I17:I19">
    <cfRule type="expression" dxfId="28" priority="7">
      <formula>$H17="CT (Contrôle terminal)"</formula>
    </cfRule>
  </conditionalFormatting>
  <conditionalFormatting sqref="K15:L16">
    <cfRule type="expression" dxfId="27" priority="4">
      <formula>$H$17="CCI (CC Intégral)"</formula>
    </cfRule>
  </conditionalFormatting>
  <conditionalFormatting sqref="J17:J19">
    <cfRule type="expression" dxfId="26" priority="3">
      <formula>$H17="CT (Contrôle terminal)"</formula>
    </cfRule>
  </conditionalFormatting>
  <conditionalFormatting sqref="K17:K19">
    <cfRule type="expression" dxfId="25" priority="2">
      <formula>$H17="CCI (CC Intégral)"</formula>
    </cfRule>
  </conditionalFormatting>
  <conditionalFormatting sqref="L17:L19">
    <cfRule type="expression" dxfId="24"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A243CB5A-2E62-44DF-A908-23BA25FB1419}">
            <xm:f>'Fiche générale'!$B$5="Session unique"</xm:f>
            <x14:dxf>
              <fill>
                <patternFill>
                  <bgColor theme="1"/>
                </patternFill>
              </fill>
            </x14:dxf>
          </x14:cfRule>
          <x14:cfRule type="expression" priority="6"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B10" zoomScale="85" zoomScaleNormal="85" zoomScalePageLayoutView="85" workbookViewId="0">
      <selection activeCell="J26" sqref="J26"/>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c r="E4" s="137"/>
      <c r="F4" s="138" t="s">
        <v>35</v>
      </c>
      <c r="G4" s="139"/>
      <c r="H4" s="140" t="s">
        <v>224</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216</v>
      </c>
      <c r="C6" s="41" t="s">
        <v>169</v>
      </c>
      <c r="D6" s="143"/>
      <c r="E6" s="144"/>
      <c r="F6" s="138" t="s">
        <v>3</v>
      </c>
      <c r="G6" s="139"/>
      <c r="H6" s="145" t="s">
        <v>225</v>
      </c>
      <c r="I6" s="146"/>
      <c r="J6" s="146"/>
      <c r="K6" s="146"/>
      <c r="L6" s="146"/>
      <c r="M6" s="146"/>
      <c r="N6" s="147"/>
    </row>
    <row r="7" spans="1:14" ht="20.100000000000001" customHeight="1" x14ac:dyDescent="0.25">
      <c r="A7" s="39" t="s">
        <v>45</v>
      </c>
      <c r="B7" s="63" t="s">
        <v>239</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2</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82"/>
      <c r="H13" s="49"/>
      <c r="I13" s="49"/>
    </row>
    <row r="14" spans="1:14" ht="26.25" customHeight="1" x14ac:dyDescent="0.25">
      <c r="B14" s="51"/>
      <c r="C14" s="49"/>
      <c r="D14" s="49"/>
      <c r="E14" s="82"/>
      <c r="F14" s="82"/>
      <c r="G14" s="8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199</v>
      </c>
      <c r="C17" s="86" t="s">
        <v>264</v>
      </c>
      <c r="D17" s="4">
        <v>10</v>
      </c>
      <c r="E17" s="4">
        <v>10</v>
      </c>
      <c r="F17" s="4" t="s">
        <v>194</v>
      </c>
      <c r="G17" s="4" t="s">
        <v>194</v>
      </c>
      <c r="H17" s="4" t="s">
        <v>174</v>
      </c>
      <c r="I17" s="4"/>
      <c r="J17" s="5">
        <v>2</v>
      </c>
      <c r="K17" s="5" t="s">
        <v>13</v>
      </c>
      <c r="L17" s="5" t="s">
        <v>198</v>
      </c>
      <c r="M17" s="5"/>
      <c r="N17" s="5"/>
    </row>
    <row r="18" spans="1:15" ht="15" customHeight="1" x14ac:dyDescent="0.25">
      <c r="A18" s="2" t="s">
        <v>0</v>
      </c>
      <c r="B18" s="65" t="s">
        <v>230</v>
      </c>
      <c r="C18" s="86" t="s">
        <v>265</v>
      </c>
      <c r="D18" s="4">
        <v>6</v>
      </c>
      <c r="E18" s="4">
        <v>6</v>
      </c>
      <c r="F18" s="4" t="s">
        <v>194</v>
      </c>
      <c r="G18" s="4" t="s">
        <v>194</v>
      </c>
      <c r="H18" s="4" t="s">
        <v>174</v>
      </c>
      <c r="I18" s="4"/>
      <c r="J18" s="2">
        <v>2</v>
      </c>
      <c r="K18" s="5" t="s">
        <v>13</v>
      </c>
      <c r="L18" s="5" t="s">
        <v>290</v>
      </c>
      <c r="M18" s="5"/>
      <c r="N18" s="5"/>
    </row>
    <row r="19" spans="1:15" ht="15" customHeight="1" x14ac:dyDescent="0.25">
      <c r="A19" s="2" t="s">
        <v>0</v>
      </c>
      <c r="B19" s="65" t="s">
        <v>201</v>
      </c>
      <c r="C19" s="86" t="s">
        <v>266</v>
      </c>
      <c r="D19" s="4">
        <v>5</v>
      </c>
      <c r="E19" s="4">
        <v>5</v>
      </c>
      <c r="F19" s="4" t="s">
        <v>194</v>
      </c>
      <c r="G19" s="4" t="s">
        <v>194</v>
      </c>
      <c r="H19" s="4" t="s">
        <v>174</v>
      </c>
      <c r="I19" s="4"/>
      <c r="J19" s="2">
        <v>2</v>
      </c>
      <c r="K19" s="5" t="s">
        <v>15</v>
      </c>
      <c r="L19" s="5" t="s">
        <v>293</v>
      </c>
      <c r="M19" s="5"/>
      <c r="N19" s="5"/>
    </row>
    <row r="20" spans="1:15" ht="15" customHeight="1" x14ac:dyDescent="0.25">
      <c r="A20" s="2" t="s">
        <v>0</v>
      </c>
      <c r="B20" s="65" t="s">
        <v>189</v>
      </c>
      <c r="C20" s="86" t="s">
        <v>267</v>
      </c>
      <c r="D20" s="4">
        <v>9</v>
      </c>
      <c r="E20" s="4"/>
      <c r="F20" s="4" t="s">
        <v>194</v>
      </c>
      <c r="G20" s="4" t="s">
        <v>194</v>
      </c>
      <c r="H20" s="4"/>
      <c r="I20" s="4"/>
      <c r="J20" s="2">
        <v>2</v>
      </c>
      <c r="K20" s="5"/>
      <c r="L20" s="5"/>
      <c r="M20" s="5"/>
      <c r="N20" s="5"/>
    </row>
    <row r="21" spans="1:15" ht="15" customHeight="1" x14ac:dyDescent="0.25">
      <c r="A21" s="2" t="s">
        <v>48</v>
      </c>
      <c r="B21" s="65" t="s">
        <v>240</v>
      </c>
      <c r="C21" s="86" t="s">
        <v>268</v>
      </c>
      <c r="D21" s="4"/>
      <c r="E21" s="4">
        <v>7</v>
      </c>
      <c r="F21" s="4" t="s">
        <v>194</v>
      </c>
      <c r="G21" s="4" t="s">
        <v>194</v>
      </c>
      <c r="H21" s="4" t="s">
        <v>174</v>
      </c>
      <c r="I21" s="4"/>
      <c r="J21" s="2" t="s">
        <v>292</v>
      </c>
      <c r="K21" s="5" t="s">
        <v>17</v>
      </c>
      <c r="L21" s="5"/>
      <c r="M21" s="5"/>
      <c r="N21" s="5"/>
    </row>
    <row r="22" spans="1:15" ht="15" customHeight="1" x14ac:dyDescent="0.25">
      <c r="A22" s="2" t="s">
        <v>48</v>
      </c>
      <c r="B22" s="64" t="s">
        <v>191</v>
      </c>
      <c r="C22" s="86" t="s">
        <v>269</v>
      </c>
      <c r="D22" s="4"/>
      <c r="E22" s="4" t="s">
        <v>193</v>
      </c>
      <c r="F22" s="4" t="s">
        <v>195</v>
      </c>
      <c r="G22" s="4" t="s">
        <v>195</v>
      </c>
      <c r="H22" s="4" t="s">
        <v>174</v>
      </c>
      <c r="I22" s="4"/>
      <c r="J22" s="2"/>
      <c r="K22" s="5"/>
      <c r="L22" s="5"/>
      <c r="M22" s="5"/>
      <c r="N22" s="5"/>
    </row>
    <row r="23" spans="1:15" ht="15" customHeight="1" x14ac:dyDescent="0.25">
      <c r="A23" s="2" t="s">
        <v>48</v>
      </c>
      <c r="B23" s="65" t="s">
        <v>204</v>
      </c>
      <c r="C23" s="86" t="s">
        <v>256</v>
      </c>
      <c r="D23" s="4"/>
      <c r="E23" s="4">
        <v>1</v>
      </c>
      <c r="F23" s="4" t="s">
        <v>194</v>
      </c>
      <c r="G23" s="4" t="s">
        <v>194</v>
      </c>
      <c r="H23" s="4" t="s">
        <v>174</v>
      </c>
      <c r="I23" s="4"/>
      <c r="J23" s="2" t="s">
        <v>292</v>
      </c>
      <c r="K23" s="5"/>
      <c r="L23" s="5"/>
      <c r="M23" s="5"/>
      <c r="N23" s="5"/>
    </row>
    <row r="24" spans="1:15" ht="15" customHeight="1" x14ac:dyDescent="0.25">
      <c r="A24" s="2"/>
      <c r="B24" s="66"/>
      <c r="C24" s="6"/>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1" priority="10">
      <formula>$A$11=2</formula>
    </cfRule>
    <cfRule type="expression" dxfId="20" priority="11">
      <formula>$A$11=3</formula>
    </cfRule>
    <cfRule type="expression" dxfId="19" priority="12">
      <formula>$A$11=1</formula>
    </cfRule>
  </conditionalFormatting>
  <conditionalFormatting sqref="I17:I51 K20:L51">
    <cfRule type="expression" dxfId="18" priority="9">
      <formula>$H17="CCI (CC Intégral)"</formula>
    </cfRule>
  </conditionalFormatting>
  <conditionalFormatting sqref="I20:J51 I17:I19">
    <cfRule type="expression" dxfId="17" priority="8">
      <formula>$H17="CT (Contrôle terminal)"</formula>
    </cfRule>
  </conditionalFormatting>
  <conditionalFormatting sqref="K15:L16">
    <cfRule type="expression" dxfId="16" priority="5">
      <formula>$H$17="CCI (CC Intégral)"</formula>
    </cfRule>
  </conditionalFormatting>
  <conditionalFormatting sqref="J17:J19">
    <cfRule type="expression" dxfId="15" priority="4">
      <formula>$H17="CT (Contrôle terminal)"</formula>
    </cfRule>
  </conditionalFormatting>
  <conditionalFormatting sqref="K17:K19">
    <cfRule type="expression" dxfId="14" priority="3">
      <formula>$H17="CCI (CC Intégral)"</formula>
    </cfRule>
  </conditionalFormatting>
  <conditionalFormatting sqref="L17:L19">
    <cfRule type="expression" dxfId="13"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136536F-A3BB-4FB1-A17A-36421E02E777}">
            <xm:f>'Fiche générale'!$B$5="Session unique"</xm:f>
            <x14:dxf>
              <fill>
                <patternFill>
                  <bgColor theme="1"/>
                </patternFill>
              </fill>
            </x14:dxf>
          </x14:cfRule>
          <x14:cfRule type="expression" priority="7" id="{7BA2DACA-FAB7-420B-944F-575650CEABE8}">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B8" zoomScale="85" zoomScaleNormal="85" zoomScalePageLayoutView="85" workbookViewId="0">
      <selection activeCell="J26" sqref="J26"/>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32" t="s">
        <v>173</v>
      </c>
      <c r="B1" s="132"/>
      <c r="C1" s="132"/>
      <c r="D1" s="132"/>
      <c r="E1" s="132"/>
      <c r="F1" s="132"/>
      <c r="G1" s="132"/>
      <c r="H1" s="132"/>
      <c r="I1" s="132"/>
      <c r="J1" s="132"/>
      <c r="K1" s="132"/>
      <c r="L1" s="132"/>
      <c r="M1" s="132"/>
      <c r="N1" s="132"/>
    </row>
    <row r="2" spans="1:14" ht="20.100000000000001" customHeight="1" x14ac:dyDescent="0.25">
      <c r="A2" s="39" t="s">
        <v>36</v>
      </c>
      <c r="B2" s="133" t="str">
        <f>'Fiche générale'!B2</f>
        <v>ESPE</v>
      </c>
      <c r="C2" s="133"/>
      <c r="D2" s="133"/>
      <c r="E2" s="133"/>
      <c r="F2" s="38"/>
      <c r="G2" s="38"/>
      <c r="H2" s="38"/>
      <c r="I2" s="38"/>
      <c r="J2" s="38"/>
      <c r="K2" s="38"/>
    </row>
    <row r="3" spans="1:14" ht="20.100000000000001" customHeight="1" x14ac:dyDescent="0.25">
      <c r="A3" s="39" t="s">
        <v>34</v>
      </c>
      <c r="B3" s="134" t="str">
        <f>'Fiche générale'!B3:I3</f>
        <v>Métiers de l'enseignement de l'éducation et de la formation (MEEF), encadrement éducatif</v>
      </c>
      <c r="C3" s="135"/>
      <c r="D3" s="135"/>
      <c r="E3" s="135"/>
      <c r="F3" s="135"/>
      <c r="G3" s="135"/>
      <c r="H3" s="135"/>
      <c r="I3" s="135"/>
      <c r="J3" s="136"/>
      <c r="K3" s="38"/>
    </row>
    <row r="4" spans="1:14" ht="20.100000000000001" customHeight="1" x14ac:dyDescent="0.3">
      <c r="A4" s="39" t="s">
        <v>27</v>
      </c>
      <c r="B4" s="40" t="str">
        <f>'Fiche générale'!B4</f>
        <v>VMMEE18</v>
      </c>
      <c r="C4" s="41" t="s">
        <v>168</v>
      </c>
      <c r="D4" s="137"/>
      <c r="E4" s="137"/>
      <c r="F4" s="138" t="s">
        <v>35</v>
      </c>
      <c r="G4" s="139"/>
      <c r="H4" s="140" t="s">
        <v>224</v>
      </c>
      <c r="I4" s="141"/>
      <c r="J4" s="141"/>
      <c r="K4" s="141"/>
      <c r="L4" s="141"/>
      <c r="M4" s="141"/>
      <c r="N4" s="142"/>
    </row>
    <row r="5" spans="1:14" ht="20.100000000000001" customHeight="1" x14ac:dyDescent="0.25">
      <c r="B5" s="38"/>
      <c r="C5" s="38"/>
      <c r="D5" s="38"/>
      <c r="E5" s="38"/>
      <c r="F5" s="38"/>
      <c r="G5" s="38"/>
      <c r="H5" s="38"/>
      <c r="I5" s="38"/>
      <c r="J5" s="38"/>
      <c r="K5" s="38"/>
    </row>
    <row r="6" spans="1:14" ht="20.100000000000001" customHeight="1" x14ac:dyDescent="0.25">
      <c r="A6" s="39" t="s">
        <v>2</v>
      </c>
      <c r="B6" s="62" t="s">
        <v>227</v>
      </c>
      <c r="C6" s="41" t="s">
        <v>169</v>
      </c>
      <c r="D6" s="143"/>
      <c r="E6" s="144"/>
      <c r="F6" s="138" t="s">
        <v>3</v>
      </c>
      <c r="G6" s="139"/>
      <c r="H6" s="145" t="s">
        <v>226</v>
      </c>
      <c r="I6" s="146"/>
      <c r="J6" s="146"/>
      <c r="K6" s="146"/>
      <c r="L6" s="146"/>
      <c r="M6" s="146"/>
      <c r="N6" s="147"/>
    </row>
    <row r="7" spans="1:14" ht="20.100000000000001" customHeight="1" x14ac:dyDescent="0.25">
      <c r="A7" s="39" t="s">
        <v>45</v>
      </c>
      <c r="B7" s="63"/>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79"/>
      <c r="C9" s="80"/>
      <c r="D9" s="43"/>
      <c r="E9" s="148" t="s">
        <v>52</v>
      </c>
      <c r="F9" s="149"/>
      <c r="G9" s="148" t="s">
        <v>47</v>
      </c>
      <c r="H9" s="149"/>
      <c r="I9"/>
      <c r="J9" s="43"/>
      <c r="K9" s="45">
        <v>1</v>
      </c>
      <c r="L9" s="43"/>
      <c r="M9" s="43"/>
      <c r="N9" s="43"/>
    </row>
    <row r="10" spans="1:14" ht="15" customHeight="1" x14ac:dyDescent="0.25">
      <c r="B10" s="79"/>
      <c r="C10" s="80"/>
      <c r="D10" s="46"/>
      <c r="E10" s="128" t="s">
        <v>51</v>
      </c>
      <c r="F10" s="129"/>
      <c r="G10" s="130"/>
      <c r="H10" s="131"/>
      <c r="I10"/>
      <c r="J10" s="47"/>
      <c r="K10" s="47"/>
      <c r="L10" s="47"/>
      <c r="M10" s="47"/>
      <c r="N10" s="47"/>
    </row>
    <row r="11" spans="1:14" ht="15" customHeight="1" x14ac:dyDescent="0.25">
      <c r="A11" s="48">
        <v>3</v>
      </c>
      <c r="B11" s="81"/>
      <c r="C11" s="80"/>
      <c r="D11" s="49"/>
      <c r="J11" s="38"/>
      <c r="K11" s="38"/>
      <c r="M11" s="47"/>
      <c r="N11" s="47"/>
    </row>
    <row r="12" spans="1:14" ht="15" customHeight="1" x14ac:dyDescent="0.25">
      <c r="D12" s="49"/>
      <c r="E12" s="38"/>
      <c r="F12" s="38"/>
      <c r="G12" s="38"/>
      <c r="H12" s="38"/>
      <c r="I12" s="38"/>
      <c r="J12" s="38"/>
      <c r="K12" s="38"/>
      <c r="M12" s="47"/>
      <c r="N12" s="47"/>
    </row>
    <row r="13" spans="1:14" x14ac:dyDescent="0.25">
      <c r="B13" s="51"/>
      <c r="C13" s="49"/>
      <c r="D13" s="49"/>
      <c r="E13" s="150"/>
      <c r="F13" s="150"/>
      <c r="G13" s="82"/>
      <c r="H13" s="49"/>
      <c r="I13" s="49"/>
    </row>
    <row r="14" spans="1:14" ht="26.25" customHeight="1" x14ac:dyDescent="0.25">
      <c r="B14" s="51"/>
      <c r="C14" s="49"/>
      <c r="D14" s="49"/>
      <c r="E14" s="82"/>
      <c r="F14" s="82"/>
      <c r="G14" s="82"/>
      <c r="H14" s="49"/>
      <c r="I14" s="49"/>
      <c r="J14" s="151" t="s">
        <v>28</v>
      </c>
      <c r="K14" s="152"/>
      <c r="L14" s="153"/>
      <c r="M14" s="151" t="s">
        <v>29</v>
      </c>
      <c r="N14" s="153"/>
    </row>
    <row r="15" spans="1:14" ht="39.75" customHeight="1" x14ac:dyDescent="0.25">
      <c r="C15" s="53"/>
      <c r="D15" s="53"/>
      <c r="E15" s="54"/>
      <c r="F15" s="54"/>
      <c r="G15" s="54"/>
      <c r="H15" s="54"/>
      <c r="I15" s="55"/>
      <c r="J15" s="56" t="s">
        <v>30</v>
      </c>
      <c r="K15" s="154" t="str">
        <f>IF(H17="CCI (CC Intégral)","CT pour les dispensés","Contrôle Terminal")</f>
        <v>CT pour les dispensés</v>
      </c>
      <c r="L15" s="155"/>
      <c r="M15" s="154" t="s">
        <v>31</v>
      </c>
      <c r="N15" s="155"/>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66" t="s">
        <v>0</v>
      </c>
      <c r="B17" s="83" t="s">
        <v>207</v>
      </c>
      <c r="C17" s="3" t="s">
        <v>249</v>
      </c>
      <c r="D17" s="84">
        <v>6</v>
      </c>
      <c r="E17" s="84">
        <v>6</v>
      </c>
      <c r="F17" s="85" t="s">
        <v>194</v>
      </c>
      <c r="G17" s="85" t="s">
        <v>194</v>
      </c>
      <c r="H17" s="85" t="s">
        <v>174</v>
      </c>
      <c r="I17" s="4"/>
      <c r="J17" s="5">
        <v>2</v>
      </c>
      <c r="K17" s="5" t="s">
        <v>13</v>
      </c>
      <c r="L17" s="5" t="s">
        <v>215</v>
      </c>
      <c r="M17" s="5"/>
      <c r="N17" s="5"/>
    </row>
    <row r="18" spans="1:15" ht="15" customHeight="1" x14ac:dyDescent="0.25">
      <c r="A18" s="66" t="s">
        <v>0</v>
      </c>
      <c r="B18" s="65" t="s">
        <v>219</v>
      </c>
      <c r="C18" s="86" t="s">
        <v>279</v>
      </c>
      <c r="D18" s="84">
        <v>9</v>
      </c>
      <c r="E18" s="84"/>
      <c r="F18" s="85" t="s">
        <v>194</v>
      </c>
      <c r="G18" s="85" t="s">
        <v>194</v>
      </c>
      <c r="H18" s="85" t="s">
        <v>174</v>
      </c>
      <c r="I18" s="4"/>
      <c r="J18" s="5">
        <v>2</v>
      </c>
      <c r="K18" s="5"/>
      <c r="L18" s="5"/>
      <c r="M18" s="5"/>
      <c r="N18" s="5"/>
    </row>
    <row r="19" spans="1:15" ht="15" customHeight="1" x14ac:dyDescent="0.25">
      <c r="A19" s="66" t="s">
        <v>48</v>
      </c>
      <c r="B19" s="65" t="s">
        <v>228</v>
      </c>
      <c r="C19" s="86" t="s">
        <v>280</v>
      </c>
      <c r="D19" s="84"/>
      <c r="E19" s="84">
        <v>4.5</v>
      </c>
      <c r="F19" s="85" t="s">
        <v>194</v>
      </c>
      <c r="G19" s="85" t="s">
        <v>194</v>
      </c>
      <c r="H19" s="85" t="s">
        <v>174</v>
      </c>
      <c r="I19" s="4"/>
      <c r="J19" s="5" t="s">
        <v>292</v>
      </c>
      <c r="K19" s="5" t="s">
        <v>13</v>
      </c>
      <c r="L19" s="5" t="s">
        <v>237</v>
      </c>
      <c r="M19" s="5"/>
      <c r="N19" s="5"/>
    </row>
    <row r="20" spans="1:15" ht="15" customHeight="1" x14ac:dyDescent="0.25">
      <c r="A20" s="66" t="s">
        <v>48</v>
      </c>
      <c r="B20" s="65" t="s">
        <v>229</v>
      </c>
      <c r="C20" s="86" t="s">
        <v>281</v>
      </c>
      <c r="D20" s="84"/>
      <c r="E20" s="84">
        <v>4.5</v>
      </c>
      <c r="F20" s="85" t="s">
        <v>194</v>
      </c>
      <c r="G20" s="85" t="s">
        <v>194</v>
      </c>
      <c r="H20" s="85" t="s">
        <v>174</v>
      </c>
      <c r="I20" s="4"/>
      <c r="J20" s="5" t="s">
        <v>292</v>
      </c>
      <c r="K20" s="5" t="s">
        <v>13</v>
      </c>
      <c r="L20" s="5" t="s">
        <v>237</v>
      </c>
      <c r="M20" s="5"/>
      <c r="N20" s="5"/>
    </row>
    <row r="21" spans="1:15" ht="15" customHeight="1" x14ac:dyDescent="0.25">
      <c r="A21" s="66" t="s">
        <v>0</v>
      </c>
      <c r="B21" s="65" t="s">
        <v>230</v>
      </c>
      <c r="C21" s="86" t="s">
        <v>282</v>
      </c>
      <c r="D21" s="84">
        <v>15</v>
      </c>
      <c r="E21" s="84"/>
      <c r="F21" s="85" t="s">
        <v>194</v>
      </c>
      <c r="G21" s="85" t="s">
        <v>194</v>
      </c>
      <c r="H21" s="85" t="s">
        <v>174</v>
      </c>
      <c r="I21" s="4"/>
      <c r="J21" s="5">
        <v>2</v>
      </c>
      <c r="K21" s="5" t="s">
        <v>13</v>
      </c>
      <c r="L21" s="5"/>
      <c r="M21" s="5"/>
      <c r="N21" s="5"/>
    </row>
    <row r="22" spans="1:15" ht="15" customHeight="1" x14ac:dyDescent="0.25">
      <c r="A22" s="66" t="s">
        <v>48</v>
      </c>
      <c r="B22" s="83" t="s">
        <v>231</v>
      </c>
      <c r="C22" s="86" t="s">
        <v>283</v>
      </c>
      <c r="D22" s="84"/>
      <c r="E22" s="84">
        <v>10</v>
      </c>
      <c r="F22" s="85" t="s">
        <v>194</v>
      </c>
      <c r="G22" s="85" t="s">
        <v>194</v>
      </c>
      <c r="H22" s="85" t="s">
        <v>174</v>
      </c>
      <c r="I22" s="4"/>
      <c r="J22" s="5" t="s">
        <v>292</v>
      </c>
      <c r="K22" s="5" t="s">
        <v>17</v>
      </c>
      <c r="L22" s="5"/>
      <c r="M22" s="5"/>
      <c r="N22" s="5"/>
    </row>
    <row r="23" spans="1:15" ht="15" customHeight="1" x14ac:dyDescent="0.25">
      <c r="A23" s="66" t="s">
        <v>48</v>
      </c>
      <c r="B23" s="65" t="s">
        <v>232</v>
      </c>
      <c r="C23" s="86" t="s">
        <v>284</v>
      </c>
      <c r="D23" s="84"/>
      <c r="E23" s="84">
        <v>2.5</v>
      </c>
      <c r="F23" s="85" t="s">
        <v>194</v>
      </c>
      <c r="G23" s="85" t="s">
        <v>194</v>
      </c>
      <c r="H23" s="85" t="s">
        <v>174</v>
      </c>
      <c r="I23" s="4"/>
      <c r="J23" s="5" t="s">
        <v>292</v>
      </c>
      <c r="K23" s="5" t="s">
        <v>15</v>
      </c>
      <c r="L23" s="5" t="s">
        <v>238</v>
      </c>
      <c r="M23" s="5"/>
      <c r="N23" s="5"/>
    </row>
    <row r="24" spans="1:15" ht="15" customHeight="1" x14ac:dyDescent="0.25">
      <c r="A24" s="66" t="s">
        <v>48</v>
      </c>
      <c r="B24" s="66" t="s">
        <v>233</v>
      </c>
      <c r="C24" s="86" t="s">
        <v>285</v>
      </c>
      <c r="D24" s="84"/>
      <c r="E24" s="84">
        <v>2.5</v>
      </c>
      <c r="F24" s="85" t="s">
        <v>194</v>
      </c>
      <c r="G24" s="85" t="s">
        <v>194</v>
      </c>
      <c r="H24" s="85" t="s">
        <v>174</v>
      </c>
      <c r="I24" s="4"/>
      <c r="J24" s="5">
        <v>2</v>
      </c>
      <c r="K24" s="5"/>
      <c r="L24" s="5"/>
      <c r="M24" s="5"/>
      <c r="N24" s="5"/>
    </row>
    <row r="25" spans="1:15" ht="15" customHeight="1" x14ac:dyDescent="0.25">
      <c r="A25" s="66" t="s">
        <v>0</v>
      </c>
      <c r="B25" s="66" t="s">
        <v>234</v>
      </c>
      <c r="C25" s="86" t="s">
        <v>286</v>
      </c>
      <c r="D25" s="84">
        <v>30</v>
      </c>
      <c r="E25" s="84"/>
      <c r="F25" s="85" t="s">
        <v>195</v>
      </c>
      <c r="G25" s="85" t="s">
        <v>195</v>
      </c>
      <c r="H25" s="85"/>
      <c r="I25" s="4"/>
      <c r="J25" s="2">
        <v>2</v>
      </c>
      <c r="K25" s="5"/>
      <c r="L25" s="5"/>
      <c r="M25" s="5"/>
      <c r="N25" s="5"/>
    </row>
    <row r="26" spans="1:15" ht="15" customHeight="1" x14ac:dyDescent="0.25">
      <c r="A26" s="66" t="s">
        <v>48</v>
      </c>
      <c r="B26" s="66" t="s">
        <v>235</v>
      </c>
      <c r="C26" s="86" t="s">
        <v>287</v>
      </c>
      <c r="D26" s="84"/>
      <c r="E26" s="84">
        <v>15</v>
      </c>
      <c r="F26" s="85" t="s">
        <v>195</v>
      </c>
      <c r="G26" s="85" t="s">
        <v>195</v>
      </c>
      <c r="H26" s="85" t="s">
        <v>174</v>
      </c>
      <c r="I26" s="4"/>
      <c r="J26" s="2"/>
      <c r="K26" s="5"/>
      <c r="L26" s="5"/>
      <c r="M26" s="5"/>
      <c r="N26" s="5"/>
    </row>
    <row r="27" spans="1:15" ht="15" customHeight="1" x14ac:dyDescent="0.25">
      <c r="A27" s="66" t="s">
        <v>48</v>
      </c>
      <c r="B27" s="66" t="s">
        <v>236</v>
      </c>
      <c r="C27" s="86" t="s">
        <v>288</v>
      </c>
      <c r="D27" s="84"/>
      <c r="E27" s="84">
        <v>15</v>
      </c>
      <c r="F27" s="85" t="s">
        <v>195</v>
      </c>
      <c r="G27" s="85" t="s">
        <v>195</v>
      </c>
      <c r="H27" s="85" t="s">
        <v>174</v>
      </c>
      <c r="I27" s="4"/>
      <c r="J27" s="2"/>
      <c r="K27" s="5" t="s">
        <v>17</v>
      </c>
      <c r="L27" s="5"/>
      <c r="M27" s="5"/>
      <c r="N27" s="5"/>
    </row>
    <row r="28" spans="1:15" ht="15" customHeight="1" x14ac:dyDescent="0.25">
      <c r="A28" s="2"/>
      <c r="B28" s="66"/>
      <c r="C28" s="86" t="s">
        <v>289</v>
      </c>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row r="638" spans="1:14" x14ac:dyDescent="0.25">
      <c r="A638" s="73"/>
      <c r="B638" s="74"/>
      <c r="C638" s="74"/>
      <c r="D638" s="74"/>
      <c r="E638" s="74"/>
      <c r="F638" s="74"/>
      <c r="G638" s="74"/>
      <c r="H638" s="74"/>
      <c r="I638" s="74"/>
      <c r="J638" s="74"/>
      <c r="K638" s="74"/>
      <c r="L638" s="73"/>
      <c r="M638" s="73"/>
      <c r="N638"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0" priority="9">
      <formula>$A$11=2</formula>
    </cfRule>
    <cfRule type="expression" dxfId="9" priority="10">
      <formula>$A$11=3</formula>
    </cfRule>
    <cfRule type="expression" dxfId="8" priority="11">
      <formula>$A$11=1</formula>
    </cfRule>
  </conditionalFormatting>
  <conditionalFormatting sqref="I17:I52 K17:L52">
    <cfRule type="expression" dxfId="7" priority="8">
      <formula>$H17="CCI (CC Intégral)"</formula>
    </cfRule>
  </conditionalFormatting>
  <conditionalFormatting sqref="I25:J52 I17:I24">
    <cfRule type="expression" dxfId="6" priority="7">
      <formula>$H17="CT (Contrôle terminal)"</formula>
    </cfRule>
  </conditionalFormatting>
  <conditionalFormatting sqref="K15:L16">
    <cfRule type="expression" dxfId="5" priority="4">
      <formula>$H$17="CCI (CC Intégral)"</formula>
    </cfRule>
  </conditionalFormatting>
  <conditionalFormatting sqref="J23:J24 J17:J20">
    <cfRule type="expression" dxfId="4" priority="1">
      <formula>$H17="CT (Contrôle terminal)"</formula>
    </cfRule>
  </conditionalFormatting>
  <conditionalFormatting sqref="J22">
    <cfRule type="expression" dxfId="3" priority="2">
      <formula>$H21="CT (Contrôle terminal)"</formula>
    </cfRule>
  </conditionalFormatting>
  <conditionalFormatting sqref="J21">
    <cfRule type="expression" dxfId="2" priority="3">
      <formula>#REF!="CT (Contrôle terminal)"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8DF225E-5303-4512-B62A-8D0305A7C8BA}">
            <xm:f>'Fiche générale'!$B$5="Session unique"</xm:f>
            <x14:dxf>
              <fill>
                <patternFill>
                  <bgColor theme="1"/>
                </patternFill>
              </fill>
            </x14:dxf>
          </x14:cfRule>
          <x14:cfRule type="expression" priority="6" id="{A108BD83-79D8-455A-855C-B9484F6CEA8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3" t="s">
        <v>161</v>
      </c>
      <c r="B73" s="30" t="s">
        <v>14</v>
      </c>
      <c r="C73" s="13" t="s">
        <v>16</v>
      </c>
      <c r="D73" s="30" t="s">
        <v>18</v>
      </c>
      <c r="E73" s="30" t="s">
        <v>19</v>
      </c>
      <c r="F73" s="13" t="s">
        <v>162</v>
      </c>
      <c r="G73" s="30" t="s">
        <v>160</v>
      </c>
      <c r="H73" s="30" t="s">
        <v>21</v>
      </c>
      <c r="I73" s="13" t="s">
        <v>158</v>
      </c>
      <c r="J73" s="13" t="s">
        <v>159</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5"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purl.org/dc/dcmitype/"/>
    <ds:schemaRef ds:uri="e9e13bbf-0b67-4e47-ab27-2b9a26498ac7"/>
    <ds:schemaRef ds:uri="http://www.w3.org/XML/1998/namespace"/>
    <ds:schemaRef ds:uri="http://schemas.microsoft.com/office/2006/documentManagement/types"/>
    <ds:schemaRef ds:uri="http://purl.org/dc/terms/"/>
    <ds:schemaRef ds:uri="http://schemas.microsoft.com/office/2006/metadata/properties"/>
    <ds:schemaRef ds:uri="http://schemas.openxmlformats.org/package/2006/metadata/core-properties"/>
    <ds:schemaRef ds:uri="cc9b61d3-e9c6-4364-a8ad-f892d613c537"/>
    <ds:schemaRef ds:uri="http://schemas.microsoft.com/office/infopath/2007/PartnerControls"/>
    <ds:schemaRef ds:uri="http://schemas.microsoft.com/sharepoint/v3"/>
    <ds:schemaRef ds:uri="http://purl.org/dc/elements/1.1/"/>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28</vt:i4>
      </vt:variant>
    </vt:vector>
  </HeadingPairs>
  <TitlesOfParts>
    <vt:vector size="37" baseType="lpstr">
      <vt:lpstr>Fiche générale</vt:lpstr>
      <vt:lpstr> Semestre 1 CPE</vt:lpstr>
      <vt:lpstr> Semestre 2 CPE</vt:lpstr>
      <vt:lpstr>M2 CPE annualisé</vt:lpstr>
      <vt:lpstr>Semestre 1 CE</vt:lpstr>
      <vt:lpstr>Semestre 2 CE</vt:lpstr>
      <vt:lpstr>M2 CE annualisé</vt:lpstr>
      <vt:lpstr>Feuil2</vt:lpstr>
      <vt:lpstr>Listes</vt:lpstr>
      <vt:lpstr>DROIT</vt:lpstr>
      <vt:lpstr>ESPE</vt:lpstr>
      <vt:lpstr>IAE</vt:lpstr>
      <vt:lpstr>IDPD</vt:lpstr>
      <vt:lpstr>' Semestre 1 CPE'!Impression_des_titres</vt:lpstr>
      <vt:lpstr>' Semestre 2 CPE'!Impression_des_titres</vt:lpstr>
      <vt:lpstr>'M2 CE annualisé'!Impression_des_titres</vt:lpstr>
      <vt:lpstr>'M2 CPE annualisé'!Impression_des_titres</vt:lpstr>
      <vt:lpstr>'Semestre 1 CE'!Impression_des_titres</vt:lpstr>
      <vt:lpstr>'Semestre 2 CE'!Impression_des_titres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ESPE Académie de Nice Célestion Freinet</cp:lastModifiedBy>
  <cp:lastPrinted>2018-03-30T09:51:52Z</cp:lastPrinted>
  <dcterms:created xsi:type="dcterms:W3CDTF">2016-12-07T14:50:54Z</dcterms:created>
  <dcterms:modified xsi:type="dcterms:W3CDTF">2020-04-20T15:41:16Z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