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uelo\Documents\Modélisation\MCC 2019 Covid\GG\"/>
    </mc:Choice>
  </mc:AlternateContent>
  <xr:revisionPtr revIDLastSave="0" documentId="13_ncr:1_{8BE71A27-9647-4816-B8FD-E9937ECEE29E}" xr6:coauthVersionLast="36" xr6:coauthVersionMax="36" xr10:uidLastSave="{00000000-0000-0000-0000-000000000000}"/>
  <bookViews>
    <workbookView xWindow="0" yWindow="0" windowWidth="28800" windowHeight="12375" tabRatio="821" activeTab="4" xr2:uid="{00000000-000D-0000-FFFF-FFFF00000000}"/>
  </bookViews>
  <sheets>
    <sheet name="Fiche générale" sheetId="6" r:id="rId1"/>
    <sheet name="Semestre 1-GEDD" sheetId="46" r:id="rId2"/>
    <sheet name="Semestre 2-GEDD" sheetId="47" r:id="rId3"/>
    <sheet name="Semestre 3 - GEDD" sheetId="53" r:id="rId4"/>
    <sheet name="Semestre 4 - GEDD" sheetId="57" r:id="rId5"/>
    <sheet name="Feuil1" sheetId="52" r:id="rId6"/>
    <sheet name="Listes" sheetId="3" state="hidden" r:id="rId7"/>
  </sheets>
  <externalReferences>
    <externalReference r:id="rId8"/>
    <externalReference r:id="rId9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1-GEDD'!$1:$16</definedName>
    <definedName name="_xlnm.Print_Titles" localSheetId="2">'Semestre 2-GEDD'!$1:$16</definedName>
    <definedName name="_xlnm.Print_Titles" localSheetId="3">'Semestre 3 - GEDD'!$1:$16</definedName>
    <definedName name="_xlnm.Print_Titles" localSheetId="4">'Semestre 4 - GEDD'!$1:$16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emestre_3_GEDD" localSheetId="4">#REF!</definedName>
    <definedName name="Semestre_3_GEDD">#REF!</definedName>
    <definedName name="STAPS">Listes!$J$74:$J$75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6" l="1"/>
  <c r="B4" i="57" s="1"/>
  <c r="K15" i="57"/>
  <c r="B3" i="57"/>
  <c r="B2" i="57"/>
  <c r="K15" i="53"/>
  <c r="B3" i="53"/>
  <c r="B2" i="53"/>
  <c r="K15" i="47"/>
  <c r="B3" i="47"/>
  <c r="B2" i="47"/>
  <c r="K15" i="46"/>
  <c r="B3" i="46"/>
  <c r="B2" i="46"/>
  <c r="B4" i="46" l="1"/>
  <c r="B4" i="53"/>
  <c r="B4" i="4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<sst xmlns="http://schemas.openxmlformats.org/spreadsheetml/2006/main" count="446" uniqueCount="208">
  <si>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</si>
  <si>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</si>
  <si>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</si>
  <si>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</si>
  <si>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</si>
  <si>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</si>
  <si>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</si>
  <si>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</si>
  <si>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</si>
  <si>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</si>
  <si>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</si>
  <si>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</si>
  <si>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</si>
  <si>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</si>
  <si>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</si>
  <si>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</si>
  <si>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</si>
  <si>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</si>
  <si>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</si>
  <si>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</si>
  <si>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</si>
  <si>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</si>
  <si>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</si>
  <si>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</si>
  <si>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</si>
  <si>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</si>
  <si>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</si>
  <si>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</si>
  <si>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</si>
  <si>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</si>
  <si>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</si>
  <si>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</si>
  <si>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</si>
  <si>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</si>
  <si>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</si>
  <si>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</si>
  <si>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</si>
  <si>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</si>
  <si>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</si>
  <si>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</si>
  <si>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</si>
  <si>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</si>
  <si>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</si>
  <si>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</si>
  <si>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</si>
  <si>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</si>
  <si>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</si>
  <si>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</si>
  <si>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</si>
  <si>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</si>
  <si>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</si>
  <si>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</si>
  <si>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</si>
  <si>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</si>
  <si>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</si>
  <si>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</si>
  <si>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</si>
  <si>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</si>
  <si>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</si>
  <si>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</si>
  <si>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</si>
  <si>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</si>
  <si>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</si>
  <si>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</si>
  <si>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</si>
  <si>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</si>
  <si>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</si>
  <si>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</si>
  <si>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</si>
  <si>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</si>
  <si>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</si>
  <si>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</si>
  <si>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</si>
  <si>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</si>
  <si>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</si>
  <si>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</si>
  <si>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</si>
  <si>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</si>
  <si>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</si>
  <si>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</si>
  <si>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</si>
  <si>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</si>
  <si>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</si>
  <si>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</si>
  <si>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</si>
  <si>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</si>
  <si>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</si>
  <si>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</si>
  <si>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</si>
  <si>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</si>
  <si>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</si>
  <si>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</si>
  <si>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</si>
  <si>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</si>
  <si>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</si>
  <si>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</si>
  <si>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</si>
  <si>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</si>
  <si>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</si>
  <si>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</si>
  <si>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</si>
  <si>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</si>
  <si>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</si>
  <si>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</si>
  <si>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</si>
  <si>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</si>
  <si>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</si>
  <si>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</si>
  <si>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</si>
  <si>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</si>
  <si>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</si>
  <si>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</si>
  <si>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</si>
  <si>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</si>
  <si>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</si>
  <si>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</si>
  <si>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</si>
  <si>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</si>
  <si>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</si>
  <si>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</si>
  <si>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</si>
  <si>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</si>
  <si>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</si>
  <si>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</si>
  <si>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</si>
  <si>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</si>
  <si>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</si>
  <si>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</si>
  <si>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</si>
  <si>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</si>
  <si>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</si>
  <si>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</si>
  <si>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</si>
  <si>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</si>
  <si>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</si>
  <si>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</si>
  <si>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</si>
  <si>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</si>
  <si>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</si>
  <si>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</si>
  <si>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</si>
  <si>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</si>
  <si>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</si>
  <si>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</si>
  <si>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</si>
  <si>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</si>
  <si>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</si>
  <si>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</si>
  <si>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</si>
  <si>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</si>
  <si>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</si>
  <si>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</si>
  <si>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</si>
  <si>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</si>
  <si>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</si>
  <si>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</si>
  <si>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</si>
  <si>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</si>
  <si>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</si>
  <si>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</si>
  <si>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</si>
  <si>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</si>
  <si>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</si>
  <si>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</si>
  <si>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</si>
  <si>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</si>
  <si>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</si>
  <si>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</si>
  <si>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</si>
  <si>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</si>
  <si>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</si>
  <si>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</si>
  <si>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</si>
  <si>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</si>
  <si>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</si>
  <si>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</si>
  <si>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</si>
  <si>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</si>
  <si>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</si>
  <si>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</si>
  <si>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</si>
  <si>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</si>
  <si>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</si>
  <si>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</si>
  <si>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</si>
  <si>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 xml:space="preserve">1 redoublement possible </t>
  </si>
  <si>
    <t>Compensation entre les UF</t>
  </si>
  <si>
    <t>Pas de compensation entre les semestres</t>
  </si>
  <si>
    <t>Oui</t>
  </si>
  <si>
    <t>8 de moyenne à un UE</t>
  </si>
  <si>
    <t>Projet tuteuré</t>
  </si>
  <si>
    <t>Expérience professionnelle en alternance</t>
  </si>
  <si>
    <t>Non</t>
  </si>
  <si>
    <t>Compensation entre les UE (sauf pour Hydroprotech et Euroaquae)</t>
  </si>
  <si>
    <t>Gestion de Projet</t>
  </si>
  <si>
    <t>Expérience Professionnelle en alternance</t>
  </si>
  <si>
    <t>GEDD</t>
  </si>
  <si>
    <t>UE Communication 1</t>
  </si>
  <si>
    <t>UE Enjeux environnementaux</t>
  </si>
  <si>
    <t>UE Outils de management</t>
  </si>
  <si>
    <t>UE Introduction au développement durable</t>
  </si>
  <si>
    <t>UE Droit et économie de l'environnement</t>
  </si>
  <si>
    <t>UE Projets tuteurés 1</t>
  </si>
  <si>
    <t>Développement durable</t>
  </si>
  <si>
    <t>Management de l'environnement et de la sécurité</t>
  </si>
  <si>
    <t>Gestion de l'eau, de l'énergie et des déchets</t>
  </si>
  <si>
    <t>Projets tuteurés</t>
  </si>
  <si>
    <t>Communication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</si>
</sst>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6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 wrapText="1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55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63489" name="Option Button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01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63490" name="Option Button 2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01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63491" name="Option Button 3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01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64513" name="Option Button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02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02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02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89089" name="Case d'option 1" hidden="1">
              <a:extLst>
                <a:ext uri="{63B3BB69-23CF-44E3-9099-C40C66FF867C}">
                  <a14:compatExt spid="_x0000_s89089"/>
                </a:ext>
                <a:ext uri="{FF2B5EF4-FFF2-40B4-BE49-F238E27FC236}">
                  <a16:creationId xmlns:a16="http://schemas.microsoft.com/office/drawing/2014/main" id="{00000000-0008-0000-0300-000001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89090" name="Case d'option 2" hidden="1">
              <a:extLst>
                <a:ext uri="{63B3BB69-23CF-44E3-9099-C40C66FF867C}">
                  <a14:compatExt spid="_x0000_s89090"/>
                </a:ext>
                <a:ext uri="{FF2B5EF4-FFF2-40B4-BE49-F238E27FC236}">
                  <a16:creationId xmlns:a16="http://schemas.microsoft.com/office/drawing/2014/main" id="{00000000-0008-0000-0300-000002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89091" name="Case d'option 3" hidden="1">
              <a:extLst>
                <a:ext uri="{63B3BB69-23CF-44E3-9099-C40C66FF867C}">
                  <a14:compatExt spid="_x0000_s89091"/>
                </a:ext>
                <a:ext uri="{FF2B5EF4-FFF2-40B4-BE49-F238E27FC236}">
                  <a16:creationId xmlns:a16="http://schemas.microsoft.com/office/drawing/2014/main" id="{00000000-0008-0000-0300-000003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94209" name="Case d'option 1" hidden="1">
              <a:extLst>
                <a:ext uri="{63B3BB69-23CF-44E3-9099-C40C66FF867C}">
                  <a14:compatExt spid="_x0000_s94209"/>
                </a:ext>
                <a:ext uri="{FF2B5EF4-FFF2-40B4-BE49-F238E27FC236}">
                  <a16:creationId xmlns:a16="http://schemas.microsoft.com/office/drawing/2014/main" id="{00000000-0008-0000-0400-000001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94210" name="Case d'option 2" hidden="1">
              <a:extLst>
                <a:ext uri="{63B3BB69-23CF-44E3-9099-C40C66FF867C}">
                  <a14:compatExt spid="_x0000_s94210"/>
                </a:ext>
                <a:ext uri="{FF2B5EF4-FFF2-40B4-BE49-F238E27FC236}">
                  <a16:creationId xmlns:a16="http://schemas.microsoft.com/office/drawing/2014/main" id="{00000000-0008-0000-0400-000002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94211" name="Case d'option 3" hidden="1">
              <a:extLst>
                <a:ext uri="{63B3BB69-23CF-44E3-9099-C40C66FF867C}">
                  <a14:compatExt spid="_x0000_s94211"/>
                </a:ext>
                <a:ext uri="{FF2B5EF4-FFF2-40B4-BE49-F238E27FC236}">
                  <a16:creationId xmlns:a16="http://schemas.microsoft.com/office/drawing/2014/main" id="{00000000-0008-0000-0400-000003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ce.sharepoint.com/Users/stephanebouissou/Documents/Mes%20Documents/Departement%20ST/Maquette%202018/D:/Applications/Microsoft%20Excel.app/C:/Users/emsellem/AppData/Local/Temp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phanebouissou/Documents/Mes%20Documents/Departement%20ST/Maquette%202018/Users/stephanebouissou/Desktop/C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29"/>
  <sheetViews>
    <sheetView showGridLines="0" workbookViewId="0">
      <selection activeCell="A13" sqref="A13:I13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09" t="s">
        <v>179</v>
      </c>
      <c r="B1" s="110"/>
      <c r="C1" s="111"/>
      <c r="D1" s="111"/>
      <c r="E1" s="111"/>
      <c r="F1" s="111"/>
      <c r="G1" s="111"/>
      <c r="H1" s="111"/>
      <c r="I1" s="112"/>
      <c r="J1" s="24"/>
    </row>
    <row r="2" spans="1:10" s="16" customFormat="1" ht="24.95" customHeight="1" x14ac:dyDescent="0.5">
      <c r="A2" s="29" t="s">
        <v>40</v>
      </c>
      <c r="B2" s="75" t="s">
        <v>162</v>
      </c>
      <c r="C2" s="108"/>
      <c r="D2" s="108"/>
      <c r="E2" s="108"/>
      <c r="F2" s="108"/>
      <c r="G2" s="108"/>
      <c r="H2" s="108"/>
      <c r="I2" s="108"/>
      <c r="J2" s="17"/>
    </row>
    <row r="3" spans="1:10" s="15" customFormat="1" ht="24.95" customHeight="1" x14ac:dyDescent="0.5">
      <c r="A3" s="30" t="s">
        <v>38</v>
      </c>
      <c r="B3" s="113" t="s">
        <v>107</v>
      </c>
      <c r="C3" s="114"/>
      <c r="D3" s="114"/>
      <c r="E3" s="114"/>
      <c r="F3" s="114"/>
      <c r="G3" s="114"/>
      <c r="H3" s="114"/>
      <c r="I3" s="115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SMGEN18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6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7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25" customHeight="1" x14ac:dyDescent="0.25">
      <c r="A7" s="116" t="s">
        <v>46</v>
      </c>
      <c r="B7" s="117"/>
      <c r="C7" s="117"/>
      <c r="D7" s="117"/>
      <c r="E7" s="117"/>
      <c r="F7" s="117"/>
      <c r="G7" s="117"/>
      <c r="H7" s="117"/>
      <c r="I7" s="118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19" t="s">
        <v>42</v>
      </c>
      <c r="B9" s="120"/>
      <c r="C9" s="120"/>
      <c r="D9" s="120"/>
      <c r="E9" s="120"/>
      <c r="F9" s="120"/>
      <c r="G9" s="120"/>
      <c r="H9" s="120"/>
      <c r="I9" s="121"/>
      <c r="J9" s="26"/>
    </row>
    <row r="10" spans="1:10" s="33" customFormat="1" x14ac:dyDescent="0.25">
      <c r="A10" s="105" t="s">
        <v>186</v>
      </c>
      <c r="B10" s="106"/>
      <c r="C10" s="106"/>
      <c r="D10" s="106"/>
      <c r="E10" s="106"/>
      <c r="F10" s="106"/>
      <c r="G10" s="106"/>
      <c r="H10" s="106"/>
      <c r="I10" s="107"/>
      <c r="J10" s="32"/>
    </row>
    <row r="11" spans="1:10" s="19" customFormat="1" x14ac:dyDescent="0.25">
      <c r="A11" s="93"/>
      <c r="B11" s="94"/>
      <c r="C11" s="94"/>
      <c r="D11" s="94"/>
      <c r="E11" s="94"/>
      <c r="F11" s="94"/>
      <c r="G11" s="94"/>
      <c r="H11" s="94"/>
      <c r="I11" s="95"/>
      <c r="J11" s="26"/>
    </row>
    <row r="12" spans="1:10" s="19" customFormat="1" x14ac:dyDescent="0.25">
      <c r="A12" s="122" t="s">
        <v>43</v>
      </c>
      <c r="B12" s="123"/>
      <c r="C12" s="123"/>
      <c r="D12" s="123"/>
      <c r="E12" s="123"/>
      <c r="F12" s="123"/>
      <c r="G12" s="123"/>
      <c r="H12" s="123"/>
      <c r="I12" s="124"/>
      <c r="J12" s="26"/>
    </row>
    <row r="13" spans="1:10" s="33" customFormat="1" x14ac:dyDescent="0.25">
      <c r="A13" s="105" t="s">
        <v>193</v>
      </c>
      <c r="B13" s="106"/>
      <c r="C13" s="106"/>
      <c r="D13" s="106"/>
      <c r="E13" s="106"/>
      <c r="F13" s="106"/>
      <c r="G13" s="106"/>
      <c r="H13" s="106"/>
      <c r="I13" s="107"/>
      <c r="J13" s="32"/>
    </row>
    <row r="14" spans="1:10" s="19" customFormat="1" x14ac:dyDescent="0.25">
      <c r="A14" s="93"/>
      <c r="B14" s="94"/>
      <c r="C14" s="94"/>
      <c r="D14" s="94"/>
      <c r="E14" s="94"/>
      <c r="F14" s="94"/>
      <c r="G14" s="94"/>
      <c r="H14" s="94"/>
      <c r="I14" s="95"/>
      <c r="J14" s="26"/>
    </row>
    <row r="15" spans="1:10" s="21" customFormat="1" x14ac:dyDescent="0.25">
      <c r="A15" s="122" t="s">
        <v>44</v>
      </c>
      <c r="B15" s="123"/>
      <c r="C15" s="123"/>
      <c r="D15" s="123"/>
      <c r="E15" s="123"/>
      <c r="F15" s="123"/>
      <c r="G15" s="123"/>
      <c r="H15" s="123"/>
      <c r="I15" s="124"/>
      <c r="J15" s="27"/>
    </row>
    <row r="16" spans="1:10" s="35" customFormat="1" x14ac:dyDescent="0.25">
      <c r="A16" s="105" t="s">
        <v>187</v>
      </c>
      <c r="B16" s="106"/>
      <c r="C16" s="106"/>
      <c r="D16" s="106"/>
      <c r="E16" s="106"/>
      <c r="F16" s="106"/>
      <c r="G16" s="106"/>
      <c r="H16" s="106"/>
      <c r="I16" s="107"/>
      <c r="J16" s="34"/>
    </row>
    <row r="17" spans="1:10" s="19" customFormat="1" x14ac:dyDescent="0.25">
      <c r="A17" s="93"/>
      <c r="B17" s="94"/>
      <c r="C17" s="94"/>
      <c r="D17" s="94"/>
      <c r="E17" s="94"/>
      <c r="F17" s="94"/>
      <c r="G17" s="94"/>
      <c r="H17" s="94"/>
      <c r="I17" s="95"/>
      <c r="J17" s="26"/>
    </row>
    <row r="18" spans="1:10" s="21" customFormat="1" x14ac:dyDescent="0.25">
      <c r="A18" s="122" t="s">
        <v>45</v>
      </c>
      <c r="B18" s="123"/>
      <c r="C18" s="123"/>
      <c r="D18" s="123"/>
      <c r="E18" s="123"/>
      <c r="F18" s="123"/>
      <c r="G18" s="123"/>
      <c r="H18" s="123"/>
      <c r="I18" s="124"/>
      <c r="J18" s="27"/>
    </row>
    <row r="19" spans="1:10" s="35" customFormat="1" x14ac:dyDescent="0.25">
      <c r="A19" s="105" t="s">
        <v>189</v>
      </c>
      <c r="B19" s="106"/>
      <c r="C19" s="106"/>
      <c r="D19" s="106"/>
      <c r="E19" s="106"/>
      <c r="F19" s="106"/>
      <c r="G19" s="106"/>
      <c r="H19" s="106"/>
      <c r="I19" s="107"/>
      <c r="J19" s="34"/>
    </row>
    <row r="20" spans="1:10" s="19" customFormat="1" x14ac:dyDescent="0.25">
      <c r="A20" s="93"/>
      <c r="B20" s="94"/>
      <c r="C20" s="94"/>
      <c r="D20" s="94"/>
      <c r="E20" s="94"/>
      <c r="F20" s="94"/>
      <c r="G20" s="94"/>
      <c r="H20" s="94"/>
      <c r="I20" s="95"/>
      <c r="J20" s="26"/>
    </row>
    <row r="21" spans="1:10" ht="20.25" customHeight="1" x14ac:dyDescent="0.25">
      <c r="A21" s="96" t="s">
        <v>47</v>
      </c>
      <c r="B21" s="97"/>
      <c r="C21" s="97"/>
      <c r="D21" s="97"/>
      <c r="E21" s="97"/>
      <c r="F21" s="97"/>
      <c r="G21" s="97"/>
      <c r="H21" s="97"/>
      <c r="I21" s="98"/>
    </row>
    <row r="22" spans="1:10" s="15" customFormat="1" x14ac:dyDescent="0.25">
      <c r="A22" s="125" t="s">
        <v>185</v>
      </c>
      <c r="B22" s="126"/>
      <c r="C22" s="126"/>
      <c r="D22" s="126"/>
      <c r="E22" s="126"/>
      <c r="F22" s="126"/>
      <c r="G22" s="126"/>
      <c r="H22" s="126"/>
      <c r="I22" s="127"/>
      <c r="J22" s="36"/>
    </row>
    <row r="23" spans="1:10" x14ac:dyDescent="0.25">
      <c r="A23" s="93"/>
      <c r="B23" s="94"/>
      <c r="C23" s="94"/>
      <c r="D23" s="94"/>
      <c r="E23" s="94"/>
      <c r="F23" s="94"/>
      <c r="G23" s="94"/>
      <c r="H23" s="94"/>
      <c r="I23" s="95"/>
    </row>
    <row r="24" spans="1:10" ht="20.25" customHeight="1" x14ac:dyDescent="0.25">
      <c r="A24" s="96" t="s">
        <v>48</v>
      </c>
      <c r="B24" s="97"/>
      <c r="C24" s="97"/>
      <c r="D24" s="97"/>
      <c r="E24" s="97"/>
      <c r="F24" s="97"/>
      <c r="G24" s="97"/>
      <c r="H24" s="97"/>
      <c r="I24" s="98"/>
    </row>
    <row r="25" spans="1:10" ht="20.25" customHeight="1" x14ac:dyDescent="0.25">
      <c r="A25" s="102" t="s">
        <v>168</v>
      </c>
      <c r="B25" s="103"/>
      <c r="C25" s="103"/>
      <c r="D25" s="103"/>
      <c r="E25" s="103"/>
      <c r="F25" s="103"/>
      <c r="G25" s="103"/>
      <c r="H25" s="103"/>
      <c r="I25" s="104"/>
    </row>
    <row r="26" spans="1:10" ht="15" customHeight="1" x14ac:dyDescent="0.25">
      <c r="A26" s="90" t="s">
        <v>169</v>
      </c>
      <c r="B26" s="91"/>
      <c r="C26" s="91"/>
      <c r="D26" s="91"/>
      <c r="E26" s="91"/>
      <c r="F26" s="91"/>
      <c r="G26" s="91"/>
      <c r="H26" s="91"/>
      <c r="I26" s="92"/>
    </row>
    <row r="27" spans="1:10" ht="20.25" customHeight="1" x14ac:dyDescent="0.25">
      <c r="A27" s="96" t="s">
        <v>167</v>
      </c>
      <c r="B27" s="97"/>
      <c r="C27" s="97"/>
      <c r="D27" s="97"/>
      <c r="E27" s="97"/>
      <c r="F27" s="97"/>
      <c r="G27" s="97"/>
      <c r="H27" s="97"/>
      <c r="I27" s="98"/>
    </row>
    <row r="28" spans="1:10" ht="26.25" customHeight="1" x14ac:dyDescent="0.25">
      <c r="A28" s="99" t="s">
        <v>170</v>
      </c>
      <c r="B28" s="100"/>
      <c r="C28" s="100"/>
      <c r="D28" s="100"/>
      <c r="E28" s="100"/>
      <c r="F28" s="100"/>
      <c r="G28" s="100"/>
      <c r="H28" s="100"/>
      <c r="I28" s="101"/>
    </row>
    <row r="29" spans="1:10" x14ac:dyDescent="0.25">
      <c r="A29" s="87" t="s">
        <v>171</v>
      </c>
      <c r="B29" s="88"/>
      <c r="C29" s="88"/>
      <c r="D29" s="88"/>
      <c r="E29" s="88"/>
      <c r="F29" s="88"/>
      <c r="G29" s="88"/>
      <c r="H29" s="88"/>
      <c r="I29" s="89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29:I29" r:id="rId1" display="Arrêté du 25 avril 2002 relatif au diplôme national de master" xr:uid="{00000000-0004-0000-0000-000000000000}"/>
    <hyperlink ref="A28:I28" r:id="rId2" display="Arrêté du 22 janvier 2014 fixant le cadre national des formations conduisant à la délivrance des diplômes nationaux de licence, de licence professionnelle et de master" xr:uid="{00000000-0004-0000-0000-000001000000}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7"/>
  <sheetViews>
    <sheetView showGridLines="0" showZeros="0" zoomScale="80" zoomScaleNormal="80" zoomScalePageLayoutView="80" workbookViewId="0">
      <selection activeCell="A22" sqref="A22:J2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25" customHeight="1" x14ac:dyDescent="0.25">
      <c r="A2" s="40" t="s">
        <v>40</v>
      </c>
      <c r="B2" s="133" t="str">
        <f>'Fiche générale'!B2</f>
        <v>SCIENCES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25" customHeight="1" x14ac:dyDescent="0.25">
      <c r="A3" s="40" t="s">
        <v>38</v>
      </c>
      <c r="B3" s="134" t="str">
        <f>'Fiche générale'!B3:I3</f>
        <v>Gestion de l'environnement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25" customHeight="1" x14ac:dyDescent="0.3">
      <c r="A4" s="40" t="s">
        <v>30</v>
      </c>
      <c r="B4" s="41" t="str">
        <f>'Fiche générale'!B4</f>
        <v>SMGEN18</v>
      </c>
      <c r="C4" s="42" t="s">
        <v>173</v>
      </c>
      <c r="D4" s="137"/>
      <c r="E4" s="137"/>
      <c r="F4" s="138" t="s">
        <v>39</v>
      </c>
      <c r="G4" s="139"/>
      <c r="H4" s="140" t="s">
        <v>196</v>
      </c>
      <c r="I4" s="141"/>
      <c r="J4" s="141"/>
      <c r="K4" s="141"/>
      <c r="L4" s="141"/>
      <c r="M4" s="141"/>
      <c r="N4" s="142"/>
    </row>
    <row r="5" spans="1:14" ht="20.25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25" customHeight="1" x14ac:dyDescent="0.25">
      <c r="A6" s="40" t="s">
        <v>2</v>
      </c>
      <c r="B6" s="68"/>
      <c r="C6" s="42" t="s">
        <v>174</v>
      </c>
      <c r="D6" s="143"/>
      <c r="E6" s="144"/>
      <c r="F6" s="138" t="s">
        <v>3</v>
      </c>
      <c r="G6" s="139"/>
      <c r="H6" s="145"/>
      <c r="I6" s="146"/>
      <c r="J6" s="146"/>
      <c r="K6" s="146"/>
      <c r="L6" s="146"/>
      <c r="M6" s="146"/>
      <c r="N6" s="147"/>
    </row>
    <row r="7" spans="1:14" ht="20.25" customHeight="1" x14ac:dyDescent="0.25">
      <c r="A7" s="40" t="s">
        <v>49</v>
      </c>
      <c r="B7" s="69"/>
      <c r="C7" s="39"/>
      <c r="D7" s="39"/>
      <c r="E7" s="39"/>
      <c r="F7" s="39"/>
      <c r="G7" s="39"/>
      <c r="H7" s="39"/>
      <c r="I7" s="39"/>
      <c r="J7" s="39"/>
      <c r="K7" s="39"/>
    </row>
    <row r="8" spans="1:14" ht="20.25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2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50"/>
      <c r="F13" s="150"/>
      <c r="G13" s="78"/>
      <c r="H13" s="53"/>
      <c r="I13" s="53"/>
    </row>
    <row r="14" spans="1:14" ht="26.25" customHeight="1" x14ac:dyDescent="0.25">
      <c r="B14" s="56"/>
      <c r="C14" s="53"/>
      <c r="D14" s="53"/>
      <c r="E14" s="78"/>
      <c r="F14" s="78"/>
      <c r="G14" s="78"/>
      <c r="H14" s="53"/>
      <c r="I14" s="53"/>
      <c r="J14" s="151" t="s">
        <v>32</v>
      </c>
      <c r="K14" s="152"/>
      <c r="L14" s="153"/>
      <c r="M14" s="151" t="s">
        <v>33</v>
      </c>
      <c r="N14" s="153"/>
    </row>
    <row r="15" spans="1:14" ht="39.75" customHeight="1" x14ac:dyDescent="0.25">
      <c r="C15" s="57"/>
      <c r="D15" s="57"/>
      <c r="E15" s="58"/>
      <c r="F15" s="58"/>
      <c r="G15" s="58"/>
      <c r="H15" s="58"/>
      <c r="I15" s="59"/>
      <c r="J15" s="60" t="s">
        <v>34</v>
      </c>
      <c r="K15" s="154" t="str">
        <f>IF(H17="CCI (CC Intégral)","CT pour les dispensés","Contrôle Terminal")</f>
        <v>CT pour les dispensés</v>
      </c>
      <c r="L15" s="155"/>
      <c r="M15" s="154" t="s">
        <v>35</v>
      </c>
      <c r="N15" s="155"/>
    </row>
    <row r="16" spans="1:14" s="54" customFormat="1" ht="47.25" x14ac:dyDescent="0.25">
      <c r="A16" s="61" t="s">
        <v>7</v>
      </c>
      <c r="B16" s="61" t="s">
        <v>8</v>
      </c>
      <c r="C16" s="62" t="s">
        <v>9</v>
      </c>
      <c r="D16" s="63" t="s">
        <v>10</v>
      </c>
      <c r="E16" s="64" t="s">
        <v>11</v>
      </c>
      <c r="F16" s="60" t="s">
        <v>53</v>
      </c>
      <c r="G16" s="60" t="s">
        <v>59</v>
      </c>
      <c r="H16" s="65" t="s">
        <v>54</v>
      </c>
      <c r="I16" s="60" t="s">
        <v>176</v>
      </c>
      <c r="J16" s="63" t="s">
        <v>50</v>
      </c>
      <c r="K16" s="63" t="s">
        <v>36</v>
      </c>
      <c r="L16" s="63" t="s">
        <v>37</v>
      </c>
      <c r="M16" s="63" t="s">
        <v>36</v>
      </c>
      <c r="N16" s="63" t="s">
        <v>37</v>
      </c>
    </row>
    <row r="17" spans="1:15" ht="15" customHeight="1" x14ac:dyDescent="0.25">
      <c r="A17" s="2" t="s">
        <v>0</v>
      </c>
      <c r="B17" s="81" t="s">
        <v>198</v>
      </c>
      <c r="C17" s="3"/>
      <c r="D17" s="79">
        <v>6</v>
      </c>
      <c r="E17" s="79"/>
      <c r="F17" s="4" t="s">
        <v>188</v>
      </c>
      <c r="G17" s="4" t="s">
        <v>188</v>
      </c>
      <c r="H17" s="4" t="s">
        <v>180</v>
      </c>
      <c r="I17" s="4"/>
      <c r="J17" s="5">
        <v>4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82" t="s">
        <v>199</v>
      </c>
      <c r="C18" s="3"/>
      <c r="D18" s="79">
        <v>6</v>
      </c>
      <c r="E18" s="79"/>
      <c r="F18" s="4" t="s">
        <v>188</v>
      </c>
      <c r="G18" s="4" t="s">
        <v>188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83" t="s">
        <v>200</v>
      </c>
      <c r="C19" s="3"/>
      <c r="D19" s="79">
        <v>6</v>
      </c>
      <c r="E19" s="79"/>
      <c r="F19" s="4" t="s">
        <v>188</v>
      </c>
      <c r="G19" s="4" t="s">
        <v>188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83" t="s">
        <v>201</v>
      </c>
      <c r="C20" s="3"/>
      <c r="D20" s="79">
        <v>6</v>
      </c>
      <c r="E20" s="79"/>
      <c r="F20" s="4" t="s">
        <v>188</v>
      </c>
      <c r="G20" s="4" t="s">
        <v>188</v>
      </c>
      <c r="H20" s="4" t="s">
        <v>180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5" t="s">
        <v>202</v>
      </c>
      <c r="C21" s="3"/>
      <c r="D21" s="79">
        <v>6</v>
      </c>
      <c r="E21" s="79"/>
      <c r="F21" s="4" t="s">
        <v>188</v>
      </c>
      <c r="G21" s="4" t="s">
        <v>188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/>
      <c r="B22" s="72"/>
      <c r="C22" s="3"/>
      <c r="D22" s="79"/>
      <c r="E22" s="79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5"/>
      <c r="C23" s="3"/>
      <c r="D23" s="79"/>
      <c r="E23" s="79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84"/>
      <c r="C24" s="3"/>
      <c r="D24" s="80"/>
      <c r="E24" s="80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72"/>
      <c r="C25" s="3"/>
      <c r="D25" s="79"/>
      <c r="E25" s="79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5"/>
      <c r="C26" s="3"/>
      <c r="D26" s="79"/>
      <c r="E26" s="79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85"/>
      <c r="C27" s="3"/>
      <c r="D27" s="80"/>
      <c r="E27" s="80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5"/>
      <c r="C28" s="3"/>
      <c r="D28" s="79"/>
      <c r="E28" s="79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1"/>
      <c r="C29" s="3"/>
      <c r="D29" s="4"/>
      <c r="E29" s="4"/>
      <c r="F29" s="4"/>
      <c r="G29" s="4"/>
      <c r="H29" s="4"/>
      <c r="I29" s="4"/>
      <c r="J29" s="2"/>
      <c r="K29" s="5"/>
      <c r="L29" s="5"/>
      <c r="M29" s="5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4" s="45" customFormat="1" x14ac:dyDescent="0.25">
      <c r="B46" s="66"/>
      <c r="C46" s="66"/>
      <c r="D46" s="66"/>
      <c r="E46" s="66"/>
      <c r="F46" s="66"/>
      <c r="G46" s="66"/>
      <c r="H46" s="66"/>
      <c r="I46" s="66"/>
      <c r="J46" s="66"/>
      <c r="K46" s="66"/>
    </row>
    <row r="47" spans="1:14" s="45" customFormat="1" ht="17.25" x14ac:dyDescent="0.25">
      <c r="B47" s="67"/>
      <c r="C47" s="67"/>
      <c r="D47" s="67"/>
      <c r="E47" s="67"/>
      <c r="F47" s="67"/>
      <c r="G47" s="67"/>
      <c r="H47" s="67"/>
      <c r="I47" s="67"/>
      <c r="J47" s="67"/>
      <c r="K47" s="67"/>
    </row>
    <row r="48" spans="1:14" s="45" customFormat="1" x14ac:dyDescent="0.25"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2:11" s="45" customFormat="1" x14ac:dyDescent="0.25">
      <c r="B49" s="66"/>
      <c r="C49" s="66"/>
      <c r="D49" s="66"/>
      <c r="E49" s="66"/>
      <c r="F49" s="66"/>
      <c r="G49" s="66"/>
      <c r="H49" s="66"/>
      <c r="I49" s="66"/>
      <c r="J49" s="66"/>
      <c r="K49" s="66"/>
    </row>
    <row r="50" spans="2:11" s="45" customFormat="1" x14ac:dyDescent="0.25"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2:11" s="45" customFormat="1" x14ac:dyDescent="0.25"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2:11" s="45" customFormat="1" ht="17.25" x14ac:dyDescent="0.25">
      <c r="B52" s="67"/>
      <c r="C52" s="67"/>
      <c r="D52" s="67"/>
      <c r="E52" s="67"/>
      <c r="F52" s="67"/>
      <c r="G52" s="67"/>
      <c r="H52" s="67"/>
      <c r="I52" s="67"/>
      <c r="J52" s="67"/>
      <c r="K52" s="67"/>
    </row>
    <row r="53" spans="2:11" s="45" customFormat="1" x14ac:dyDescent="0.25"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2:11" s="45" customFormat="1" x14ac:dyDescent="0.25">
      <c r="B54" s="66"/>
      <c r="C54" s="66"/>
      <c r="D54" s="66"/>
      <c r="E54" s="66"/>
      <c r="F54" s="66"/>
      <c r="G54" s="66"/>
      <c r="H54" s="66"/>
      <c r="I54" s="66"/>
      <c r="J54" s="66"/>
      <c r="K54" s="66"/>
    </row>
    <row r="55" spans="2:11" s="45" customFormat="1" x14ac:dyDescent="0.25">
      <c r="B55" s="66"/>
      <c r="C55" s="66"/>
      <c r="D55" s="66"/>
      <c r="E55" s="66"/>
      <c r="F55" s="66"/>
      <c r="G55" s="66"/>
      <c r="H55" s="66"/>
      <c r="I55" s="66"/>
      <c r="J55" s="66"/>
      <c r="K55" s="66"/>
    </row>
    <row r="56" spans="2:11" s="45" customFormat="1" x14ac:dyDescent="0.25">
      <c r="B56" s="66"/>
      <c r="C56" s="66"/>
      <c r="D56" s="66"/>
      <c r="E56" s="66"/>
      <c r="F56" s="66"/>
      <c r="G56" s="66"/>
      <c r="H56" s="66"/>
      <c r="I56" s="66"/>
      <c r="J56" s="66"/>
      <c r="K56" s="66"/>
    </row>
    <row r="57" spans="2:11" s="45" customFormat="1" x14ac:dyDescent="0.25">
      <c r="B57" s="66"/>
      <c r="C57" s="66"/>
      <c r="D57" s="66"/>
      <c r="E57" s="66"/>
      <c r="F57" s="66"/>
      <c r="G57" s="66"/>
      <c r="H57" s="66"/>
      <c r="I57" s="66"/>
      <c r="J57" s="66"/>
      <c r="K57" s="66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54" priority="12">
      <formula>$A$11=2</formula>
    </cfRule>
    <cfRule type="expression" dxfId="53" priority="13">
      <formula>$A$11=3</formula>
    </cfRule>
    <cfRule type="expression" dxfId="52" priority="14">
      <formula>$A$11=1</formula>
    </cfRule>
  </conditionalFormatting>
  <conditionalFormatting sqref="I17:I21 K17:L21 K30:L44 I30:I44">
    <cfRule type="expression" dxfId="51" priority="11">
      <formula>$H17="CCI (CC Intégral)"</formula>
    </cfRule>
  </conditionalFormatting>
  <conditionalFormatting sqref="I17:J21 I30:J44">
    <cfRule type="expression" dxfId="50" priority="10">
      <formula>$H17="CT (Contrôle terminal)"</formula>
    </cfRule>
  </conditionalFormatting>
  <conditionalFormatting sqref="K15:L16">
    <cfRule type="expression" dxfId="49" priority="7">
      <formula>$H$17="CCI (CC Intégral)"</formula>
    </cfRule>
  </conditionalFormatting>
  <conditionalFormatting sqref="I22:I23 K22:L23">
    <cfRule type="expression" dxfId="48" priority="6">
      <formula>$H22="CCI (CC Intégral)"</formula>
    </cfRule>
  </conditionalFormatting>
  <conditionalFormatting sqref="I22:J23">
    <cfRule type="expression" dxfId="47" priority="5">
      <formula>$H22="CT (Contrôle terminal)"</formula>
    </cfRule>
  </conditionalFormatting>
  <conditionalFormatting sqref="I24:I28 K24:L28">
    <cfRule type="expression" dxfId="46" priority="4">
      <formula>$H24="CCI (CC Intégral)"</formula>
    </cfRule>
  </conditionalFormatting>
  <conditionalFormatting sqref="I24:J28">
    <cfRule type="expression" dxfId="45" priority="3">
      <formula>$H24="CT (Contrôle terminal)"</formula>
    </cfRule>
  </conditionalFormatting>
  <conditionalFormatting sqref="I29 K29:L29">
    <cfRule type="expression" dxfId="44" priority="2">
      <formula>$H29="CCI (CC Intégral)"</formula>
    </cfRule>
  </conditionalFormatting>
  <conditionalFormatting sqref="I29:J29">
    <cfRule type="expression" dxfId="43" priority="1">
      <formula>$H29="CT (Contrôle terminal)"</formula>
    </cfRule>
  </conditionalFormatting>
  <dataValidations count="4">
    <dataValidation type="list" allowBlank="1" showInputMessage="1" showErrorMessage="1" sqref="M17:M44 K17:K44" xr:uid="{00000000-0002-0000-0100-000000000000}">
      <formula1>Nature_contrôle</formula1>
    </dataValidation>
    <dataValidation type="list" allowBlank="1" showInputMessage="1" showErrorMessage="1" sqref="H17:H44" xr:uid="{00000000-0002-0000-0100-000001000000}">
      <formula1>Type_contrôle</formula1>
    </dataValidation>
    <dataValidation type="list" allowBlank="1" showInputMessage="1" showErrorMessage="1" sqref="A17:A44" xr:uid="{00000000-0002-0000-0100-000002000000}">
      <formula1>Nat_ELP</formula1>
    </dataValidation>
    <dataValidation type="list" allowBlank="1" showInputMessage="1" showErrorMessage="1" sqref="F17:G44" xr:uid="{00000000-0002-0000-01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4" name="Option Butt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5" name="Option Butt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6" name="Option Butt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C64A6688-099B-BE45-8B55-DE0A32F7B96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4F7DBAD8-8D32-254A-B710-D9C1464049FD}">
            <xm:f>'/Users/stephanebouissou/Documents/Mes Documents/Departement ST/Maquette 2018/\Users\stephanebouissou\Desktop\C:\Volumes\Mes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showGridLines="0" showZeros="0" zoomScale="80" zoomScaleNormal="80" zoomScalePageLayoutView="80" workbookViewId="0">
      <selection activeCell="A20" sqref="A20:J20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25" customHeight="1" x14ac:dyDescent="0.25">
      <c r="A2" s="40" t="s">
        <v>40</v>
      </c>
      <c r="B2" s="133" t="str">
        <f>'Fiche générale'!B2</f>
        <v>SCIENCES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25" customHeight="1" x14ac:dyDescent="0.25">
      <c r="A3" s="40" t="s">
        <v>38</v>
      </c>
      <c r="B3" s="134" t="str">
        <f>'Fiche générale'!B3:I3</f>
        <v>Gestion de l'environnement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25" customHeight="1" x14ac:dyDescent="0.3">
      <c r="A4" s="40" t="s">
        <v>30</v>
      </c>
      <c r="B4" s="41" t="str">
        <f>'Fiche générale'!B4</f>
        <v>SMGEN18</v>
      </c>
      <c r="C4" s="42" t="s">
        <v>173</v>
      </c>
      <c r="D4" s="137"/>
      <c r="E4" s="137"/>
      <c r="F4" s="138" t="s">
        <v>39</v>
      </c>
      <c r="G4" s="139"/>
      <c r="H4" s="140" t="s">
        <v>196</v>
      </c>
      <c r="I4" s="141"/>
      <c r="J4" s="141"/>
      <c r="K4" s="141"/>
      <c r="L4" s="141"/>
      <c r="M4" s="141"/>
      <c r="N4" s="142"/>
    </row>
    <row r="5" spans="1:14" ht="20.25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25" customHeight="1" x14ac:dyDescent="0.25">
      <c r="A6" s="40" t="s">
        <v>2</v>
      </c>
      <c r="B6" s="68"/>
      <c r="C6" s="42" t="s">
        <v>174</v>
      </c>
      <c r="D6" s="143"/>
      <c r="E6" s="144"/>
      <c r="F6" s="138" t="s">
        <v>3</v>
      </c>
      <c r="G6" s="139"/>
      <c r="H6" s="145"/>
      <c r="I6" s="146"/>
      <c r="J6" s="146"/>
      <c r="K6" s="146"/>
      <c r="L6" s="146"/>
      <c r="M6" s="146"/>
      <c r="N6" s="147"/>
    </row>
    <row r="7" spans="1:14" ht="20.25" customHeight="1" x14ac:dyDescent="0.25">
      <c r="A7" s="40" t="s">
        <v>49</v>
      </c>
      <c r="B7" s="69"/>
      <c r="C7" s="39"/>
      <c r="D7" s="39"/>
      <c r="E7" s="39"/>
      <c r="F7" s="39"/>
      <c r="G7" s="39"/>
      <c r="H7" s="39"/>
      <c r="I7" s="39"/>
      <c r="J7" s="39"/>
      <c r="K7" s="39"/>
    </row>
    <row r="8" spans="1:14" ht="20.25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2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50"/>
      <c r="F13" s="150"/>
      <c r="G13" s="78"/>
      <c r="H13" s="53"/>
      <c r="I13" s="53"/>
    </row>
    <row r="14" spans="1:14" ht="26.25" customHeight="1" x14ac:dyDescent="0.25">
      <c r="B14" s="56"/>
      <c r="C14" s="53"/>
      <c r="D14" s="53"/>
      <c r="E14" s="78"/>
      <c r="F14" s="78"/>
      <c r="G14" s="78"/>
      <c r="H14" s="53"/>
      <c r="I14" s="53"/>
      <c r="J14" s="151" t="s">
        <v>32</v>
      </c>
      <c r="K14" s="152"/>
      <c r="L14" s="153"/>
      <c r="M14" s="151" t="s">
        <v>33</v>
      </c>
      <c r="N14" s="153"/>
    </row>
    <row r="15" spans="1:14" ht="39.75" customHeight="1" x14ac:dyDescent="0.25">
      <c r="C15" s="57"/>
      <c r="D15" s="57"/>
      <c r="E15" s="58"/>
      <c r="F15" s="58"/>
      <c r="G15" s="58"/>
      <c r="H15" s="58"/>
      <c r="I15" s="59"/>
      <c r="J15" s="60" t="s">
        <v>34</v>
      </c>
      <c r="K15" s="154" t="str">
        <f>IF(H17="CCI (CC Intégral)","CT pour les dispensés","Contrôle Terminal")</f>
        <v>CT pour les dispensés</v>
      </c>
      <c r="L15" s="155"/>
      <c r="M15" s="154" t="s">
        <v>35</v>
      </c>
      <c r="N15" s="155"/>
    </row>
    <row r="16" spans="1:14" s="54" customFormat="1" ht="47.25" x14ac:dyDescent="0.25">
      <c r="A16" s="61" t="s">
        <v>7</v>
      </c>
      <c r="B16" s="61" t="s">
        <v>8</v>
      </c>
      <c r="C16" s="62" t="s">
        <v>9</v>
      </c>
      <c r="D16" s="63" t="s">
        <v>10</v>
      </c>
      <c r="E16" s="64" t="s">
        <v>11</v>
      </c>
      <c r="F16" s="60" t="s">
        <v>53</v>
      </c>
      <c r="G16" s="60" t="s">
        <v>59</v>
      </c>
      <c r="H16" s="65" t="s">
        <v>54</v>
      </c>
      <c r="I16" s="60" t="s">
        <v>176</v>
      </c>
      <c r="J16" s="63" t="s">
        <v>50</v>
      </c>
      <c r="K16" s="63" t="s">
        <v>36</v>
      </c>
      <c r="L16" s="63" t="s">
        <v>37</v>
      </c>
      <c r="M16" s="63" t="s">
        <v>36</v>
      </c>
      <c r="N16" s="63" t="s">
        <v>37</v>
      </c>
    </row>
    <row r="17" spans="1:15" ht="15" customHeight="1" x14ac:dyDescent="0.25">
      <c r="A17" s="2" t="s">
        <v>0</v>
      </c>
      <c r="B17" s="81" t="s">
        <v>197</v>
      </c>
      <c r="C17" s="3"/>
      <c r="D17" s="4">
        <v>3</v>
      </c>
      <c r="E17" s="4"/>
      <c r="F17" s="4" t="s">
        <v>188</v>
      </c>
      <c r="G17" s="4" t="s">
        <v>188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83" t="s">
        <v>190</v>
      </c>
      <c r="C18" s="3"/>
      <c r="D18" s="4">
        <v>6</v>
      </c>
      <c r="E18" s="4"/>
      <c r="F18" s="4" t="s">
        <v>188</v>
      </c>
      <c r="G18" s="4" t="s">
        <v>188</v>
      </c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1" t="s">
        <v>191</v>
      </c>
      <c r="C19" s="3"/>
      <c r="D19" s="4">
        <v>21</v>
      </c>
      <c r="E19" s="4"/>
      <c r="F19" s="4" t="s">
        <v>188</v>
      </c>
      <c r="G19" s="4" t="s">
        <v>188</v>
      </c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/>
      <c r="B20" s="71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/>
      <c r="B21" s="70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70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71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72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72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2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2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2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2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4" s="45" customFormat="1" x14ac:dyDescent="0.25">
      <c r="B46" s="66"/>
      <c r="C46" s="66"/>
      <c r="D46" s="66"/>
      <c r="E46" s="66"/>
      <c r="F46" s="66"/>
      <c r="G46" s="66"/>
      <c r="H46" s="66"/>
      <c r="I46" s="66"/>
      <c r="J46" s="66"/>
      <c r="K46" s="66"/>
    </row>
    <row r="47" spans="1:14" s="45" customFormat="1" ht="17.25" x14ac:dyDescent="0.25">
      <c r="B47" s="67"/>
      <c r="C47" s="67"/>
      <c r="D47" s="67"/>
      <c r="E47" s="67"/>
      <c r="F47" s="67"/>
      <c r="G47" s="67"/>
      <c r="H47" s="67"/>
      <c r="I47" s="67"/>
      <c r="J47" s="67"/>
      <c r="K47" s="67"/>
    </row>
    <row r="48" spans="1:14" s="45" customFormat="1" x14ac:dyDescent="0.25"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2:11" s="45" customFormat="1" x14ac:dyDescent="0.25">
      <c r="B49" s="66"/>
      <c r="C49" s="66"/>
      <c r="D49" s="66"/>
      <c r="E49" s="66"/>
      <c r="F49" s="66"/>
      <c r="G49" s="66"/>
      <c r="H49" s="66"/>
      <c r="I49" s="66"/>
      <c r="J49" s="66"/>
      <c r="K49" s="66"/>
    </row>
    <row r="50" spans="2:11" s="45" customFormat="1" x14ac:dyDescent="0.25"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2:11" s="45" customFormat="1" x14ac:dyDescent="0.25"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2:11" s="45" customFormat="1" ht="17.25" x14ac:dyDescent="0.25">
      <c r="B52" s="67"/>
      <c r="C52" s="67"/>
      <c r="D52" s="67"/>
      <c r="E52" s="67"/>
      <c r="F52" s="67"/>
      <c r="G52" s="67"/>
      <c r="H52" s="67"/>
      <c r="I52" s="67"/>
      <c r="J52" s="67"/>
      <c r="K52" s="67"/>
    </row>
    <row r="53" spans="2:11" s="45" customFormat="1" x14ac:dyDescent="0.25"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2:11" s="45" customFormat="1" x14ac:dyDescent="0.25">
      <c r="B54" s="66"/>
      <c r="C54" s="66"/>
      <c r="D54" s="66"/>
      <c r="E54" s="66"/>
      <c r="F54" s="66"/>
      <c r="G54" s="66"/>
      <c r="H54" s="66"/>
      <c r="I54" s="66"/>
      <c r="J54" s="66"/>
      <c r="K54" s="66"/>
    </row>
    <row r="55" spans="2:11" s="45" customFormat="1" x14ac:dyDescent="0.25">
      <c r="B55" s="66"/>
      <c r="C55" s="66"/>
      <c r="D55" s="66"/>
      <c r="E55" s="66"/>
      <c r="F55" s="66"/>
      <c r="G55" s="66"/>
      <c r="H55" s="66"/>
      <c r="I55" s="66"/>
      <c r="J55" s="66"/>
      <c r="K55" s="66"/>
    </row>
    <row r="56" spans="2:11" s="45" customFormat="1" x14ac:dyDescent="0.25">
      <c r="B56" s="66"/>
      <c r="C56" s="66"/>
      <c r="D56" s="66"/>
      <c r="E56" s="66"/>
      <c r="F56" s="66"/>
      <c r="G56" s="66"/>
      <c r="H56" s="66"/>
      <c r="I56" s="66"/>
      <c r="J56" s="66"/>
      <c r="K56" s="66"/>
    </row>
    <row r="57" spans="2:11" s="45" customFormat="1" x14ac:dyDescent="0.25">
      <c r="B57" s="66"/>
      <c r="C57" s="66"/>
      <c r="D57" s="66"/>
      <c r="E57" s="66"/>
      <c r="F57" s="66"/>
      <c r="G57" s="66"/>
      <c r="H57" s="66"/>
      <c r="I57" s="66"/>
      <c r="J57" s="66"/>
      <c r="K57" s="66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40" priority="8">
      <formula>$A$11=2</formula>
    </cfRule>
    <cfRule type="expression" dxfId="39" priority="9">
      <formula>$A$11=3</formula>
    </cfRule>
    <cfRule type="expression" dxfId="38" priority="10">
      <formula>$A$11=1</formula>
    </cfRule>
  </conditionalFormatting>
  <conditionalFormatting sqref="K22:L44 I22:I44 I17:I20 K17:L20">
    <cfRule type="expression" dxfId="37" priority="7">
      <formula>$H17="CCI (CC Intégral)"</formula>
    </cfRule>
  </conditionalFormatting>
  <conditionalFormatting sqref="I22:J44 I17:J20">
    <cfRule type="expression" dxfId="36" priority="6">
      <formula>$H17="CT (Contrôle terminal)"</formula>
    </cfRule>
  </conditionalFormatting>
  <conditionalFormatting sqref="K15:L16">
    <cfRule type="expression" dxfId="35" priority="3">
      <formula>$H$17="CCI (CC Intégral)"</formula>
    </cfRule>
  </conditionalFormatting>
  <conditionalFormatting sqref="K21:L21 I21">
    <cfRule type="expression" dxfId="34" priority="2">
      <formula>$H21="CCI (CC Intégral)"</formula>
    </cfRule>
  </conditionalFormatting>
  <conditionalFormatting sqref="I21:J21">
    <cfRule type="expression" dxfId="33" priority="1">
      <formula>$H21="CT (Contrôle terminal)"</formula>
    </cfRule>
  </conditionalFormatting>
  <dataValidations count="4">
    <dataValidation type="list" allowBlank="1" showInputMessage="1" showErrorMessage="1" sqref="F17:G20 F22:G44" xr:uid="{00000000-0002-0000-0200-000000000000}">
      <formula1>"Oui,Non"</formula1>
    </dataValidation>
    <dataValidation type="list" allowBlank="1" showInputMessage="1" showErrorMessage="1" sqref="A17:A20 A22:A44" xr:uid="{00000000-0002-0000-0200-000001000000}">
      <formula1>Nat_ELP</formula1>
    </dataValidation>
    <dataValidation type="list" allowBlank="1" showInputMessage="1" showErrorMessage="1" sqref="H17:H20 H22:H44" xr:uid="{00000000-0002-0000-0200-000002000000}">
      <formula1>Type_contrôle</formula1>
    </dataValidation>
    <dataValidation type="list" allowBlank="1" showInputMessage="1" showErrorMessage="1" sqref="M17:M44 K17:K20 K22:K44" xr:uid="{00000000-0002-0000-02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4" name="Option Butt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5" name="Option Butt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6" name="Option Butt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9D5AF74F-7CEB-0B4D-ADAA-4F5EFCD75EE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" id="{B02C8020-ECF9-0C4B-93DD-E700F86704C8}">
            <xm:f>'/Users/stephanebouissou/Documents/Mes Documents/Departement ST/Maquette 2018/\Users\stephanebouissou\Desktop\C:\Volumes\Mes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7"/>
  <sheetViews>
    <sheetView showGridLines="0" showZeros="0" topLeftCell="A11" zoomScale="85" zoomScaleNormal="85" zoomScalePageLayoutView="85" workbookViewId="0">
      <selection activeCell="A23" sqref="A23:J29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25" customHeight="1" x14ac:dyDescent="0.25">
      <c r="A2" s="40" t="s">
        <v>40</v>
      </c>
      <c r="B2" s="133" t="str">
        <f>'Fiche générale'!B2</f>
        <v>SCIENCES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25" customHeight="1" x14ac:dyDescent="0.25">
      <c r="A3" s="40" t="s">
        <v>38</v>
      </c>
      <c r="B3" s="134" t="str">
        <f>'Fiche générale'!B3:I3</f>
        <v>Gestion de l'environnement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25" customHeight="1" x14ac:dyDescent="0.3">
      <c r="A4" s="40" t="s">
        <v>30</v>
      </c>
      <c r="B4" s="41" t="str">
        <f>'Fiche générale'!B4</f>
        <v>SMGEN18</v>
      </c>
      <c r="C4" s="42" t="s">
        <v>173</v>
      </c>
      <c r="D4" s="137"/>
      <c r="E4" s="137"/>
      <c r="F4" s="138" t="s">
        <v>39</v>
      </c>
      <c r="G4" s="139"/>
      <c r="H4" s="140" t="s">
        <v>196</v>
      </c>
      <c r="I4" s="141"/>
      <c r="J4" s="141"/>
      <c r="K4" s="141"/>
      <c r="L4" s="141"/>
      <c r="M4" s="141"/>
      <c r="N4" s="142"/>
    </row>
    <row r="5" spans="1:14" ht="20.25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25" customHeight="1" x14ac:dyDescent="0.25">
      <c r="A6" s="40" t="s">
        <v>2</v>
      </c>
      <c r="B6" s="68"/>
      <c r="C6" s="42" t="s">
        <v>174</v>
      </c>
      <c r="D6" s="143"/>
      <c r="E6" s="144"/>
      <c r="F6" s="138" t="s">
        <v>3</v>
      </c>
      <c r="G6" s="139"/>
      <c r="H6" s="145"/>
      <c r="I6" s="146"/>
      <c r="J6" s="146"/>
      <c r="K6" s="146"/>
      <c r="L6" s="146"/>
      <c r="M6" s="146"/>
      <c r="N6" s="147"/>
    </row>
    <row r="7" spans="1:14" ht="20.25" customHeight="1" x14ac:dyDescent="0.25">
      <c r="A7" s="40" t="s">
        <v>49</v>
      </c>
      <c r="B7" s="69"/>
      <c r="C7" s="39"/>
      <c r="D7" s="39"/>
      <c r="E7" s="39"/>
      <c r="F7" s="39"/>
      <c r="G7" s="39"/>
      <c r="H7" s="39"/>
      <c r="I7" s="39"/>
      <c r="J7" s="39"/>
      <c r="K7" s="39"/>
    </row>
    <row r="8" spans="1:14" ht="20.25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50"/>
      <c r="F13" s="150"/>
      <c r="G13" s="86"/>
      <c r="H13" s="53"/>
      <c r="I13" s="53"/>
    </row>
    <row r="14" spans="1:14" ht="26.25" customHeight="1" x14ac:dyDescent="0.25">
      <c r="B14" s="56"/>
      <c r="C14" s="53"/>
      <c r="D14" s="53"/>
      <c r="E14" s="86"/>
      <c r="F14" s="86"/>
      <c r="G14" s="86"/>
      <c r="H14" s="53"/>
      <c r="I14" s="53"/>
      <c r="J14" s="151" t="s">
        <v>32</v>
      </c>
      <c r="K14" s="152"/>
      <c r="L14" s="153"/>
      <c r="M14" s="151" t="s">
        <v>33</v>
      </c>
      <c r="N14" s="153"/>
    </row>
    <row r="15" spans="1:14" ht="39.75" customHeight="1" x14ac:dyDescent="0.25">
      <c r="C15" s="57"/>
      <c r="D15" s="57"/>
      <c r="E15" s="58"/>
      <c r="F15" s="58"/>
      <c r="G15" s="58"/>
      <c r="H15" s="58"/>
      <c r="I15" s="59"/>
      <c r="J15" s="60" t="s">
        <v>34</v>
      </c>
      <c r="K15" s="154" t="str">
        <f>IF(H17="CCI (CC Intégral)","CT pour les dispensés","Contrôle Terminal")</f>
        <v>CT pour les dispensés</v>
      </c>
      <c r="L15" s="155"/>
      <c r="M15" s="154" t="s">
        <v>35</v>
      </c>
      <c r="N15" s="155"/>
    </row>
    <row r="16" spans="1:14" s="54" customFormat="1" ht="47.25" x14ac:dyDescent="0.25">
      <c r="A16" s="61" t="s">
        <v>7</v>
      </c>
      <c r="B16" s="61" t="s">
        <v>8</v>
      </c>
      <c r="C16" s="62" t="s">
        <v>9</v>
      </c>
      <c r="D16" s="63" t="s">
        <v>10</v>
      </c>
      <c r="E16" s="64" t="s">
        <v>11</v>
      </c>
      <c r="F16" s="60" t="s">
        <v>53</v>
      </c>
      <c r="G16" s="60" t="s">
        <v>59</v>
      </c>
      <c r="H16" s="65" t="s">
        <v>54</v>
      </c>
      <c r="I16" s="60" t="s">
        <v>176</v>
      </c>
      <c r="J16" s="63" t="s">
        <v>50</v>
      </c>
      <c r="K16" s="63" t="s">
        <v>36</v>
      </c>
      <c r="L16" s="63" t="s">
        <v>37</v>
      </c>
      <c r="M16" s="63" t="s">
        <v>36</v>
      </c>
      <c r="N16" s="63" t="s">
        <v>37</v>
      </c>
    </row>
    <row r="17" spans="1:15" ht="15" customHeight="1" x14ac:dyDescent="0.25">
      <c r="A17" s="2" t="s">
        <v>0</v>
      </c>
      <c r="B17" s="70" t="s">
        <v>194</v>
      </c>
      <c r="C17" s="3"/>
      <c r="D17" s="4">
        <v>6</v>
      </c>
      <c r="E17" s="4"/>
      <c r="F17" s="4" t="s">
        <v>188</v>
      </c>
      <c r="G17" s="4" t="s">
        <v>188</v>
      </c>
      <c r="H17" s="4" t="s">
        <v>180</v>
      </c>
      <c r="I17" s="4"/>
      <c r="J17" s="4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71" t="s">
        <v>203</v>
      </c>
      <c r="C18" s="3"/>
      <c r="D18" s="4">
        <v>6</v>
      </c>
      <c r="E18" s="4"/>
      <c r="F18" s="4" t="s">
        <v>188</v>
      </c>
      <c r="G18" s="4" t="s">
        <v>188</v>
      </c>
      <c r="H18" s="4" t="s">
        <v>180</v>
      </c>
      <c r="I18" s="4"/>
      <c r="J18" s="4">
        <v>2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71" t="s">
        <v>204</v>
      </c>
      <c r="C19" s="3"/>
      <c r="D19" s="4">
        <v>6</v>
      </c>
      <c r="E19" s="4"/>
      <c r="F19" s="4" t="s">
        <v>188</v>
      </c>
      <c r="G19" s="4" t="s">
        <v>188</v>
      </c>
      <c r="H19" s="4" t="s">
        <v>180</v>
      </c>
      <c r="I19" s="4"/>
      <c r="J19" s="4">
        <v>3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1" t="s">
        <v>205</v>
      </c>
      <c r="C20" s="3"/>
      <c r="D20" s="4">
        <v>6</v>
      </c>
      <c r="E20" s="4"/>
      <c r="F20" s="4" t="s">
        <v>188</v>
      </c>
      <c r="G20" s="4" t="s">
        <v>188</v>
      </c>
      <c r="H20" s="4" t="s">
        <v>180</v>
      </c>
      <c r="I20" s="4"/>
      <c r="J20" s="4">
        <v>3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1" t="s">
        <v>206</v>
      </c>
      <c r="C21" s="3"/>
      <c r="D21" s="4">
        <v>3</v>
      </c>
      <c r="E21" s="4"/>
      <c r="F21" s="4" t="s">
        <v>188</v>
      </c>
      <c r="G21" s="4" t="s">
        <v>188</v>
      </c>
      <c r="H21" s="4" t="s">
        <v>180</v>
      </c>
      <c r="I21" s="4"/>
      <c r="J21" s="4">
        <v>2</v>
      </c>
      <c r="K21" s="5"/>
      <c r="L21" s="5"/>
      <c r="M21" s="5"/>
      <c r="N21" s="5"/>
    </row>
    <row r="22" spans="1:15" ht="15" customHeight="1" x14ac:dyDescent="0.25">
      <c r="A22" s="2" t="s">
        <v>0</v>
      </c>
      <c r="B22" s="70" t="s">
        <v>207</v>
      </c>
      <c r="C22" s="3"/>
      <c r="D22" s="4">
        <v>3</v>
      </c>
      <c r="E22" s="4"/>
      <c r="F22" s="4" t="s">
        <v>188</v>
      </c>
      <c r="G22" s="4" t="s">
        <v>188</v>
      </c>
      <c r="H22" s="4" t="s">
        <v>180</v>
      </c>
      <c r="I22" s="4"/>
      <c r="J22" s="4">
        <v>2</v>
      </c>
      <c r="K22" s="5"/>
      <c r="L22" s="5"/>
      <c r="M22" s="5"/>
      <c r="N22" s="5"/>
    </row>
    <row r="23" spans="1:15" ht="15" customHeight="1" x14ac:dyDescent="0.25">
      <c r="A23" s="2"/>
      <c r="B23" s="71"/>
      <c r="C23" s="3"/>
      <c r="D23" s="4"/>
      <c r="E23" s="4"/>
      <c r="F23" s="4"/>
      <c r="G23" s="4"/>
      <c r="H23" s="4"/>
      <c r="I23" s="4"/>
      <c r="J23" s="4"/>
      <c r="K23" s="5"/>
      <c r="L23" s="5"/>
      <c r="M23" s="5"/>
      <c r="N23" s="5"/>
    </row>
    <row r="24" spans="1:15" ht="15" customHeight="1" x14ac:dyDescent="0.25">
      <c r="A24" s="2"/>
      <c r="B24" s="72"/>
      <c r="C24" s="6"/>
      <c r="D24" s="4"/>
      <c r="E24" s="4"/>
      <c r="F24" s="4"/>
      <c r="G24" s="4"/>
      <c r="H24" s="4"/>
      <c r="I24" s="4"/>
      <c r="J24" s="4"/>
      <c r="K24" s="5"/>
      <c r="L24" s="5"/>
      <c r="M24" s="5"/>
      <c r="N24" s="5"/>
    </row>
    <row r="25" spans="1:15" ht="15" customHeight="1" x14ac:dyDescent="0.25">
      <c r="A25" s="2"/>
      <c r="B25" s="72"/>
      <c r="C25" s="3"/>
      <c r="D25" s="4"/>
      <c r="E25" s="4"/>
      <c r="F25" s="4"/>
      <c r="G25" s="4"/>
      <c r="H25" s="4"/>
      <c r="I25" s="4"/>
      <c r="J25" s="4"/>
      <c r="K25" s="5"/>
      <c r="L25" s="5"/>
      <c r="M25" s="5"/>
      <c r="N25" s="5"/>
    </row>
    <row r="26" spans="1:15" ht="15" customHeight="1" x14ac:dyDescent="0.25">
      <c r="A26" s="2"/>
      <c r="B26" s="72"/>
      <c r="C26" s="3"/>
      <c r="D26" s="4"/>
      <c r="E26" s="4"/>
      <c r="F26" s="4"/>
      <c r="G26" s="4"/>
      <c r="H26" s="4"/>
      <c r="I26" s="4"/>
      <c r="J26" s="4"/>
      <c r="K26" s="5"/>
      <c r="L26" s="5"/>
      <c r="M26" s="5"/>
      <c r="N26" s="5"/>
    </row>
    <row r="27" spans="1:15" ht="15" customHeight="1" x14ac:dyDescent="0.25">
      <c r="A27" s="2"/>
      <c r="B27" s="72"/>
      <c r="C27" s="3"/>
      <c r="D27" s="4"/>
      <c r="E27" s="4"/>
      <c r="F27" s="4"/>
      <c r="G27" s="4"/>
      <c r="H27" s="4"/>
      <c r="I27" s="4"/>
      <c r="J27" s="4"/>
      <c r="K27" s="5"/>
      <c r="L27" s="5"/>
      <c r="M27" s="5"/>
      <c r="N27" s="5"/>
    </row>
    <row r="28" spans="1:15" ht="15" customHeight="1" x14ac:dyDescent="0.25">
      <c r="A28" s="2"/>
      <c r="B28" s="72"/>
      <c r="C28" s="3"/>
      <c r="D28" s="4"/>
      <c r="E28" s="4"/>
      <c r="F28" s="4"/>
      <c r="G28" s="4"/>
      <c r="H28" s="4"/>
      <c r="I28" s="4"/>
      <c r="J28" s="4"/>
      <c r="K28" s="5"/>
      <c r="L28" s="5"/>
      <c r="M28" s="5"/>
      <c r="N28" s="5"/>
      <c r="O28" s="45"/>
    </row>
    <row r="29" spans="1:15" ht="15" customHeight="1" x14ac:dyDescent="0.25">
      <c r="A29" s="2"/>
      <c r="B29" s="72"/>
      <c r="C29" s="5"/>
      <c r="D29" s="4"/>
      <c r="E29" s="4"/>
      <c r="F29" s="5"/>
      <c r="G29" s="5"/>
      <c r="H29" s="4"/>
      <c r="I29" s="5"/>
      <c r="J29" s="4"/>
      <c r="K29" s="5"/>
      <c r="L29" s="5"/>
      <c r="M29" s="5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4" s="45" customFormat="1" x14ac:dyDescent="0.25">
      <c r="B46" s="66"/>
      <c r="C46" s="66"/>
      <c r="D46" s="66"/>
      <c r="E46" s="66"/>
      <c r="F46" s="66"/>
      <c r="G46" s="66"/>
      <c r="H46" s="66"/>
      <c r="I46" s="66"/>
      <c r="J46" s="66"/>
      <c r="K46" s="66"/>
    </row>
    <row r="47" spans="1:14" s="45" customFormat="1" ht="17.25" x14ac:dyDescent="0.25">
      <c r="B47" s="67"/>
      <c r="C47" s="67"/>
      <c r="D47" s="67"/>
      <c r="E47" s="67"/>
      <c r="F47" s="67"/>
      <c r="G47" s="67"/>
      <c r="H47" s="67"/>
      <c r="I47" s="67"/>
      <c r="J47" s="67"/>
      <c r="K47" s="67"/>
    </row>
    <row r="48" spans="1:14" s="45" customFormat="1" x14ac:dyDescent="0.25"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2:11" s="45" customFormat="1" x14ac:dyDescent="0.25">
      <c r="B49" s="66"/>
      <c r="C49" s="66"/>
      <c r="D49" s="66"/>
      <c r="E49" s="66"/>
      <c r="F49" s="66"/>
      <c r="G49" s="66"/>
      <c r="H49" s="66"/>
      <c r="I49" s="66"/>
      <c r="J49" s="66"/>
      <c r="K49" s="66"/>
    </row>
    <row r="50" spans="2:11" s="45" customFormat="1" x14ac:dyDescent="0.25"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2:11" s="45" customFormat="1" x14ac:dyDescent="0.25"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2:11" s="45" customFormat="1" ht="17.25" x14ac:dyDescent="0.25">
      <c r="B52" s="67"/>
      <c r="C52" s="67"/>
      <c r="D52" s="67"/>
      <c r="E52" s="67"/>
      <c r="F52" s="67"/>
      <c r="G52" s="67"/>
      <c r="H52" s="67"/>
      <c r="I52" s="67"/>
      <c r="J52" s="67"/>
      <c r="K52" s="67"/>
    </row>
    <row r="53" spans="2:11" s="45" customFormat="1" x14ac:dyDescent="0.25"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2:11" s="45" customFormat="1" x14ac:dyDescent="0.25">
      <c r="B54" s="66"/>
      <c r="C54" s="66"/>
      <c r="D54" s="66"/>
      <c r="E54" s="66"/>
      <c r="F54" s="66"/>
      <c r="G54" s="66"/>
      <c r="H54" s="66"/>
      <c r="I54" s="66"/>
      <c r="J54" s="66"/>
      <c r="K54" s="66"/>
    </row>
    <row r="55" spans="2:11" s="45" customFormat="1" x14ac:dyDescent="0.25">
      <c r="B55" s="66"/>
      <c r="C55" s="66"/>
      <c r="D55" s="66"/>
      <c r="E55" s="66"/>
      <c r="F55" s="66"/>
      <c r="G55" s="66"/>
      <c r="H55" s="66"/>
      <c r="I55" s="66"/>
      <c r="J55" s="66"/>
      <c r="K55" s="66"/>
    </row>
    <row r="56" spans="2:11" s="45" customFormat="1" x14ac:dyDescent="0.25">
      <c r="B56" s="66"/>
      <c r="C56" s="66"/>
      <c r="D56" s="66"/>
      <c r="E56" s="66"/>
      <c r="F56" s="66"/>
      <c r="G56" s="66"/>
      <c r="H56" s="66"/>
      <c r="I56" s="66"/>
      <c r="J56" s="66"/>
      <c r="K56" s="66"/>
    </row>
    <row r="57" spans="2:11" s="45" customFormat="1" x14ac:dyDescent="0.25">
      <c r="B57" s="66"/>
      <c r="C57" s="66"/>
      <c r="D57" s="66"/>
      <c r="E57" s="66"/>
      <c r="F57" s="66"/>
      <c r="G57" s="66"/>
      <c r="H57" s="66"/>
      <c r="I57" s="66"/>
      <c r="J57" s="66"/>
      <c r="K57" s="66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30" priority="18">
      <formula>$A$11=2</formula>
    </cfRule>
    <cfRule type="expression" dxfId="29" priority="19">
      <formula>$A$11=3</formula>
    </cfRule>
    <cfRule type="expression" dxfId="28" priority="20">
      <formula>$A$11=1</formula>
    </cfRule>
  </conditionalFormatting>
  <conditionalFormatting sqref="I27:I44 K27:L44 I17:I22 K17:L22">
    <cfRule type="expression" dxfId="27" priority="17">
      <formula>$H17="CCI (CC Intégral)"</formula>
    </cfRule>
  </conditionalFormatting>
  <conditionalFormatting sqref="I30:J44 I17:J22 I27:I29">
    <cfRule type="expression" dxfId="26" priority="16">
      <formula>$H17="CT (Contrôle terminal)"</formula>
    </cfRule>
  </conditionalFormatting>
  <conditionalFormatting sqref="K15:L16">
    <cfRule type="expression" dxfId="25" priority="13">
      <formula>$H$17="CCI (CC Intégral)"</formula>
    </cfRule>
  </conditionalFormatting>
  <conditionalFormatting sqref="J17:J19">
    <cfRule type="expression" dxfId="24" priority="12">
      <formula>$H17="CCI (CC Intégral)"</formula>
    </cfRule>
  </conditionalFormatting>
  <conditionalFormatting sqref="J20:J22">
    <cfRule type="expression" dxfId="23" priority="11">
      <formula>$H20="CCI (CC Intégral)"</formula>
    </cfRule>
  </conditionalFormatting>
  <conditionalFormatting sqref="I23:L25">
    <cfRule type="expression" dxfId="22" priority="27">
      <formula>$H24="CCI (CC Intégral)"</formula>
    </cfRule>
  </conditionalFormatting>
  <conditionalFormatting sqref="I23:J25">
    <cfRule type="expression" dxfId="21" priority="35">
      <formula>$H24="CT (Contrôle terminal)"</formula>
    </cfRule>
  </conditionalFormatting>
  <conditionalFormatting sqref="J26:J27">
    <cfRule type="expression" dxfId="20" priority="8">
      <formula>$H27="CCI (CC Intégral)"</formula>
    </cfRule>
  </conditionalFormatting>
  <conditionalFormatting sqref="J26:J27">
    <cfRule type="expression" dxfId="19" priority="9">
      <formula>$H27="CT (Contrôle terminal)"</formula>
    </cfRule>
  </conditionalFormatting>
  <conditionalFormatting sqref="I26">
    <cfRule type="expression" dxfId="18" priority="7">
      <formula>$H26="CCI (CC Intégral)"</formula>
    </cfRule>
  </conditionalFormatting>
  <conditionalFormatting sqref="I26">
    <cfRule type="expression" dxfId="17" priority="6">
      <formula>$H26="CT (Contrôle terminal)"</formula>
    </cfRule>
  </conditionalFormatting>
  <conditionalFormatting sqref="K26:L26">
    <cfRule type="expression" dxfId="16" priority="5">
      <formula>$H26="CCI (CC Intégral)"</formula>
    </cfRule>
  </conditionalFormatting>
  <conditionalFormatting sqref="J28">
    <cfRule type="expression" dxfId="15" priority="3">
      <formula>$H29="CCI (CC Intégral)"</formula>
    </cfRule>
  </conditionalFormatting>
  <conditionalFormatting sqref="J28">
    <cfRule type="expression" dxfId="14" priority="4">
      <formula>$H29="CT (Contrôle terminal)"</formula>
    </cfRule>
  </conditionalFormatting>
  <conditionalFormatting sqref="J29">
    <cfRule type="expression" dxfId="13" priority="1">
      <formula>$H30="CCI (CC Intégral)"</formula>
    </cfRule>
  </conditionalFormatting>
  <conditionalFormatting sqref="J29">
    <cfRule type="expression" dxfId="12" priority="2">
      <formula>$H30="CT (Contrôle terminal)"</formula>
    </cfRule>
  </conditionalFormatting>
  <dataValidations count="4">
    <dataValidation type="list" allowBlank="1" showInputMessage="1" showErrorMessage="1" sqref="F17:G44" xr:uid="{00000000-0002-0000-0300-000000000000}">
      <formula1>"Oui,Non"</formula1>
    </dataValidation>
    <dataValidation type="list" allowBlank="1" showInputMessage="1" showErrorMessage="1" sqref="A17:A44" xr:uid="{00000000-0002-0000-0300-000001000000}">
      <formula1>Nat_ELP</formula1>
    </dataValidation>
    <dataValidation type="list" allowBlank="1" showInputMessage="1" showErrorMessage="1" sqref="H24:H44 H17:H22" xr:uid="{00000000-0002-0000-0300-000002000000}">
      <formula1>Type_contrôle</formula1>
    </dataValidation>
    <dataValidation type="list" allowBlank="1" showInputMessage="1" showErrorMessage="1" sqref="M17:M44 K17:K44" xr:uid="{00000000-0002-0000-03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9089" r:id="rId4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0" r:id="rId5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1" r:id="rId6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3E7AE0B5-6694-C74B-B879-F44CD08C588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5" id="{FF3AC72C-F495-9244-9F40-494024096993}">
            <xm:f>'/Users/stephanebouissou/Documents/Mes Documents/Departement ST/Maquette 2018/\Users\stephanebouissou\Desktop\C:\Volumes\Mes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7"/>
  <sheetViews>
    <sheetView showGridLines="0" showZeros="0" tabSelected="1" topLeftCell="A2" zoomScale="85" zoomScaleNormal="85" zoomScalePageLayoutView="85" workbookViewId="0">
      <selection activeCell="J18" sqref="J1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25" customHeight="1" x14ac:dyDescent="0.25">
      <c r="A2" s="40" t="s">
        <v>40</v>
      </c>
      <c r="B2" s="133" t="str">
        <f>'Fiche générale'!B2</f>
        <v>SCIENCES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25" customHeight="1" x14ac:dyDescent="0.25">
      <c r="A3" s="40" t="s">
        <v>38</v>
      </c>
      <c r="B3" s="134" t="str">
        <f>'Fiche générale'!B3:I3</f>
        <v>Gestion de l'environnement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25" customHeight="1" x14ac:dyDescent="0.3">
      <c r="A4" s="40" t="s">
        <v>30</v>
      </c>
      <c r="B4" s="41" t="str">
        <f>'Fiche générale'!B4</f>
        <v>SMGEN18</v>
      </c>
      <c r="C4" s="42" t="s">
        <v>173</v>
      </c>
      <c r="D4" s="137"/>
      <c r="E4" s="137"/>
      <c r="F4" s="138" t="s">
        <v>39</v>
      </c>
      <c r="G4" s="139"/>
      <c r="H4" s="140" t="s">
        <v>196</v>
      </c>
      <c r="I4" s="141"/>
      <c r="J4" s="141"/>
      <c r="K4" s="141"/>
      <c r="L4" s="141"/>
      <c r="M4" s="141"/>
      <c r="N4" s="142"/>
    </row>
    <row r="5" spans="1:14" ht="20.25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25" customHeight="1" x14ac:dyDescent="0.25">
      <c r="A6" s="40" t="s">
        <v>2</v>
      </c>
      <c r="B6" s="68"/>
      <c r="C6" s="42" t="s">
        <v>174</v>
      </c>
      <c r="D6" s="143"/>
      <c r="E6" s="144"/>
      <c r="F6" s="138" t="s">
        <v>3</v>
      </c>
      <c r="G6" s="139"/>
      <c r="H6" s="145"/>
      <c r="I6" s="146"/>
      <c r="J6" s="146"/>
      <c r="K6" s="146"/>
      <c r="L6" s="146"/>
      <c r="M6" s="146"/>
      <c r="N6" s="147"/>
    </row>
    <row r="7" spans="1:14" ht="20.25" customHeight="1" x14ac:dyDescent="0.25">
      <c r="A7" s="40" t="s">
        <v>49</v>
      </c>
      <c r="B7" s="69"/>
      <c r="C7" s="39"/>
      <c r="D7" s="39"/>
      <c r="E7" s="39"/>
      <c r="F7" s="39"/>
      <c r="G7" s="39"/>
      <c r="H7" s="39"/>
      <c r="I7" s="39"/>
      <c r="J7" s="39"/>
      <c r="K7" s="39"/>
    </row>
    <row r="8" spans="1:14" ht="20.25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2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50"/>
      <c r="F13" s="150"/>
      <c r="G13" s="86"/>
      <c r="H13" s="53"/>
      <c r="I13" s="53"/>
    </row>
    <row r="14" spans="1:14" ht="26.25" customHeight="1" x14ac:dyDescent="0.25">
      <c r="B14" s="56"/>
      <c r="C14" s="53"/>
      <c r="D14" s="53"/>
      <c r="E14" s="86"/>
      <c r="F14" s="86"/>
      <c r="G14" s="86"/>
      <c r="H14" s="53"/>
      <c r="I14" s="53"/>
      <c r="J14" s="151" t="s">
        <v>32</v>
      </c>
      <c r="K14" s="152"/>
      <c r="L14" s="153"/>
      <c r="M14" s="151" t="s">
        <v>33</v>
      </c>
      <c r="N14" s="153"/>
    </row>
    <row r="15" spans="1:14" ht="39.75" customHeight="1" x14ac:dyDescent="0.25">
      <c r="C15" s="57"/>
      <c r="D15" s="57"/>
      <c r="E15" s="58"/>
      <c r="F15" s="58"/>
      <c r="G15" s="58"/>
      <c r="H15" s="58"/>
      <c r="I15" s="59"/>
      <c r="J15" s="60" t="s">
        <v>34</v>
      </c>
      <c r="K15" s="154" t="str">
        <f>IF(H17="CCI (CC Intégral)","CT pour les dispensés","Contrôle Terminal")</f>
        <v>CT pour les dispensés</v>
      </c>
      <c r="L15" s="155"/>
      <c r="M15" s="154" t="s">
        <v>35</v>
      </c>
      <c r="N15" s="155"/>
    </row>
    <row r="16" spans="1:14" s="54" customFormat="1" ht="47.25" x14ac:dyDescent="0.25">
      <c r="A16" s="61" t="s">
        <v>7</v>
      </c>
      <c r="B16" s="61" t="s">
        <v>8</v>
      </c>
      <c r="C16" s="62" t="s">
        <v>9</v>
      </c>
      <c r="D16" s="63" t="s">
        <v>10</v>
      </c>
      <c r="E16" s="64" t="s">
        <v>11</v>
      </c>
      <c r="F16" s="60" t="s">
        <v>53</v>
      </c>
      <c r="G16" s="60" t="s">
        <v>59</v>
      </c>
      <c r="H16" s="65" t="s">
        <v>54</v>
      </c>
      <c r="I16" s="60" t="s">
        <v>176</v>
      </c>
      <c r="J16" s="63" t="s">
        <v>50</v>
      </c>
      <c r="K16" s="63" t="s">
        <v>36</v>
      </c>
      <c r="L16" s="63" t="s">
        <v>37</v>
      </c>
      <c r="M16" s="63" t="s">
        <v>36</v>
      </c>
      <c r="N16" s="63" t="s">
        <v>37</v>
      </c>
    </row>
    <row r="17" spans="1:15" ht="15" customHeight="1" x14ac:dyDescent="0.25">
      <c r="A17" s="2" t="s">
        <v>0</v>
      </c>
      <c r="B17" s="70" t="s">
        <v>195</v>
      </c>
      <c r="C17" s="3"/>
      <c r="D17" s="4">
        <v>30</v>
      </c>
      <c r="E17" s="4">
        <v>30</v>
      </c>
      <c r="F17" s="4" t="s">
        <v>188</v>
      </c>
      <c r="G17" s="4" t="s">
        <v>192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/>
      <c r="B18" s="71"/>
      <c r="C18" s="3"/>
      <c r="D18" s="4"/>
      <c r="E18" s="4"/>
      <c r="F18" s="4"/>
      <c r="G18" s="4"/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/>
      <c r="B19" s="71"/>
      <c r="C19" s="3"/>
      <c r="D19" s="4"/>
      <c r="E19" s="4"/>
      <c r="F19" s="4"/>
      <c r="G19" s="4"/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/>
      <c r="B20" s="71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/>
      <c r="B21" s="71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70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71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72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72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2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2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2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2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4" s="45" customFormat="1" x14ac:dyDescent="0.25">
      <c r="B46" s="66"/>
      <c r="C46" s="66"/>
      <c r="D46" s="66"/>
      <c r="E46" s="66"/>
      <c r="F46" s="66"/>
      <c r="G46" s="66"/>
      <c r="H46" s="66"/>
      <c r="I46" s="66"/>
      <c r="J46" s="66"/>
      <c r="K46" s="66"/>
    </row>
    <row r="47" spans="1:14" s="45" customFormat="1" ht="17.25" x14ac:dyDescent="0.25">
      <c r="B47" s="67"/>
      <c r="C47" s="67"/>
      <c r="D47" s="67"/>
      <c r="E47" s="67"/>
      <c r="F47" s="67"/>
      <c r="G47" s="67"/>
      <c r="H47" s="67"/>
      <c r="I47" s="67"/>
      <c r="J47" s="67"/>
      <c r="K47" s="67"/>
    </row>
    <row r="48" spans="1:14" s="45" customFormat="1" x14ac:dyDescent="0.25"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2:11" s="45" customFormat="1" x14ac:dyDescent="0.25">
      <c r="B49" s="66"/>
      <c r="C49" s="66"/>
      <c r="D49" s="66"/>
      <c r="E49" s="66"/>
      <c r="F49" s="66"/>
      <c r="G49" s="66"/>
      <c r="H49" s="66"/>
      <c r="I49" s="66"/>
      <c r="J49" s="66"/>
      <c r="K49" s="66"/>
    </row>
    <row r="50" spans="2:11" s="45" customFormat="1" x14ac:dyDescent="0.25"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2:11" s="45" customFormat="1" x14ac:dyDescent="0.25"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2:11" s="45" customFormat="1" ht="17.25" x14ac:dyDescent="0.25">
      <c r="B52" s="67"/>
      <c r="C52" s="67"/>
      <c r="D52" s="67"/>
      <c r="E52" s="67"/>
      <c r="F52" s="67"/>
      <c r="G52" s="67"/>
      <c r="H52" s="67"/>
      <c r="I52" s="67"/>
      <c r="J52" s="67"/>
      <c r="K52" s="67"/>
    </row>
    <row r="53" spans="2:11" s="45" customFormat="1" x14ac:dyDescent="0.25"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2:11" s="45" customFormat="1" x14ac:dyDescent="0.25">
      <c r="B54" s="66"/>
      <c r="C54" s="66"/>
      <c r="D54" s="66"/>
      <c r="E54" s="66"/>
      <c r="F54" s="66"/>
      <c r="G54" s="66"/>
      <c r="H54" s="66"/>
      <c r="I54" s="66"/>
      <c r="J54" s="66"/>
      <c r="K54" s="66"/>
    </row>
    <row r="55" spans="2:11" s="45" customFormat="1" x14ac:dyDescent="0.25">
      <c r="B55" s="66"/>
      <c r="C55" s="66"/>
      <c r="D55" s="66"/>
      <c r="E55" s="66"/>
      <c r="F55" s="66"/>
      <c r="G55" s="66"/>
      <c r="H55" s="66"/>
      <c r="I55" s="66"/>
      <c r="J55" s="66"/>
      <c r="K55" s="66"/>
    </row>
    <row r="56" spans="2:11" s="45" customFormat="1" x14ac:dyDescent="0.25">
      <c r="B56" s="66"/>
      <c r="C56" s="66"/>
      <c r="D56" s="66"/>
      <c r="E56" s="66"/>
      <c r="F56" s="66"/>
      <c r="G56" s="66"/>
      <c r="H56" s="66"/>
      <c r="I56" s="66"/>
      <c r="J56" s="66"/>
      <c r="K56" s="66"/>
    </row>
    <row r="57" spans="2:11" s="45" customFormat="1" x14ac:dyDescent="0.25">
      <c r="B57" s="66"/>
      <c r="C57" s="66"/>
      <c r="D57" s="66"/>
      <c r="E57" s="66"/>
      <c r="F57" s="66"/>
      <c r="G57" s="66"/>
      <c r="H57" s="66"/>
      <c r="I57" s="66"/>
      <c r="J57" s="66"/>
      <c r="K57" s="66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9" priority="8">
      <formula>$A$11=2</formula>
    </cfRule>
    <cfRule type="expression" dxfId="8" priority="9">
      <formula>$A$11=3</formula>
    </cfRule>
    <cfRule type="expression" dxfId="7" priority="10">
      <formula>$A$11=1</formula>
    </cfRule>
  </conditionalFormatting>
  <conditionalFormatting sqref="I17:I44 K18:L44 L17">
    <cfRule type="expression" dxfId="6" priority="7">
      <formula>$H17="CCI (CC Intégral)"</formula>
    </cfRule>
  </conditionalFormatting>
  <conditionalFormatting sqref="I18:J44 I17">
    <cfRule type="expression" dxfId="5" priority="6">
      <formula>$H17="CT (Contrôle terminal)"</formula>
    </cfRule>
  </conditionalFormatting>
  <conditionalFormatting sqref="K15:L16">
    <cfRule type="expression" dxfId="4" priority="3">
      <formula>$H$17="CCI (CC Intégral)"</formula>
    </cfRule>
  </conditionalFormatting>
  <conditionalFormatting sqref="J17">
    <cfRule type="expression" dxfId="3" priority="2">
      <formula>$H17="CT (Contrôle terminal)"</formula>
    </cfRule>
  </conditionalFormatting>
  <conditionalFormatting sqref="K17">
    <cfRule type="expression" dxfId="2" priority="1">
      <formula>$H17="CCI (CC Intégral)"</formula>
    </cfRule>
  </conditionalFormatting>
  <dataValidations count="4">
    <dataValidation type="list" allowBlank="1" showInputMessage="1" showErrorMessage="1" sqref="M17:M44 K17:K44" xr:uid="{00000000-0002-0000-0400-000000000000}">
      <formula1>Nature_contrôle</formula1>
    </dataValidation>
    <dataValidation type="list" allowBlank="1" showInputMessage="1" showErrorMessage="1" sqref="H17:H44" xr:uid="{00000000-0002-0000-0400-000001000000}">
      <formula1>Type_contrôle</formula1>
    </dataValidation>
    <dataValidation type="list" allowBlank="1" showInputMessage="1" showErrorMessage="1" sqref="A17:A44" xr:uid="{00000000-0002-0000-0400-000002000000}">
      <formula1>Nat_ELP</formula1>
    </dataValidation>
    <dataValidation type="list" allowBlank="1" showInputMessage="1" showErrorMessage="1" sqref="F17:G44" xr:uid="{00000000-0002-0000-04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4209" r:id="rId4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10" r:id="rId5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11" r:id="rId6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704CA09A-2630-7147-93B4-60DABF9A3E44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" id="{6ADD60ED-3625-5A4F-82E4-7B29A03AD484}">
            <xm:f>'/Users/stephanebouissou/Documents/Mes Documents/Departement ST/Maquette 2018/\Users\stephanebouissou\Desktop\C:\Volumes\Mes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934D47-DBD0-4F2B-B37C-E19B9871F1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1E5167-3C26-4074-8144-638CF7C9C8D8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506b81aa-d382-47a1-a849-59f8736e3581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6279FE2-4FA0-4151-9D1E-6434508666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25</vt:i4>
      </vt:variant>
    </vt:vector>
  </HeadingPairs>
  <TitlesOfParts>
    <vt:vector size="32" baseType="lpstr">
      <vt:lpstr>Fiche générale</vt:lpstr>
      <vt:lpstr>Semestre 1-GEDD</vt:lpstr>
      <vt:lpstr>Semestre 2-GEDD</vt:lpstr>
      <vt:lpstr>Semestre 3 - GEDD</vt:lpstr>
      <vt:lpstr>Semestre 4 - GEDD</vt:lpstr>
      <vt:lpstr>Feuil1</vt:lpstr>
      <vt:lpstr>Listes</vt:lpstr>
      <vt:lpstr>DROIT</vt:lpstr>
      <vt:lpstr>ESPE</vt:lpstr>
      <vt:lpstr>IAE</vt:lpstr>
      <vt:lpstr>IDPD</vt:lpstr>
      <vt:lpstr>'Semestre 1-GEDD'!Impression_des_titres</vt:lpstr>
      <vt:lpstr>'Semestre 2-GEDD'!Impression_des_titres</vt:lpstr>
      <vt:lpstr>'Semestre 3 - GEDD'!Impression_des_titres</vt:lpstr>
      <vt:lpstr>'Semestre 4 - GEDD'!Impression_des_titres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2018-03-13T09:26:04Z</cp:lastPrinted>
  <dcterms:created xsi:type="dcterms:W3CDTF">2016-12-07T14:50:54Z</dcterms:created>
  <dcterms:modified xsi:type="dcterms:W3CDTF">2020-04-23T08:08:22Z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