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jobert\Desktop\Expertise Economique\2020-2021\"/>
    </mc:Choice>
  </mc:AlternateContent>
  <bookViews>
    <workbookView xWindow="0" yWindow="0" windowWidth="20490" windowHeight="8910" tabRatio="761" firstSheet="1" activeTab="4"/>
  </bookViews>
  <sheets>
    <sheet name="Fiche générale" sheetId="6" r:id="rId1"/>
    <sheet name="Semestre 1 EE" sheetId="32" r:id="rId2"/>
    <sheet name="Semestre 2 EE" sheetId="44" r:id="rId3"/>
    <sheet name="Semestre 3 EE" sheetId="45" r:id="rId4"/>
    <sheet name="Semestre 4 EE" sheetId="46" r:id="rId5"/>
    <sheet name="Listes" sheetId="3" state="hidden" r:id="rId6"/>
  </sheets>
  <externalReferences>
    <externalReference r:id="rId7"/>
    <externalReference r:id="rId8"/>
  </externalReferences>
  <definedNames>
    <definedName name="DROIT">Listes!$A$74:$A$79</definedName>
    <definedName name="ESPE">Listes!$B$74:$B$77</definedName>
    <definedName name="IAE">Listes!$C$74:$C$80</definedName>
    <definedName name="IDPD">Listes!$D$74</definedName>
    <definedName name="_xlnm.Print_Titles" localSheetId="1">'Semestre 1 EE'!$1:$16</definedName>
    <definedName name="_xlnm.Print_Titles" localSheetId="2">'Semestre 2 EE'!$1:$16</definedName>
    <definedName name="_xlnm.Print_Titles" localSheetId="3">'Semestre 3 EE'!$1:$16</definedName>
    <definedName name="_xlnm.Print_Titles" localSheetId="4">'Semestre 4 EE'!$1:$16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Listes!$A$17:$B$70</definedName>
    <definedName name="Type_contrôle">Listes!$B$2:$B$4</definedName>
    <definedName name="_xlnm.Print_Area" localSheetId="0">'Fiche générale'!$A$1:$I$29</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K15" i="46"/>
  <c r="B3" i="46"/>
  <c r="B2" i="46"/>
  <c r="K15" i="45"/>
  <c r="B3" i="45"/>
  <c r="B2" i="45"/>
  <c r="K15" i="44"/>
  <c r="B3" i="44"/>
  <c r="B2" i="44"/>
  <c r="K15" i="32"/>
  <c r="B3" i="32"/>
  <c r="B2" i="32"/>
  <c r="B4" i="46" l="1"/>
  <c r="B4" i="32"/>
  <c r="B4" i="45"/>
  <c r="B4" i="44"/>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<sst xmlns="http://schemas.openxmlformats.org/spreadsheetml/2006/main" count="593" uniqueCount="275">
  <si>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</si>
  <si>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</si>
  <si>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</si>
  <si>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</si>
  <si>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</si>
  <si>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</si>
  <si>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</si>
  <si>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</si>
  <si>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</si>
  <si>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</si>
  <si>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</si>
  <si>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</si>
  <si>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</si>
  <si>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</si>
  <si>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</si>
  <si>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</si>
  <si>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</si>
  <si>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</si>
  <si>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</si>
  <si>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</si>
  <si>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</si>
  <si>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</si>
  <si>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</si>
  <si>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</si>
  <si>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</si>
  <si>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</si>
  <si>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</si>
  <si>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</si>
  <si>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</si>
  <si>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</si>
  <si>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</si>
  <si>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</si>
  <si>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</si>
  <si>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</si>
  <si>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</si>
  <si>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</si>
  <si>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</si>
  <si>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</si>
  <si>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</si>
  <si>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</si>
  <si>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</si>
  <si>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</si>
  <si>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</si>
  <si>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</si>
  <si>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</si>
  <si>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</si>
  <si>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</si>
  <si>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</si>
  <si>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</si>
  <si>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</si>
  <si>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</si>
  <si>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</si>
  <si>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</si>
  <si>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</si>
  <si>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</si>
  <si>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</si>
  <si>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</si>
  <si>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</si>
  <si>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</si>
  <si>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</si>
  <si>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</si>
  <si>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</si>
  <si>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</si>
  <si>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</si>
  <si>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</si>
  <si>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</si>
  <si>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</si>
  <si>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</si>
  <si>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</si>
  <si>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</si>
  <si>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</si>
  <si>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</si>
  <si>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</si>
  <si>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</si>
  <si>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</si>
  <si>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</si>
  <si>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</si>
  <si>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</si>
  <si>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</si>
  <si>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</si>
  <si>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</si>
  <si>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</si>
  <si>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</si>
  <si>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</si>
  <si>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</si>
  <si>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</si>
  <si>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</si>
  <si>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</si>
  <si>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</si>
  <si>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</si>
  <si>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</si>
  <si>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</si>
  <si>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</si>
  <si>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</si>
  <si>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</si>
  <si>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</si>
  <si>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</si>
  <si>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</si>
  <si>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</si>
  <si>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</si>
  <si>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</si>
  <si>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</si>
  <si>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</si>
  <si>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</si>
  <si>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</si>
  <si>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</si>
  <si>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</si>
  <si>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</si>
  <si>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</si>
  <si>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</si>
  <si>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</si>
  <si>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</si>
  <si>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</si>
  <si>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</si>
  <si>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</si>
  <si>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</si>
  <si>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</si>
  <si>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</si>
  <si>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</si>
  <si>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</si>
  <si>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</si>
  <si>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</si>
  <si>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</si>
  <si>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</si>
  <si>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</si>
  <si>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</si>
  <si>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</si>
  <si>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</si>
  <si>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</si>
  <si>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</si>
  <si>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</si>
  <si>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</si>
  <si>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</si>
  <si>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</si>
  <si>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</si>
  <si>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</si>
  <si>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</si>
  <si>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</si>
  <si>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</si>
  <si>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</si>
  <si>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</si>
  <si>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</si>
  <si>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</si>
  <si>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</si>
  <si>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</si>
  <si>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</si>
  <si>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</si>
  <si>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</si>
  <si>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</si>
  <si>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</si>
  <si>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</si>
  <si>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</si>
  <si>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</si>
  <si>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</si>
  <si>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</si>
  <si>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</si>
  <si>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</si>
  <si>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</si>
  <si>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</si>
  <si>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</si>
  <si>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</si>
  <si>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</si>
  <si>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</si>
  <si>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</si>
  <si>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</si>
  <si>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</si>
  <si>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</si>
  <si>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</si>
  <si>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</si>
  <si>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</si>
  <si>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</si>
  <si>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</si>
  <si>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</si>
  <si>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</si>
  <si>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</si>
  <si>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</si>
  <si>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</si>
  <si>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</si>
  <si>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</si>
  <si>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Par compensation des ECUE</t>
  </si>
  <si>
    <t>Par compensation des UE</t>
  </si>
  <si>
    <t>Par compensation des semestres</t>
  </si>
  <si>
    <t>En dessous de 10/20 à  l'une des UE PPR</t>
  </si>
  <si>
    <t>Non autorisé de droit</t>
  </si>
  <si>
    <t>Session unique</t>
  </si>
  <si>
    <t>IMEEX1</t>
  </si>
  <si>
    <t>IMS1EEX</t>
  </si>
  <si>
    <t>Expertise économique</t>
  </si>
  <si>
    <t>M1 expertise économique</t>
  </si>
  <si>
    <t>M2 expertise économique</t>
  </si>
  <si>
    <t>IMS2EEX</t>
  </si>
  <si>
    <t>IMS3EEX</t>
  </si>
  <si>
    <t>IMEEX2</t>
  </si>
  <si>
    <t>IMS4EEX</t>
  </si>
  <si>
    <t>Methodological Prerequisites</t>
  </si>
  <si>
    <t>IMUEE11</t>
  </si>
  <si>
    <t>Oui</t>
  </si>
  <si>
    <t>Excel + VBA programming</t>
  </si>
  <si>
    <t>IMEEXC</t>
  </si>
  <si>
    <t>IMEITR</t>
  </si>
  <si>
    <t>Quantitative techniques</t>
  </si>
  <si>
    <t>IMUEE12</t>
  </si>
  <si>
    <t>Econometrics of Quantitative Variables</t>
  </si>
  <si>
    <t>IMEEQV</t>
  </si>
  <si>
    <t>Data Analyses</t>
  </si>
  <si>
    <t>IMEDATA</t>
  </si>
  <si>
    <t xml:space="preserve"> </t>
  </si>
  <si>
    <t>Les données du Web</t>
  </si>
  <si>
    <t>IMUEE13</t>
  </si>
  <si>
    <t>IMEDWEB</t>
  </si>
  <si>
    <t>IMUEE14</t>
  </si>
  <si>
    <t>IMEEMOD</t>
  </si>
  <si>
    <t>UE PPR : Mémoire</t>
  </si>
  <si>
    <t>IMUEE15</t>
  </si>
  <si>
    <t>Méthodologie</t>
  </si>
  <si>
    <t>IMEMETH</t>
  </si>
  <si>
    <t>IMUEE16</t>
  </si>
  <si>
    <t>IMEEPD</t>
  </si>
  <si>
    <t>Econometrics of Qualitative Variables</t>
  </si>
  <si>
    <t>IMEEQLV</t>
  </si>
  <si>
    <t>Economie stratégique</t>
  </si>
  <si>
    <t>IMEESTA</t>
  </si>
  <si>
    <t>IMESTP</t>
  </si>
  <si>
    <t xml:space="preserve">Réglementation et marché </t>
  </si>
  <si>
    <t>IMEREM</t>
  </si>
  <si>
    <t>IMUEE19</t>
  </si>
  <si>
    <t>Mémoire</t>
  </si>
  <si>
    <t>IMEEME</t>
  </si>
  <si>
    <t>Introduction to Python</t>
  </si>
  <si>
    <t>IMEPYT</t>
  </si>
  <si>
    <t>IMEBML</t>
  </si>
  <si>
    <t>IMENET</t>
  </si>
  <si>
    <t>La production de données par enquêtes</t>
  </si>
  <si>
    <t>Gestion de la contrainte environnementale</t>
  </si>
  <si>
    <t>Les politiques environnementales</t>
  </si>
  <si>
    <t>UE PPR : Stage en entreprise</t>
  </si>
  <si>
    <t>mémoire</t>
  </si>
  <si>
    <t>big data and machine learning</t>
  </si>
  <si>
    <t>Network analyses</t>
  </si>
  <si>
    <t>Séries temporelles</t>
  </si>
  <si>
    <t>Data</t>
  </si>
  <si>
    <r>
      <t xml:space="preserve">Introduction to R and </t>
    </r>
    <r>
      <rPr>
        <sz val="11"/>
        <color rgb="FFFF0000"/>
        <rFont val="Calibri"/>
        <family val="2"/>
        <scheme val="minor"/>
      </rPr>
      <t>initiation à Stata</t>
    </r>
  </si>
  <si>
    <t xml:space="preserve">Economic </t>
  </si>
  <si>
    <t>Microéconomie avancée</t>
  </si>
  <si>
    <t>Techniques for writing in economics</t>
  </si>
  <si>
    <t xml:space="preserve"> Advanced Quantitative Techniques 1</t>
  </si>
  <si>
    <t>Advanced quantitative techniques 2</t>
  </si>
  <si>
    <t>Theoretical fundamentals</t>
  </si>
  <si>
    <r>
      <t xml:space="preserve">Econometrics of Panel Data </t>
    </r>
    <r>
      <rPr>
        <sz val="11"/>
        <color rgb="FFFF0000"/>
        <rFont val="Calibri"/>
        <family val="2"/>
        <scheme val="minor"/>
      </rPr>
      <t>1</t>
    </r>
  </si>
  <si>
    <t>Projet d'année</t>
  </si>
  <si>
    <t>Gestion et méthodologie de projet</t>
  </si>
  <si>
    <t>Techniques quantitatives</t>
  </si>
  <si>
    <t>Méthodes statistiques de l'évaluation</t>
  </si>
  <si>
    <t>Econométrie des données de Panel 2</t>
  </si>
  <si>
    <t>Stockage et protection des données</t>
  </si>
  <si>
    <t xml:space="preserve"> Innovations and industrial dynamics</t>
  </si>
  <si>
    <t xml:space="preserve">Microeconometrics of imperfect market </t>
  </si>
  <si>
    <t>Spatial econometrics and innovation</t>
  </si>
  <si>
    <t>Financement de l'innovation</t>
  </si>
  <si>
    <t xml:space="preserve">Analyse coût bénéfice (concept et pratique)  </t>
  </si>
  <si>
    <t xml:space="preserve">Expertise Economique Internationale </t>
  </si>
  <si>
    <t>Cadres théoriques pour l'expertise internationale</t>
  </si>
  <si>
    <t>Macro-Economie Internationale appliquée</t>
  </si>
  <si>
    <t>Nouveaux outils  pour les diagnostics de compétitivité</t>
  </si>
  <si>
    <t>IMUEE17A</t>
  </si>
  <si>
    <t>IMUEE18A</t>
  </si>
  <si>
    <t>IMUEE26</t>
  </si>
  <si>
    <t>Stage en entreprise</t>
  </si>
  <si>
    <t>IMESTAG</t>
  </si>
  <si>
    <t>IMUEE25</t>
  </si>
  <si>
    <t>IMUEE24</t>
  </si>
  <si>
    <t>IMEPE</t>
  </si>
  <si>
    <t>IMEACB</t>
  </si>
  <si>
    <t>IMUEE21</t>
  </si>
  <si>
    <t xml:space="preserve">Evaluation de l'impact d'évenement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</si>
</sst>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FF0000"/>
      <name val="Calibri"/>
      <family val="2"/>
      <scheme val="minor"/>
    </font>
    <font>
      <sz val="10"/>
      <color indexed="8"/>
      <name val="Arial"/>
      <family val="2"/>
    </font>
    <font>
      <b/>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26"/>
      </patternFill>
    </fill>
    <fill>
      <patternFill patternType="solid">
        <fgColor theme="0"/>
        <bgColor indexed="26"/>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24" fillId="0" borderId="0" applyNumberFormat="0" applyFill="0" applyBorder="0" applyAlignment="0" applyProtection="0"/>
  </cellStyleXfs>
  <cellXfs count="184">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15" xfId="0" applyFont="1" applyFill="1" applyBorder="1" applyProtection="1">
      <protection locked="0"/>
    </xf>
    <xf numFmtId="0" fontId="0" fillId="0" borderId="15" xfId="0" applyFont="1" applyBorder="1" applyAlignment="1" applyProtection="1">
      <alignment vertical="center"/>
      <protection locked="0"/>
    </xf>
    <xf numFmtId="0" fontId="0" fillId="7" borderId="15" xfId="0" applyFill="1" applyBorder="1" applyProtection="1">
      <protection locked="0"/>
    </xf>
    <xf numFmtId="0" fontId="0" fillId="7" borderId="15" xfId="0" applyFont="1" applyFill="1" applyBorder="1" applyProtection="1">
      <protection locked="0"/>
    </xf>
    <xf numFmtId="0" fontId="0" fillId="0" borderId="15" xfId="0" applyBorder="1" applyProtection="1">
      <protection locked="0"/>
    </xf>
    <xf numFmtId="0" fontId="0" fillId="0" borderId="15" xfId="0" applyFont="1" applyFill="1" applyBorder="1" applyAlignment="1" applyProtection="1">
      <alignment vertical="center"/>
      <protection locked="0"/>
    </xf>
    <xf numFmtId="0" fontId="0" fillId="0" borderId="15" xfId="0" applyFill="1" applyBorder="1" applyProtection="1">
      <protection locked="0"/>
    </xf>
    <xf numFmtId="0" fontId="32" fillId="0" borderId="15" xfId="0" applyFont="1" applyBorder="1" applyProtection="1">
      <protection locked="0"/>
    </xf>
    <xf numFmtId="0" fontId="0" fillId="0" borderId="15" xfId="0" applyFont="1" applyBorder="1" applyProtection="1">
      <protection locked="0"/>
    </xf>
    <xf numFmtId="0" fontId="1" fillId="0" borderId="15" xfId="0" applyFont="1" applyFill="1" applyBorder="1" applyProtection="1">
      <protection locked="0"/>
    </xf>
    <xf numFmtId="0" fontId="1" fillId="0" borderId="15" xfId="0" applyFont="1" applyBorder="1" applyAlignment="1" applyProtection="1">
      <alignment vertical="center"/>
      <protection locked="0"/>
    </xf>
    <xf numFmtId="0" fontId="1" fillId="0" borderId="15" xfId="0" applyFont="1" applyBorder="1" applyProtection="1">
      <protection locked="0"/>
    </xf>
    <xf numFmtId="0" fontId="0" fillId="0" borderId="15" xfId="0" applyFill="1" applyBorder="1" applyAlignment="1" applyProtection="1">
      <alignment vertical="center"/>
      <protection locked="0"/>
    </xf>
    <xf numFmtId="0" fontId="31" fillId="0" borderId="15" xfId="0" applyFont="1" applyBorder="1" applyProtection="1">
      <protection locked="0"/>
    </xf>
    <xf numFmtId="0" fontId="0" fillId="0" borderId="1" xfId="0" applyFont="1" applyFill="1" applyBorder="1" applyProtection="1">
      <protection locked="0"/>
    </xf>
    <xf numFmtId="0" fontId="9" fillId="0" borderId="15" xfId="0" applyFont="1" applyFill="1" applyBorder="1" applyProtection="1">
      <protection locked="0"/>
    </xf>
    <xf numFmtId="0" fontId="31" fillId="0" borderId="1" xfId="0" applyFont="1" applyFill="1" applyBorder="1" applyAlignment="1" applyProtection="1">
      <alignment vertical="center"/>
      <protection locked="0"/>
    </xf>
    <xf numFmtId="0" fontId="9" fillId="0" borderId="15" xfId="0" applyFont="1" applyBorder="1" applyProtection="1">
      <protection locked="0"/>
    </xf>
    <xf numFmtId="0" fontId="9" fillId="0" borderId="15" xfId="0" applyFont="1" applyBorder="1" applyAlignment="1" applyProtection="1">
      <alignment vertical="center"/>
      <protection locked="0"/>
    </xf>
    <xf numFmtId="0" fontId="31" fillId="2" borderId="15" xfId="0" applyFont="1" applyFill="1" applyBorder="1" applyProtection="1">
      <protection locked="0"/>
    </xf>
    <xf numFmtId="0" fontId="9" fillId="2" borderId="15" xfId="0" applyFont="1" applyFill="1" applyBorder="1" applyProtection="1">
      <protection locked="0"/>
    </xf>
    <xf numFmtId="0" fontId="0" fillId="8" borderId="15" xfId="0" applyFill="1" applyBorder="1" applyProtection="1">
      <protection locked="0"/>
    </xf>
    <xf numFmtId="0" fontId="11" fillId="0" borderId="15" xfId="0" applyFont="1" applyFill="1" applyBorder="1" applyProtection="1">
      <protection locked="0"/>
    </xf>
    <xf numFmtId="0" fontId="9" fillId="0" borderId="1" xfId="0" applyFont="1" applyFill="1" applyBorder="1" applyAlignment="1" applyProtection="1">
      <alignment vertical="center"/>
      <protection locked="0"/>
    </xf>
    <xf numFmtId="0" fontId="9" fillId="0" borderId="1" xfId="0" applyFont="1" applyFill="1" applyBorder="1" applyProtection="1">
      <protection locked="0"/>
    </xf>
    <xf numFmtId="0" fontId="33" fillId="0" borderId="15" xfId="0" applyFont="1" applyBorder="1" applyProtection="1">
      <protection locked="0"/>
    </xf>
    <xf numFmtId="0" fontId="11" fillId="0" borderId="15" xfId="0" applyFont="1" applyBorder="1" applyAlignment="1" applyProtection="1">
      <alignment vertical="center"/>
      <protection locked="0"/>
    </xf>
    <xf numFmtId="0" fontId="11" fillId="0" borderId="15" xfId="0" applyFont="1" applyBorder="1" applyProtection="1">
      <protection locked="0"/>
    </xf>
    <xf numFmtId="0" fontId="9" fillId="0" borderId="1" xfId="0" applyFont="1" applyBorder="1" applyProtection="1">
      <protection locked="0"/>
    </xf>
    <xf numFmtId="0" fontId="1" fillId="7" borderId="15" xfId="0" applyFont="1" applyFill="1" applyBorder="1" applyProtection="1">
      <protection locked="0"/>
    </xf>
    <xf numFmtId="0" fontId="1" fillId="0" borderId="1" xfId="0" applyFont="1" applyFill="1" applyBorder="1" applyProtection="1">
      <protection locked="0"/>
    </xf>
    <xf numFmtId="0" fontId="1" fillId="0" borderId="1" xfId="0" applyFont="1" applyBorder="1" applyAlignment="1" applyProtection="1">
      <alignment vertical="center"/>
      <protection locked="0"/>
    </xf>
    <xf numFmtId="0" fontId="1" fillId="2" borderId="1" xfId="0" applyFont="1" applyFill="1" applyBorder="1" applyProtection="1">
      <protection locked="0"/>
    </xf>
    <xf numFmtId="0" fontId="1" fillId="0" borderId="1" xfId="0" applyFont="1" applyBorder="1" applyProtection="1">
      <protection locked="0"/>
    </xf>
    <xf numFmtId="0" fontId="11" fillId="0" borderId="15" xfId="0" applyFont="1" applyBorder="1" applyAlignment="1" applyProtection="1">
      <alignment vertical="center" wrapText="1"/>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47">
    <dxf>
      <fill>
        <patternFill>
          <bgColor theme="1"/>
        </patternFill>
      </fill>
    </dxf>
    <dxf>
      <fill>
        <patternFill>
          <bgColor theme="1"/>
        </patternFill>
      </fill>
    </dxf>
    <dxf>
      <font>
        <b/>
        <i val="0"/>
        <color rgb="FFC00000"/>
      </font>
    </dxf>
    <dxf>
      <fill>
        <patternFill>
          <bgColor theme="0" tint="-0.24994659260841701"/>
        </patternFill>
      </fill>
    </dxf>
    <dxf>
      <font>
        <b val="0"/>
        <condense val="0"/>
        <extend val="0"/>
        <sz val="11"/>
        <color indexed="8"/>
      </font>
      <fill>
        <patternFill patternType="solid">
          <fgColor indexed="58"/>
          <bgColor indexed="8"/>
        </patternFill>
      </fill>
    </dxf>
    <dxf>
      <font>
        <b val="0"/>
        <condense val="0"/>
        <extend val="0"/>
        <sz val="11"/>
        <color indexed="8"/>
      </font>
      <fill>
        <patternFill patternType="solid">
          <fgColor indexed="23"/>
          <bgColor indexed="5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val="0"/>
        <condense val="0"/>
        <extend val="0"/>
        <sz val="11"/>
        <color indexed="8"/>
      </font>
      <fill>
        <patternFill patternType="solid">
          <fgColor indexed="58"/>
          <bgColor indexed="8"/>
        </patternFill>
      </fill>
    </dxf>
    <dxf>
      <font>
        <b val="0"/>
        <condense val="0"/>
        <extend val="0"/>
        <sz val="11"/>
        <color indexed="8"/>
      </font>
      <fill>
        <patternFill patternType="solid">
          <fgColor indexed="23"/>
          <bgColor indexed="55"/>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val="0"/>
        <condense val="0"/>
        <extend val="0"/>
        <sz val="11"/>
        <color indexed="8"/>
      </font>
      <fill>
        <patternFill patternType="solid">
          <fgColor indexed="23"/>
          <bgColor indexed="55"/>
        </patternFill>
      </fill>
    </dxf>
    <dxf>
      <font>
        <b val="0"/>
        <condense val="0"/>
        <extend val="0"/>
        <sz val="11"/>
        <color indexed="8"/>
      </font>
      <fill>
        <patternFill patternType="solid">
          <fgColor indexed="58"/>
          <bgColor indexed="8"/>
        </patternFill>
      </fill>
    </dxf>
    <dxf>
      <font>
        <b val="0"/>
        <condense val="0"/>
        <extend val="0"/>
        <sz val="11"/>
        <color indexed="8"/>
      </font>
      <fill>
        <patternFill patternType="solid">
          <fgColor indexed="23"/>
          <bgColor indexed="55"/>
        </patternFill>
      </fill>
    </dxf>
    <dxf>
      <font>
        <b val="0"/>
        <condense val="0"/>
        <extend val="0"/>
        <sz val="11"/>
        <color indexed="8"/>
      </font>
      <fill>
        <patternFill patternType="solid">
          <fgColor indexed="23"/>
          <bgColor indexed="55"/>
        </patternFill>
      </fill>
    </dxf>
    <dxf>
      <font>
        <b val="0"/>
        <condense val="0"/>
        <extend val="0"/>
        <sz val="11"/>
        <color indexed="8"/>
      </font>
      <fill>
        <patternFill patternType="solid">
          <fgColor indexed="58"/>
          <bgColor indexed="8"/>
        </patternFill>
      </fill>
    </dxf>
    <dxf>
      <font>
        <b val="0"/>
        <condense val="0"/>
        <extend val="0"/>
        <sz val="11"/>
        <color indexed="8"/>
      </font>
      <fill>
        <patternFill patternType="solid">
          <fgColor indexed="23"/>
          <bgColor indexed="55"/>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val="0"/>
        <condense val="0"/>
        <extend val="0"/>
        <sz val="11"/>
        <color indexed="8"/>
      </font>
      <fill>
        <patternFill patternType="solid">
          <fgColor indexed="58"/>
          <bgColor indexed="8"/>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opLeftCell="A7" workbookViewId="0">
      <selection activeCell="B6" sqref="B6"/>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37" t="s">
        <v>173</v>
      </c>
      <c r="B1" s="138"/>
      <c r="C1" s="139"/>
      <c r="D1" s="139"/>
      <c r="E1" s="139"/>
      <c r="F1" s="139"/>
      <c r="G1" s="139"/>
      <c r="H1" s="139"/>
      <c r="I1" s="140"/>
      <c r="J1" s="23"/>
    </row>
    <row r="2" spans="1:10" s="15" customFormat="1" ht="24.95" customHeight="1" x14ac:dyDescent="0.5">
      <c r="A2" s="28" t="s">
        <v>36</v>
      </c>
      <c r="B2" s="69" t="s">
        <v>19</v>
      </c>
      <c r="C2" s="136"/>
      <c r="D2" s="136"/>
      <c r="E2" s="136"/>
      <c r="F2" s="136"/>
      <c r="G2" s="136"/>
      <c r="H2" s="136"/>
      <c r="I2" s="136"/>
      <c r="J2" s="16"/>
    </row>
    <row r="3" spans="1:10" s="14" customFormat="1" ht="24.95" customHeight="1" x14ac:dyDescent="0.5">
      <c r="A3" s="29" t="s">
        <v>34</v>
      </c>
      <c r="B3" s="141" t="s">
        <v>62</v>
      </c>
      <c r="C3" s="142"/>
      <c r="D3" s="142"/>
      <c r="E3" s="142"/>
      <c r="F3" s="142"/>
      <c r="G3" s="142"/>
      <c r="H3" s="142"/>
      <c r="I3" s="143"/>
      <c r="J3" s="24"/>
    </row>
    <row r="4" spans="1:10" s="14" customFormat="1" ht="24.95" customHeight="1" x14ac:dyDescent="0.5">
      <c r="A4" s="29" t="s">
        <v>167</v>
      </c>
      <c r="B4" s="37" t="str">
        <f>IF(AND(B2="IAE",B3="Management et commerce international"),"GMMCI18",IFERROR(VLOOKUP(B3,tab_code_dip,2,FALSE),"-"))</f>
        <v>IMECO18</v>
      </c>
      <c r="C4" s="36"/>
      <c r="D4" s="36"/>
      <c r="E4" s="36"/>
      <c r="F4" s="36"/>
      <c r="G4" s="36"/>
      <c r="H4" s="36"/>
      <c r="I4" s="36"/>
      <c r="J4" s="24"/>
    </row>
    <row r="5" spans="1:10" s="14" customFormat="1" ht="24.95" customHeight="1" x14ac:dyDescent="0.5">
      <c r="A5" s="28" t="s">
        <v>53</v>
      </c>
      <c r="B5" s="70" t="s">
        <v>184</v>
      </c>
      <c r="C5" s="22" t="s">
        <v>172</v>
      </c>
      <c r="D5" s="27"/>
      <c r="E5" s="27"/>
      <c r="F5" s="27"/>
      <c r="G5" s="27"/>
      <c r="H5" s="27"/>
      <c r="I5" s="27"/>
      <c r="J5" s="24"/>
    </row>
    <row r="6" spans="1:10" s="14" customFormat="1" ht="24.95" customHeight="1" x14ac:dyDescent="0.5">
      <c r="A6" s="28" t="s">
        <v>54</v>
      </c>
      <c r="B6" s="71" t="s">
        <v>184</v>
      </c>
      <c r="C6" s="22" t="s">
        <v>171</v>
      </c>
      <c r="D6" s="27"/>
      <c r="E6" s="27"/>
      <c r="F6" s="27"/>
      <c r="G6" s="27"/>
      <c r="H6" s="27"/>
      <c r="I6" s="27"/>
      <c r="J6" s="24"/>
    </row>
    <row r="7" spans="1:10" ht="20.100000000000001" customHeight="1" x14ac:dyDescent="0.25">
      <c r="A7" s="144" t="s">
        <v>42</v>
      </c>
      <c r="B7" s="145"/>
      <c r="C7" s="145"/>
      <c r="D7" s="145"/>
      <c r="E7" s="145"/>
      <c r="F7" s="145"/>
      <c r="G7" s="145"/>
      <c r="H7" s="145"/>
      <c r="I7" s="146"/>
    </row>
    <row r="8" spans="1:10" x14ac:dyDescent="0.25">
      <c r="A8" s="19" t="s">
        <v>37</v>
      </c>
      <c r="B8" s="17"/>
      <c r="C8" s="17"/>
      <c r="D8" s="17"/>
      <c r="E8" s="17"/>
      <c r="F8" s="17"/>
      <c r="G8" s="17"/>
      <c r="H8" s="17"/>
      <c r="I8" s="17"/>
    </row>
    <row r="9" spans="1:10" s="18" customFormat="1" x14ac:dyDescent="0.25">
      <c r="A9" s="147" t="s">
        <v>38</v>
      </c>
      <c r="B9" s="148"/>
      <c r="C9" s="148"/>
      <c r="D9" s="148"/>
      <c r="E9" s="148"/>
      <c r="F9" s="148"/>
      <c r="G9" s="148"/>
      <c r="H9" s="148"/>
      <c r="I9" s="149"/>
      <c r="J9" s="25"/>
    </row>
    <row r="10" spans="1:10" s="32" customFormat="1" x14ac:dyDescent="0.25">
      <c r="A10" s="133" t="s">
        <v>179</v>
      </c>
      <c r="B10" s="134"/>
      <c r="C10" s="134"/>
      <c r="D10" s="134"/>
      <c r="E10" s="134"/>
      <c r="F10" s="134"/>
      <c r="G10" s="134"/>
      <c r="H10" s="134"/>
      <c r="I10" s="135"/>
      <c r="J10" s="31"/>
    </row>
    <row r="11" spans="1:10" s="18" customFormat="1" x14ac:dyDescent="0.25">
      <c r="A11" s="121"/>
      <c r="B11" s="122"/>
      <c r="C11" s="122"/>
      <c r="D11" s="122"/>
      <c r="E11" s="122"/>
      <c r="F11" s="122"/>
      <c r="G11" s="122"/>
      <c r="H11" s="122"/>
      <c r="I11" s="123"/>
      <c r="J11" s="25"/>
    </row>
    <row r="12" spans="1:10" s="18" customFormat="1" x14ac:dyDescent="0.25">
      <c r="A12" s="150" t="s">
        <v>39</v>
      </c>
      <c r="B12" s="151"/>
      <c r="C12" s="151"/>
      <c r="D12" s="151"/>
      <c r="E12" s="151"/>
      <c r="F12" s="151"/>
      <c r="G12" s="151"/>
      <c r="H12" s="151"/>
      <c r="I12" s="152"/>
      <c r="J12" s="25"/>
    </row>
    <row r="13" spans="1:10" s="32" customFormat="1" x14ac:dyDescent="0.25">
      <c r="A13" s="133" t="s">
        <v>180</v>
      </c>
      <c r="B13" s="134"/>
      <c r="C13" s="134"/>
      <c r="D13" s="134"/>
      <c r="E13" s="134"/>
      <c r="F13" s="134"/>
      <c r="G13" s="134"/>
      <c r="H13" s="134"/>
      <c r="I13" s="135"/>
      <c r="J13" s="31"/>
    </row>
    <row r="14" spans="1:10" s="18" customFormat="1" x14ac:dyDescent="0.25">
      <c r="A14" s="121"/>
      <c r="B14" s="122"/>
      <c r="C14" s="122"/>
      <c r="D14" s="122"/>
      <c r="E14" s="122"/>
      <c r="F14" s="122"/>
      <c r="G14" s="122"/>
      <c r="H14" s="122"/>
      <c r="I14" s="123"/>
      <c r="J14" s="25"/>
    </row>
    <row r="15" spans="1:10" s="20" customFormat="1" x14ac:dyDescent="0.25">
      <c r="A15" s="150" t="s">
        <v>40</v>
      </c>
      <c r="B15" s="151"/>
      <c r="C15" s="151"/>
      <c r="D15" s="151"/>
      <c r="E15" s="151"/>
      <c r="F15" s="151"/>
      <c r="G15" s="151"/>
      <c r="H15" s="151"/>
      <c r="I15" s="152"/>
      <c r="J15" s="26"/>
    </row>
    <row r="16" spans="1:10" s="34" customFormat="1" x14ac:dyDescent="0.25">
      <c r="A16" s="133" t="s">
        <v>181</v>
      </c>
      <c r="B16" s="134"/>
      <c r="C16" s="134"/>
      <c r="D16" s="134"/>
      <c r="E16" s="134"/>
      <c r="F16" s="134"/>
      <c r="G16" s="134"/>
      <c r="H16" s="134"/>
      <c r="I16" s="135"/>
      <c r="J16" s="33"/>
    </row>
    <row r="17" spans="1:10" s="18" customFormat="1" x14ac:dyDescent="0.25">
      <c r="A17" s="121"/>
      <c r="B17" s="122"/>
      <c r="C17" s="122"/>
      <c r="D17" s="122"/>
      <c r="E17" s="122"/>
      <c r="F17" s="122"/>
      <c r="G17" s="122"/>
      <c r="H17" s="122"/>
      <c r="I17" s="123"/>
      <c r="J17" s="25"/>
    </row>
    <row r="18" spans="1:10" s="20" customFormat="1" x14ac:dyDescent="0.25">
      <c r="A18" s="150" t="s">
        <v>41</v>
      </c>
      <c r="B18" s="151"/>
      <c r="C18" s="151"/>
      <c r="D18" s="151"/>
      <c r="E18" s="151"/>
      <c r="F18" s="151"/>
      <c r="G18" s="151"/>
      <c r="H18" s="151"/>
      <c r="I18" s="152"/>
      <c r="J18" s="26"/>
    </row>
    <row r="19" spans="1:10" s="34" customFormat="1" x14ac:dyDescent="0.25">
      <c r="A19" s="133" t="s">
        <v>182</v>
      </c>
      <c r="B19" s="134"/>
      <c r="C19" s="134"/>
      <c r="D19" s="134"/>
      <c r="E19" s="134"/>
      <c r="F19" s="134"/>
      <c r="G19" s="134"/>
      <c r="H19" s="134"/>
      <c r="I19" s="135"/>
      <c r="J19" s="33"/>
    </row>
    <row r="20" spans="1:10" s="18" customFormat="1" x14ac:dyDescent="0.25">
      <c r="A20" s="121"/>
      <c r="B20" s="122"/>
      <c r="C20" s="122"/>
      <c r="D20" s="122"/>
      <c r="E20" s="122"/>
      <c r="F20" s="122"/>
      <c r="G20" s="122"/>
      <c r="H20" s="122"/>
      <c r="I20" s="123"/>
      <c r="J20" s="25"/>
    </row>
    <row r="21" spans="1:10" ht="20.100000000000001" customHeight="1" x14ac:dyDescent="0.25">
      <c r="A21" s="124" t="s">
        <v>43</v>
      </c>
      <c r="B21" s="125"/>
      <c r="C21" s="125"/>
      <c r="D21" s="125"/>
      <c r="E21" s="125"/>
      <c r="F21" s="125"/>
      <c r="G21" s="125"/>
      <c r="H21" s="125"/>
      <c r="I21" s="126"/>
    </row>
    <row r="22" spans="1:10" s="14" customFormat="1" x14ac:dyDescent="0.25">
      <c r="A22" s="153" t="s">
        <v>183</v>
      </c>
      <c r="B22" s="154"/>
      <c r="C22" s="154"/>
      <c r="D22" s="154"/>
      <c r="E22" s="154"/>
      <c r="F22" s="154"/>
      <c r="G22" s="154"/>
      <c r="H22" s="154"/>
      <c r="I22" s="155"/>
      <c r="J22" s="35"/>
    </row>
    <row r="23" spans="1:10" x14ac:dyDescent="0.25">
      <c r="A23" s="121"/>
      <c r="B23" s="122"/>
      <c r="C23" s="122"/>
      <c r="D23" s="122"/>
      <c r="E23" s="122"/>
      <c r="F23" s="122"/>
      <c r="G23" s="122"/>
      <c r="H23" s="122"/>
      <c r="I23" s="123"/>
    </row>
    <row r="24" spans="1:10" ht="20.100000000000001" customHeight="1" x14ac:dyDescent="0.25">
      <c r="A24" s="124" t="s">
        <v>44</v>
      </c>
      <c r="B24" s="125"/>
      <c r="C24" s="125"/>
      <c r="D24" s="125"/>
      <c r="E24" s="125"/>
      <c r="F24" s="125"/>
      <c r="G24" s="125"/>
      <c r="H24" s="125"/>
      <c r="I24" s="126"/>
    </row>
    <row r="25" spans="1:10" ht="20.100000000000001" customHeight="1" x14ac:dyDescent="0.25">
      <c r="A25" s="130" t="s">
        <v>164</v>
      </c>
      <c r="B25" s="131"/>
      <c r="C25" s="131"/>
      <c r="D25" s="131"/>
      <c r="E25" s="131"/>
      <c r="F25" s="131"/>
      <c r="G25" s="131"/>
      <c r="H25" s="131"/>
      <c r="I25" s="132"/>
    </row>
    <row r="26" spans="1:10" ht="15" customHeight="1" x14ac:dyDescent="0.25">
      <c r="A26" s="118" t="s">
        <v>165</v>
      </c>
      <c r="B26" s="119"/>
      <c r="C26" s="119"/>
      <c r="D26" s="119"/>
      <c r="E26" s="119"/>
      <c r="F26" s="119"/>
      <c r="G26" s="119"/>
      <c r="H26" s="119"/>
      <c r="I26" s="120"/>
    </row>
    <row r="27" spans="1:10" ht="20.100000000000001" customHeight="1" x14ac:dyDescent="0.25">
      <c r="A27" s="124" t="s">
        <v>163</v>
      </c>
      <c r="B27" s="125"/>
      <c r="C27" s="125"/>
      <c r="D27" s="125"/>
      <c r="E27" s="125"/>
      <c r="F27" s="125"/>
      <c r="G27" s="125"/>
      <c r="H27" s="125"/>
      <c r="I27" s="126"/>
    </row>
    <row r="28" spans="1:10" x14ac:dyDescent="0.25">
      <c r="A28" s="127" t="s">
        <v>178</v>
      </c>
      <c r="B28" s="128"/>
      <c r="C28" s="128"/>
      <c r="D28" s="128"/>
      <c r="E28" s="128"/>
      <c r="F28" s="128"/>
      <c r="G28" s="128"/>
      <c r="H28" s="128"/>
      <c r="I28" s="129"/>
    </row>
    <row r="29" spans="1:10" x14ac:dyDescent="0.25">
      <c r="A29" s="115" t="s">
        <v>166</v>
      </c>
      <c r="B29" s="116"/>
      <c r="C29" s="116"/>
      <c r="D29" s="116"/>
      <c r="E29" s="116"/>
      <c r="F29" s="116"/>
      <c r="G29" s="116"/>
      <c r="H29" s="116"/>
      <c r="I29" s="117"/>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 r:id="rId2" display="Arrêté du 22 janvier 2014 fixant le cadre national des formations conduisant à la délivrance des diplômes nationaux de licence, de licence professionnelle et de master "/>
    <hyperlink ref="A28:I28" r:id="rId3" display="Arrêté du 30 juillet 2018 relatif au diplôme national de licence"/>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6"/>
  <sheetViews>
    <sheetView showGridLines="0" showZeros="0" topLeftCell="A13" zoomScale="85" zoomScaleNormal="85" zoomScalePageLayoutView="85" workbookViewId="0">
      <selection activeCell="E37" sqref="E37"/>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6" t="s">
        <v>173</v>
      </c>
      <c r="B1" s="166"/>
      <c r="C1" s="166"/>
      <c r="D1" s="166"/>
      <c r="E1" s="166"/>
      <c r="F1" s="166"/>
      <c r="G1" s="166"/>
      <c r="H1" s="166"/>
      <c r="I1" s="166"/>
      <c r="J1" s="166"/>
      <c r="K1" s="166"/>
      <c r="L1" s="166"/>
      <c r="M1" s="166"/>
      <c r="N1" s="166"/>
    </row>
    <row r="2" spans="1:14" ht="20.100000000000001" customHeight="1" x14ac:dyDescent="0.25">
      <c r="A2" s="39" t="s">
        <v>36</v>
      </c>
      <c r="B2" s="167" t="str">
        <f>'Fiche générale'!B2</f>
        <v>ISEM</v>
      </c>
      <c r="C2" s="167"/>
      <c r="D2" s="167"/>
      <c r="E2" s="167"/>
      <c r="F2" s="38"/>
      <c r="G2" s="38"/>
      <c r="H2" s="38"/>
      <c r="I2" s="38"/>
      <c r="J2" s="38"/>
      <c r="K2" s="38"/>
    </row>
    <row r="3" spans="1:14" ht="20.100000000000001" customHeight="1" x14ac:dyDescent="0.25">
      <c r="A3" s="39" t="s">
        <v>34</v>
      </c>
      <c r="B3" s="168" t="str">
        <f>'Fiche générale'!B3:I3</f>
        <v>Economie</v>
      </c>
      <c r="C3" s="169"/>
      <c r="D3" s="169"/>
      <c r="E3" s="169"/>
      <c r="F3" s="169"/>
      <c r="G3" s="169"/>
      <c r="H3" s="169"/>
      <c r="I3" s="169"/>
      <c r="J3" s="170"/>
      <c r="K3" s="38"/>
    </row>
    <row r="4" spans="1:14" ht="20.100000000000001" customHeight="1" x14ac:dyDescent="0.3">
      <c r="A4" s="39" t="s">
        <v>27</v>
      </c>
      <c r="B4" s="40" t="str">
        <f>'Fiche générale'!B4</f>
        <v>IMECO18</v>
      </c>
      <c r="C4" s="41" t="s">
        <v>168</v>
      </c>
      <c r="D4" s="171">
        <v>181</v>
      </c>
      <c r="E4" s="171"/>
      <c r="F4" s="172" t="s">
        <v>35</v>
      </c>
      <c r="G4" s="173"/>
      <c r="H4" s="174" t="s">
        <v>187</v>
      </c>
      <c r="I4" s="175"/>
      <c r="J4" s="175"/>
      <c r="K4" s="175"/>
      <c r="L4" s="175"/>
      <c r="M4" s="175"/>
      <c r="N4" s="176"/>
    </row>
    <row r="5" spans="1:14" ht="20.100000000000001" customHeight="1" x14ac:dyDescent="0.25">
      <c r="B5" s="38"/>
      <c r="C5" s="38"/>
      <c r="D5" s="38"/>
      <c r="E5" s="38"/>
      <c r="F5" s="38"/>
      <c r="G5" s="38"/>
      <c r="H5" s="38"/>
      <c r="I5" s="38"/>
      <c r="J5" s="38"/>
      <c r="K5" s="38"/>
    </row>
    <row r="6" spans="1:14" ht="20.100000000000001" customHeight="1" x14ac:dyDescent="0.25">
      <c r="A6" s="39" t="s">
        <v>2</v>
      </c>
      <c r="B6" s="62" t="s">
        <v>185</v>
      </c>
      <c r="C6" s="41" t="s">
        <v>169</v>
      </c>
      <c r="D6" s="177">
        <v>180</v>
      </c>
      <c r="E6" s="178"/>
      <c r="F6" s="172" t="s">
        <v>3</v>
      </c>
      <c r="G6" s="173"/>
      <c r="H6" s="179" t="s">
        <v>188</v>
      </c>
      <c r="I6" s="180"/>
      <c r="J6" s="180"/>
      <c r="K6" s="180"/>
      <c r="L6" s="180"/>
      <c r="M6" s="180"/>
      <c r="N6" s="181"/>
    </row>
    <row r="7" spans="1:14" ht="20.100000000000001" customHeight="1" x14ac:dyDescent="0.25">
      <c r="A7" s="39" t="s">
        <v>45</v>
      </c>
      <c r="B7" s="63" t="s">
        <v>186</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7"/>
      <c r="C9" s="78"/>
      <c r="D9" s="43"/>
      <c r="E9" s="182" t="s">
        <v>52</v>
      </c>
      <c r="F9" s="183"/>
      <c r="G9" s="182" t="s">
        <v>47</v>
      </c>
      <c r="H9" s="183"/>
      <c r="I9"/>
      <c r="J9" s="43"/>
      <c r="K9" s="45">
        <v>1</v>
      </c>
      <c r="L9" s="43"/>
      <c r="M9" s="43"/>
      <c r="N9" s="43"/>
    </row>
    <row r="10" spans="1:14" ht="15" customHeight="1" x14ac:dyDescent="0.25">
      <c r="B10" s="77"/>
      <c r="C10" s="78"/>
      <c r="D10" s="46"/>
      <c r="E10" s="162" t="s">
        <v>51</v>
      </c>
      <c r="F10" s="163"/>
      <c r="G10" s="164"/>
      <c r="H10" s="165"/>
      <c r="I10"/>
      <c r="J10" s="47"/>
      <c r="K10" s="47"/>
      <c r="L10" s="47"/>
      <c r="M10" s="47"/>
      <c r="N10" s="47"/>
    </row>
    <row r="11" spans="1:14" ht="15" customHeight="1" x14ac:dyDescent="0.25">
      <c r="A11" s="48">
        <v>3</v>
      </c>
      <c r="B11" s="79"/>
      <c r="C11" s="78"/>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6"/>
      <c r="F13" s="156"/>
      <c r="G13" s="52"/>
      <c r="H13" s="49"/>
      <c r="I13" s="49"/>
    </row>
    <row r="14" spans="1:14" ht="26.25" customHeight="1" x14ac:dyDescent="0.25">
      <c r="B14" s="51"/>
      <c r="C14" s="49"/>
      <c r="D14" s="49"/>
      <c r="E14" s="52"/>
      <c r="F14" s="52"/>
      <c r="G14" s="52"/>
      <c r="H14" s="49"/>
      <c r="I14" s="49"/>
      <c r="J14" s="157" t="s">
        <v>28</v>
      </c>
      <c r="K14" s="158"/>
      <c r="L14" s="159"/>
      <c r="M14" s="157" t="s">
        <v>29</v>
      </c>
      <c r="N14" s="159"/>
    </row>
    <row r="15" spans="1:14" ht="39.75" customHeight="1" x14ac:dyDescent="0.25">
      <c r="C15" s="53"/>
      <c r="D15" s="53"/>
      <c r="E15" s="54"/>
      <c r="F15" s="54"/>
      <c r="G15" s="54"/>
      <c r="H15" s="54"/>
      <c r="I15" s="55"/>
      <c r="J15" s="56" t="s">
        <v>30</v>
      </c>
      <c r="K15" s="160" t="str">
        <f>IF(H17="CCI (CC Intégral)","CT pour les dispensés","Contrôle Terminal")</f>
        <v>Contrôle Terminal</v>
      </c>
      <c r="L15" s="161"/>
      <c r="M15" s="160" t="s">
        <v>31</v>
      </c>
      <c r="N15" s="161"/>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89" t="s">
        <v>0</v>
      </c>
      <c r="B17" s="90" t="s">
        <v>194</v>
      </c>
      <c r="C17" s="81" t="s">
        <v>195</v>
      </c>
      <c r="D17" s="82">
        <v>6</v>
      </c>
      <c r="E17" s="82">
        <v>6</v>
      </c>
      <c r="F17" s="83" t="s">
        <v>196</v>
      </c>
      <c r="G17" s="83" t="s">
        <v>196</v>
      </c>
      <c r="H17" s="82"/>
      <c r="I17" s="4"/>
      <c r="J17" s="84"/>
      <c r="K17" s="5"/>
      <c r="L17" s="5"/>
      <c r="M17" s="5"/>
      <c r="N17" s="5"/>
    </row>
    <row r="18" spans="1:15" ht="15" customHeight="1" x14ac:dyDescent="0.25">
      <c r="A18" s="80" t="s">
        <v>48</v>
      </c>
      <c r="B18" s="85" t="s">
        <v>197</v>
      </c>
      <c r="C18" s="81" t="s">
        <v>198</v>
      </c>
      <c r="D18" s="86">
        <v>2</v>
      </c>
      <c r="E18" s="82">
        <v>2</v>
      </c>
      <c r="F18" s="83" t="s">
        <v>196</v>
      </c>
      <c r="G18" s="83"/>
      <c r="H18" s="82" t="s">
        <v>174</v>
      </c>
      <c r="I18" s="4"/>
      <c r="J18" s="86">
        <v>2</v>
      </c>
      <c r="K18" s="5"/>
      <c r="L18" s="5"/>
      <c r="M18" s="5"/>
      <c r="N18" s="5"/>
    </row>
    <row r="19" spans="1:15" s="76" customFormat="1" ht="15" customHeight="1" x14ac:dyDescent="0.25">
      <c r="A19" s="80" t="s">
        <v>48</v>
      </c>
      <c r="B19" s="84" t="s">
        <v>241</v>
      </c>
      <c r="C19" s="81" t="s">
        <v>199</v>
      </c>
      <c r="D19" s="99">
        <v>2</v>
      </c>
      <c r="E19" s="82">
        <v>2</v>
      </c>
      <c r="F19" s="83" t="s">
        <v>196</v>
      </c>
      <c r="G19" s="83"/>
      <c r="H19" s="82" t="s">
        <v>174</v>
      </c>
      <c r="I19" s="4"/>
      <c r="J19" s="86">
        <v>2</v>
      </c>
      <c r="K19" s="4"/>
      <c r="L19" s="4"/>
      <c r="M19" s="4"/>
      <c r="N19" s="4"/>
    </row>
    <row r="20" spans="1:15" ht="15" customHeight="1" x14ac:dyDescent="0.25">
      <c r="A20" s="80" t="s">
        <v>48</v>
      </c>
      <c r="B20" s="97" t="s">
        <v>228</v>
      </c>
      <c r="C20" s="98" t="s">
        <v>229</v>
      </c>
      <c r="D20" s="100">
        <v>2</v>
      </c>
      <c r="E20" s="82">
        <v>2</v>
      </c>
      <c r="F20" s="80" t="s">
        <v>196</v>
      </c>
      <c r="G20" s="83"/>
      <c r="H20" s="82" t="s">
        <v>174</v>
      </c>
      <c r="I20" s="4"/>
      <c r="J20" s="86">
        <v>2</v>
      </c>
      <c r="K20" s="5"/>
      <c r="L20" s="5"/>
      <c r="M20" s="5"/>
      <c r="N20" s="5"/>
    </row>
    <row r="21" spans="1:15" ht="15" customHeight="1" x14ac:dyDescent="0.25">
      <c r="A21" s="80"/>
      <c r="B21" s="93"/>
      <c r="C21" s="81"/>
      <c r="D21" s="99"/>
      <c r="E21" s="82"/>
      <c r="F21" s="80"/>
      <c r="G21" s="83"/>
      <c r="H21" s="82"/>
      <c r="I21" s="4"/>
      <c r="J21" s="86"/>
      <c r="K21" s="5"/>
      <c r="L21" s="5"/>
      <c r="M21" s="5"/>
      <c r="N21" s="5"/>
    </row>
    <row r="22" spans="1:15" ht="15" customHeight="1" x14ac:dyDescent="0.25">
      <c r="A22" s="80"/>
      <c r="B22" s="81"/>
      <c r="C22" s="81"/>
      <c r="D22" s="82"/>
      <c r="E22" s="82"/>
      <c r="F22" s="83"/>
      <c r="G22" s="83"/>
      <c r="H22" s="82"/>
      <c r="I22" s="4"/>
      <c r="J22" s="86"/>
      <c r="K22" s="5"/>
      <c r="L22" s="5"/>
      <c r="M22" s="5"/>
      <c r="N22" s="5"/>
    </row>
    <row r="23" spans="1:15" ht="14.25" customHeight="1" x14ac:dyDescent="0.25">
      <c r="A23" s="89" t="s">
        <v>0</v>
      </c>
      <c r="B23" s="90" t="s">
        <v>200</v>
      </c>
      <c r="C23" s="81" t="s">
        <v>201</v>
      </c>
      <c r="D23" s="82">
        <v>6</v>
      </c>
      <c r="E23" s="82">
        <v>6</v>
      </c>
      <c r="F23" s="83" t="s">
        <v>196</v>
      </c>
      <c r="G23" s="83" t="s">
        <v>196</v>
      </c>
      <c r="H23" s="82"/>
      <c r="I23" s="4"/>
      <c r="J23" s="86"/>
      <c r="K23" s="5"/>
      <c r="L23" s="5"/>
      <c r="M23" s="5"/>
      <c r="N23" s="5"/>
    </row>
    <row r="24" spans="1:15" ht="15" customHeight="1" x14ac:dyDescent="0.25">
      <c r="A24" s="80" t="s">
        <v>48</v>
      </c>
      <c r="B24" s="84" t="s">
        <v>202</v>
      </c>
      <c r="C24" s="81" t="s">
        <v>203</v>
      </c>
      <c r="D24" s="101">
        <v>3</v>
      </c>
      <c r="E24" s="82">
        <v>3</v>
      </c>
      <c r="F24" s="83" t="s">
        <v>196</v>
      </c>
      <c r="G24" s="83"/>
      <c r="H24" s="82" t="s">
        <v>174</v>
      </c>
      <c r="I24" s="4"/>
      <c r="J24" s="86">
        <v>2</v>
      </c>
      <c r="K24" s="5"/>
      <c r="L24" s="5"/>
      <c r="M24" s="5"/>
      <c r="N24" s="5"/>
    </row>
    <row r="25" spans="1:15" ht="15" customHeight="1" x14ac:dyDescent="0.25">
      <c r="A25" s="80" t="s">
        <v>48</v>
      </c>
      <c r="B25" s="84" t="s">
        <v>204</v>
      </c>
      <c r="C25" s="87" t="s">
        <v>205</v>
      </c>
      <c r="D25" s="101">
        <v>3</v>
      </c>
      <c r="E25" s="82">
        <v>3</v>
      </c>
      <c r="F25" s="83" t="s">
        <v>196</v>
      </c>
      <c r="G25" s="83"/>
      <c r="H25" s="82" t="s">
        <v>174</v>
      </c>
      <c r="I25" s="4"/>
      <c r="J25" s="86">
        <v>2</v>
      </c>
      <c r="K25" s="5"/>
      <c r="L25" s="5"/>
      <c r="M25" s="5"/>
      <c r="N25" s="5"/>
    </row>
    <row r="26" spans="1:15" ht="15" customHeight="1" x14ac:dyDescent="0.25">
      <c r="A26" s="80"/>
      <c r="B26" s="88"/>
      <c r="C26" s="81"/>
      <c r="D26" s="82" t="s">
        <v>206</v>
      </c>
      <c r="E26" s="82"/>
      <c r="F26" s="83"/>
      <c r="G26" s="83"/>
      <c r="H26" s="82"/>
      <c r="I26" s="4"/>
      <c r="J26" s="86"/>
      <c r="K26" s="5"/>
      <c r="L26" s="5"/>
      <c r="M26" s="5"/>
      <c r="N26" s="5"/>
    </row>
    <row r="27" spans="1:15" ht="15" customHeight="1" x14ac:dyDescent="0.25">
      <c r="A27" s="89" t="s">
        <v>0</v>
      </c>
      <c r="B27" s="102" t="s">
        <v>240</v>
      </c>
      <c r="C27" s="81" t="s">
        <v>208</v>
      </c>
      <c r="D27" s="82">
        <v>3</v>
      </c>
      <c r="E27" s="82">
        <v>3</v>
      </c>
      <c r="F27" s="83" t="s">
        <v>196</v>
      </c>
      <c r="G27" s="83" t="s">
        <v>196</v>
      </c>
      <c r="H27" s="82"/>
      <c r="I27" s="4"/>
      <c r="J27" s="86"/>
      <c r="K27" s="5"/>
      <c r="L27" s="5"/>
      <c r="M27" s="5"/>
      <c r="N27" s="5"/>
    </row>
    <row r="28" spans="1:15" ht="15" customHeight="1" x14ac:dyDescent="0.25">
      <c r="A28" s="80" t="s">
        <v>48</v>
      </c>
      <c r="B28" s="86" t="s">
        <v>207</v>
      </c>
      <c r="C28" s="81" t="s">
        <v>209</v>
      </c>
      <c r="D28" s="82">
        <v>3</v>
      </c>
      <c r="E28" s="82">
        <v>3</v>
      </c>
      <c r="F28" s="83" t="s">
        <v>196</v>
      </c>
      <c r="G28" s="83"/>
      <c r="H28" s="82" t="s">
        <v>174</v>
      </c>
      <c r="I28" s="4"/>
      <c r="J28" s="86">
        <v>2</v>
      </c>
      <c r="K28" s="5"/>
      <c r="L28" s="5"/>
      <c r="M28" s="5"/>
      <c r="N28" s="5"/>
    </row>
    <row r="29" spans="1:15" ht="15" customHeight="1" x14ac:dyDescent="0.25">
      <c r="A29" s="80"/>
      <c r="B29" s="88"/>
      <c r="C29" s="81"/>
      <c r="D29" s="82"/>
      <c r="E29" s="82"/>
      <c r="F29" s="83"/>
      <c r="G29" s="83"/>
      <c r="H29" s="82"/>
      <c r="I29" s="4"/>
      <c r="J29" s="86"/>
      <c r="K29" s="5"/>
      <c r="L29" s="5"/>
      <c r="M29" s="5"/>
      <c r="N29" s="5"/>
      <c r="O29" s="44"/>
    </row>
    <row r="30" spans="1:15" ht="15" customHeight="1" x14ac:dyDescent="0.25">
      <c r="A30" s="89" t="s">
        <v>0</v>
      </c>
      <c r="B30" s="105" t="s">
        <v>242</v>
      </c>
      <c r="C30" s="81" t="s">
        <v>210</v>
      </c>
      <c r="D30" s="82">
        <v>3</v>
      </c>
      <c r="E30" s="82">
        <v>3</v>
      </c>
      <c r="F30" s="83" t="s">
        <v>196</v>
      </c>
      <c r="G30" s="83" t="s">
        <v>196</v>
      </c>
      <c r="H30" s="82"/>
      <c r="I30" s="5"/>
      <c r="J30" s="86"/>
      <c r="K30" s="5"/>
      <c r="L30" s="5"/>
      <c r="M30" s="5"/>
      <c r="N30" s="5"/>
    </row>
    <row r="31" spans="1:15" ht="15" customHeight="1" x14ac:dyDescent="0.25">
      <c r="A31" s="80" t="s">
        <v>48</v>
      </c>
      <c r="B31" s="93" t="s">
        <v>243</v>
      </c>
      <c r="C31" s="84" t="s">
        <v>211</v>
      </c>
      <c r="D31" s="82">
        <v>3</v>
      </c>
      <c r="E31" s="84">
        <v>3</v>
      </c>
      <c r="F31" s="88" t="s">
        <v>196</v>
      </c>
      <c r="G31" s="88"/>
      <c r="H31" s="88" t="s">
        <v>174</v>
      </c>
      <c r="I31" s="5"/>
      <c r="J31" s="86">
        <v>2</v>
      </c>
      <c r="K31" s="5"/>
      <c r="L31" s="5"/>
      <c r="M31" s="5"/>
      <c r="N31" s="5"/>
    </row>
    <row r="32" spans="1:15" ht="15" customHeight="1" x14ac:dyDescent="0.25">
      <c r="A32" s="80"/>
      <c r="B32" s="73"/>
      <c r="C32" s="84"/>
      <c r="D32" s="82"/>
      <c r="E32" s="84"/>
      <c r="F32" s="88"/>
      <c r="G32" s="88"/>
      <c r="H32" s="88"/>
      <c r="I32" s="5"/>
      <c r="J32" s="86"/>
      <c r="K32" s="5"/>
      <c r="L32" s="5"/>
      <c r="M32" s="5"/>
      <c r="N32" s="5"/>
    </row>
    <row r="33" spans="1:14" ht="15" customHeight="1" x14ac:dyDescent="0.25">
      <c r="A33" s="89" t="s">
        <v>0</v>
      </c>
      <c r="B33" s="91" t="s">
        <v>212</v>
      </c>
      <c r="C33" s="84" t="s">
        <v>213</v>
      </c>
      <c r="D33" s="82">
        <v>12</v>
      </c>
      <c r="E33" s="84">
        <v>12</v>
      </c>
      <c r="F33" s="88" t="s">
        <v>196</v>
      </c>
      <c r="G33" s="88" t="s">
        <v>196</v>
      </c>
      <c r="H33" s="88"/>
      <c r="I33" s="5"/>
      <c r="J33" s="86"/>
      <c r="K33" s="5"/>
      <c r="L33" s="5"/>
      <c r="M33" s="5"/>
      <c r="N33" s="5"/>
    </row>
    <row r="34" spans="1:14" x14ac:dyDescent="0.25">
      <c r="A34" s="80" t="s">
        <v>48</v>
      </c>
      <c r="B34" s="95" t="s">
        <v>214</v>
      </c>
      <c r="C34" s="95" t="s">
        <v>215</v>
      </c>
      <c r="D34" s="95">
        <v>2</v>
      </c>
      <c r="E34" s="95">
        <v>2</v>
      </c>
      <c r="F34" s="80" t="s">
        <v>196</v>
      </c>
      <c r="G34" s="80"/>
      <c r="H34" s="80" t="s">
        <v>174</v>
      </c>
      <c r="I34" s="5"/>
      <c r="J34" s="86">
        <v>2</v>
      </c>
      <c r="K34" s="5"/>
      <c r="L34" s="5"/>
      <c r="M34" s="5"/>
      <c r="N34" s="5"/>
    </row>
    <row r="35" spans="1:14" x14ac:dyDescent="0.25">
      <c r="A35" s="2" t="s">
        <v>48</v>
      </c>
      <c r="B35" s="96" t="s">
        <v>244</v>
      </c>
      <c r="C35" s="103"/>
      <c r="D35" s="104">
        <v>4</v>
      </c>
      <c r="E35" s="104">
        <v>4</v>
      </c>
      <c r="F35" s="2" t="s">
        <v>196</v>
      </c>
      <c r="G35" s="2"/>
      <c r="H35" s="2" t="s">
        <v>174</v>
      </c>
      <c r="I35" s="5"/>
      <c r="J35" s="7">
        <v>2</v>
      </c>
      <c r="K35" s="5"/>
      <c r="L35" s="5"/>
      <c r="M35" s="5"/>
      <c r="N35" s="5"/>
    </row>
    <row r="36" spans="1:14" x14ac:dyDescent="0.25">
      <c r="A36" s="2" t="s">
        <v>48</v>
      </c>
      <c r="B36" s="103" t="s">
        <v>236</v>
      </c>
      <c r="C36" s="103"/>
      <c r="D36" s="104">
        <v>6</v>
      </c>
      <c r="E36" s="104">
        <v>6</v>
      </c>
      <c r="F36" s="2" t="s">
        <v>196</v>
      </c>
      <c r="G36" s="2"/>
      <c r="H36" s="2" t="s">
        <v>174</v>
      </c>
      <c r="I36" s="5"/>
      <c r="J36" s="7">
        <v>2</v>
      </c>
      <c r="K36" s="5"/>
      <c r="L36" s="5"/>
      <c r="M36" s="5"/>
      <c r="N36" s="5"/>
    </row>
    <row r="37" spans="1:14" x14ac:dyDescent="0.25">
      <c r="A37" s="2"/>
      <c r="B37" s="65"/>
      <c r="C37" s="3"/>
      <c r="D37" s="4"/>
      <c r="E37" s="5"/>
      <c r="F37" s="5"/>
      <c r="G37" s="5"/>
      <c r="H37" s="5"/>
      <c r="I37" s="5"/>
      <c r="J37" s="7"/>
      <c r="K37" s="5"/>
      <c r="L37" s="5"/>
      <c r="M37" s="5"/>
      <c r="N37" s="5"/>
    </row>
    <row r="38" spans="1:14"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x14ac:dyDescent="0.25">
      <c r="A41" s="2"/>
      <c r="B41" s="65"/>
      <c r="C41" s="3"/>
      <c r="D41" s="4"/>
      <c r="E41" s="5"/>
      <c r="F41" s="5"/>
      <c r="G41" s="5"/>
      <c r="H41" s="5"/>
      <c r="I41" s="5"/>
      <c r="J41" s="7"/>
      <c r="K41" s="5"/>
      <c r="L41" s="5"/>
      <c r="M41" s="5"/>
      <c r="N41" s="5"/>
    </row>
    <row r="42" spans="1:14" s="44" customFormat="1" ht="18.75" x14ac:dyDescent="0.25">
      <c r="A42" s="2"/>
      <c r="B42" s="67"/>
      <c r="C42" s="8"/>
      <c r="D42" s="4"/>
      <c r="E42" s="9"/>
      <c r="F42" s="9"/>
      <c r="G42" s="9"/>
      <c r="H42" s="9"/>
      <c r="I42" s="9"/>
      <c r="J42" s="10"/>
      <c r="K42" s="5"/>
      <c r="L42" s="5"/>
      <c r="M42" s="5"/>
      <c r="N42" s="5"/>
    </row>
    <row r="43" spans="1:14" s="44" customFormat="1" ht="17.25" x14ac:dyDescent="0.25">
      <c r="A43" s="2"/>
      <c r="B43" s="68"/>
      <c r="C43" s="11"/>
      <c r="D43" s="4"/>
      <c r="E43" s="5"/>
      <c r="F43" s="5"/>
      <c r="G43" s="5"/>
      <c r="H43" s="5"/>
      <c r="I43" s="5"/>
      <c r="J43" s="12"/>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s="44" customFormat="1" x14ac:dyDescent="0.25">
      <c r="A53" s="2"/>
      <c r="B53" s="65"/>
      <c r="C53" s="3"/>
      <c r="D53" s="4"/>
      <c r="E53" s="5"/>
      <c r="F53" s="5"/>
      <c r="G53" s="5"/>
      <c r="H53" s="5"/>
      <c r="I53" s="5"/>
      <c r="J53" s="7"/>
      <c r="K53" s="5"/>
      <c r="L53" s="5"/>
      <c r="M53" s="5"/>
      <c r="N53" s="5"/>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row r="596" spans="1:14" x14ac:dyDescent="0.25">
      <c r="A596" s="73"/>
      <c r="B596" s="74"/>
      <c r="C596" s="74"/>
      <c r="D596" s="74"/>
      <c r="E596" s="74"/>
      <c r="F596" s="74"/>
      <c r="G596" s="74"/>
      <c r="H596" s="74"/>
      <c r="I596" s="74"/>
      <c r="J596" s="74"/>
      <c r="K596" s="74"/>
      <c r="L596" s="73"/>
      <c r="M596" s="73"/>
      <c r="N596"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E9 G9 A16:N16">
    <cfRule type="expression" dxfId="46" priority="10">
      <formula>$A$11=2</formula>
    </cfRule>
    <cfRule type="expression" dxfId="45" priority="11">
      <formula>$A$11=3</formula>
    </cfRule>
    <cfRule type="expression" dxfId="44" priority="12">
      <formula>$A$11=1</formula>
    </cfRule>
  </conditionalFormatting>
  <conditionalFormatting sqref="I35:I53 K35:L53">
    <cfRule type="expression" dxfId="43" priority="9">
      <formula>$H35="CCI (CC Intégral)"</formula>
    </cfRule>
  </conditionalFormatting>
  <conditionalFormatting sqref="I35:J53">
    <cfRule type="expression" dxfId="42" priority="8">
      <formula>$H35="CT (Contrôle terminal)"</formula>
    </cfRule>
  </conditionalFormatting>
  <conditionalFormatting sqref="K15:L16">
    <cfRule type="expression" dxfId="41" priority="4">
      <formula>$H$17="CCI (CC Intégral)"</formula>
    </cfRule>
  </conditionalFormatting>
  <conditionalFormatting sqref="I17:I34 K17:L34">
    <cfRule type="expression" dxfId="40" priority="3">
      <formula>$H17="CCI (CC Intégral)"</formula>
    </cfRule>
  </conditionalFormatting>
  <conditionalFormatting sqref="I17:I34">
    <cfRule type="expression" dxfId="39" priority="2">
      <formula>$H17="CT (Contrôle terminal)"</formula>
    </cfRule>
  </conditionalFormatting>
  <conditionalFormatting sqref="J17:J34">
    <cfRule type="expression" dxfId="38" priority="1" stopIfTrue="1">
      <formula>$H17="CT (Contrôle terminal)"</formula>
    </cfRule>
  </conditionalFormatting>
  <dataValidations count="4">
    <dataValidation type="list" allowBlank="1" showInputMessage="1" showErrorMessage="1" sqref="M17:M53 K17:K53">
      <formula1>Nature_contrôle</formula1>
    </dataValidation>
    <dataValidation type="list" allowBlank="1" showInputMessage="1" showErrorMessage="1" sqref="H17:H53">
      <formula1>Type_contrôle</formula1>
    </dataValidation>
    <dataValidation type="list" allowBlank="1" showInputMessage="1" showErrorMessage="1" sqref="A17:A53">
      <formula1>Nat_ELP</formula1>
    </dataValidation>
    <dataValidation type="list" allowBlank="1" showInputMessage="1" showErrorMessage="1" sqref="F17:G53">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D6620899-8FD5-4480-BB3A-00CBC195B98E}">
            <xm:f>'Fiche générale'!$B$5="Session unique"</xm:f>
            <x14:dxf>
              <fill>
                <patternFill>
                  <bgColor theme="1"/>
                </patternFill>
              </fill>
            </x14:dxf>
          </x14:cfRule>
          <x14:cfRule type="expression" priority="7"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5"/>
  <sheetViews>
    <sheetView showGridLines="0" showZeros="0" topLeftCell="A12" zoomScale="85" zoomScaleNormal="85" zoomScalePageLayoutView="85" workbookViewId="0">
      <selection activeCell="E32" sqref="E32"/>
    </sheetView>
  </sheetViews>
  <sheetFormatPr baseColWidth="10" defaultColWidth="10.85546875" defaultRowHeight="15" x14ac:dyDescent="0.25"/>
  <cols>
    <col min="1" max="1" width="29.140625" style="38"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6" t="s">
        <v>173</v>
      </c>
      <c r="B1" s="166"/>
      <c r="C1" s="166"/>
      <c r="D1" s="166"/>
      <c r="E1" s="166"/>
      <c r="F1" s="166"/>
      <c r="G1" s="166"/>
      <c r="H1" s="166"/>
      <c r="I1" s="166"/>
      <c r="J1" s="166"/>
      <c r="K1" s="166"/>
      <c r="L1" s="166"/>
      <c r="M1" s="166"/>
      <c r="N1" s="166"/>
    </row>
    <row r="2" spans="1:14" ht="20.100000000000001" customHeight="1" x14ac:dyDescent="0.25">
      <c r="A2" s="39" t="s">
        <v>36</v>
      </c>
      <c r="B2" s="167" t="str">
        <f>'Fiche générale'!B2</f>
        <v>ISEM</v>
      </c>
      <c r="C2" s="167"/>
      <c r="D2" s="167"/>
      <c r="E2" s="167"/>
      <c r="F2" s="38"/>
      <c r="G2" s="38"/>
      <c r="H2" s="38"/>
      <c r="I2" s="38"/>
      <c r="J2" s="38"/>
      <c r="K2" s="38"/>
    </row>
    <row r="3" spans="1:14" ht="20.100000000000001" customHeight="1" x14ac:dyDescent="0.25">
      <c r="A3" s="39" t="s">
        <v>34</v>
      </c>
      <c r="B3" s="168" t="str">
        <f>'Fiche générale'!B3:I3</f>
        <v>Economie</v>
      </c>
      <c r="C3" s="169"/>
      <c r="D3" s="169"/>
      <c r="E3" s="169"/>
      <c r="F3" s="169"/>
      <c r="G3" s="169"/>
      <c r="H3" s="169"/>
      <c r="I3" s="169"/>
      <c r="J3" s="170"/>
      <c r="K3" s="38"/>
    </row>
    <row r="4" spans="1:14" ht="20.100000000000001" customHeight="1" x14ac:dyDescent="0.3">
      <c r="A4" s="39" t="s">
        <v>27</v>
      </c>
      <c r="B4" s="40" t="str">
        <f>'Fiche générale'!B4</f>
        <v>IMECO18</v>
      </c>
      <c r="C4" s="41" t="s">
        <v>168</v>
      </c>
      <c r="D4" s="171">
        <v>181</v>
      </c>
      <c r="E4" s="171"/>
      <c r="F4" s="172" t="s">
        <v>35</v>
      </c>
      <c r="G4" s="173"/>
      <c r="H4" s="174" t="s">
        <v>187</v>
      </c>
      <c r="I4" s="175"/>
      <c r="J4" s="175"/>
      <c r="K4" s="175"/>
      <c r="L4" s="175"/>
      <c r="M4" s="175"/>
      <c r="N4" s="176"/>
    </row>
    <row r="5" spans="1:14" ht="20.100000000000001" customHeight="1" x14ac:dyDescent="0.25">
      <c r="B5" s="38"/>
      <c r="C5" s="38"/>
      <c r="D5" s="38"/>
      <c r="E5" s="38"/>
      <c r="F5" s="38"/>
      <c r="G5" s="38"/>
      <c r="H5" s="38"/>
      <c r="I5" s="38"/>
      <c r="J5" s="38"/>
      <c r="K5" s="38"/>
    </row>
    <row r="6" spans="1:14" ht="20.100000000000001" customHeight="1" x14ac:dyDescent="0.25">
      <c r="A6" s="39" t="s">
        <v>2</v>
      </c>
      <c r="B6" s="62" t="s">
        <v>185</v>
      </c>
      <c r="C6" s="41" t="s">
        <v>169</v>
      </c>
      <c r="D6" s="177">
        <v>180</v>
      </c>
      <c r="E6" s="178"/>
      <c r="F6" s="172" t="s">
        <v>3</v>
      </c>
      <c r="G6" s="173"/>
      <c r="H6" s="179" t="s">
        <v>188</v>
      </c>
      <c r="I6" s="180"/>
      <c r="J6" s="180"/>
      <c r="K6" s="180"/>
      <c r="L6" s="180"/>
      <c r="M6" s="180"/>
      <c r="N6" s="181"/>
    </row>
    <row r="7" spans="1:14" ht="20.100000000000001" customHeight="1" x14ac:dyDescent="0.25">
      <c r="A7" s="39" t="s">
        <v>45</v>
      </c>
      <c r="B7" s="63" t="s">
        <v>190</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7"/>
      <c r="C9" s="78"/>
      <c r="D9" s="43"/>
      <c r="E9" s="182" t="s">
        <v>52</v>
      </c>
      <c r="F9" s="183"/>
      <c r="G9" s="182" t="s">
        <v>47</v>
      </c>
      <c r="H9" s="183"/>
      <c r="I9"/>
      <c r="J9" s="43"/>
      <c r="K9" s="45">
        <v>1</v>
      </c>
      <c r="L9" s="43"/>
      <c r="M9" s="43"/>
      <c r="N9" s="43"/>
    </row>
    <row r="10" spans="1:14" ht="15" customHeight="1" x14ac:dyDescent="0.25">
      <c r="B10" s="77"/>
      <c r="C10" s="78"/>
      <c r="D10" s="46"/>
      <c r="E10" s="162" t="s">
        <v>51</v>
      </c>
      <c r="F10" s="163"/>
      <c r="G10" s="164"/>
      <c r="H10" s="165"/>
      <c r="I10"/>
      <c r="J10" s="47"/>
      <c r="K10" s="47"/>
      <c r="L10" s="47"/>
      <c r="M10" s="47"/>
      <c r="N10" s="47"/>
    </row>
    <row r="11" spans="1:14" ht="15" customHeight="1" x14ac:dyDescent="0.25">
      <c r="A11" s="48">
        <v>3</v>
      </c>
      <c r="B11" s="79"/>
      <c r="C11" s="78"/>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6"/>
      <c r="F13" s="156"/>
      <c r="G13" s="72"/>
      <c r="H13" s="49"/>
      <c r="I13" s="49"/>
    </row>
    <row r="14" spans="1:14" ht="26.25" customHeight="1" x14ac:dyDescent="0.25">
      <c r="B14" s="51"/>
      <c r="C14" s="49"/>
      <c r="D14" s="49"/>
      <c r="E14" s="72"/>
      <c r="F14" s="72"/>
      <c r="G14" s="72"/>
      <c r="H14" s="49"/>
      <c r="I14" s="49"/>
      <c r="J14" s="157" t="s">
        <v>28</v>
      </c>
      <c r="K14" s="158"/>
      <c r="L14" s="159"/>
      <c r="M14" s="157" t="s">
        <v>29</v>
      </c>
      <c r="N14" s="159"/>
    </row>
    <row r="15" spans="1:14" ht="39.75" customHeight="1" x14ac:dyDescent="0.25">
      <c r="C15" s="53"/>
      <c r="D15" s="53"/>
      <c r="E15" s="54"/>
      <c r="F15" s="54"/>
      <c r="G15" s="54"/>
      <c r="H15" s="54"/>
      <c r="I15" s="55"/>
      <c r="J15" s="56" t="s">
        <v>30</v>
      </c>
      <c r="K15" s="160" t="str">
        <f>IF(H17="CCI (CC Intégral)","CT pour les dispensés","Contrôle Terminal")</f>
        <v>Contrôle Terminal</v>
      </c>
      <c r="L15" s="161"/>
      <c r="M15" s="160" t="s">
        <v>31</v>
      </c>
      <c r="N15" s="161"/>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89" t="s">
        <v>0</v>
      </c>
      <c r="B17" s="106" t="s">
        <v>245</v>
      </c>
      <c r="C17" s="81" t="s">
        <v>216</v>
      </c>
      <c r="D17" s="82">
        <v>6</v>
      </c>
      <c r="E17" s="82">
        <v>6</v>
      </c>
      <c r="F17" s="83" t="s">
        <v>196</v>
      </c>
      <c r="G17" s="83" t="s">
        <v>196</v>
      </c>
      <c r="H17" s="82"/>
      <c r="I17" s="82"/>
      <c r="J17" s="84"/>
      <c r="K17" s="5"/>
      <c r="L17" s="5"/>
      <c r="M17" s="5"/>
      <c r="N17" s="5"/>
    </row>
    <row r="18" spans="1:15" ht="15" customHeight="1" x14ac:dyDescent="0.25">
      <c r="A18" s="80" t="s">
        <v>48</v>
      </c>
      <c r="B18" s="97" t="s">
        <v>248</v>
      </c>
      <c r="C18" s="81" t="s">
        <v>217</v>
      </c>
      <c r="D18" s="82">
        <v>3</v>
      </c>
      <c r="E18" s="82">
        <v>3</v>
      </c>
      <c r="F18" s="83" t="s">
        <v>196</v>
      </c>
      <c r="G18" s="83"/>
      <c r="H18" s="82" t="s">
        <v>174</v>
      </c>
      <c r="I18" s="82"/>
      <c r="J18" s="86">
        <v>2</v>
      </c>
      <c r="K18" s="5"/>
      <c r="L18" s="5"/>
      <c r="M18" s="5"/>
      <c r="N18" s="5"/>
    </row>
    <row r="19" spans="1:15" ht="15" customHeight="1" x14ac:dyDescent="0.25">
      <c r="A19" s="80" t="s">
        <v>48</v>
      </c>
      <c r="B19" s="97" t="s">
        <v>218</v>
      </c>
      <c r="C19" s="81" t="s">
        <v>219</v>
      </c>
      <c r="D19" s="82">
        <v>3</v>
      </c>
      <c r="E19" s="82">
        <v>3</v>
      </c>
      <c r="F19" s="83" t="s">
        <v>196</v>
      </c>
      <c r="G19" s="83"/>
      <c r="H19" s="82" t="s">
        <v>174</v>
      </c>
      <c r="I19" s="82"/>
      <c r="J19" s="86">
        <v>2</v>
      </c>
      <c r="K19" s="5"/>
      <c r="L19" s="5"/>
      <c r="M19" s="5"/>
      <c r="N19" s="5"/>
    </row>
    <row r="20" spans="1:15" ht="15" customHeight="1" x14ac:dyDescent="0.25">
      <c r="A20" s="80"/>
      <c r="B20" s="98"/>
      <c r="C20" s="81"/>
      <c r="D20" s="82"/>
      <c r="E20" s="82"/>
      <c r="F20" s="83"/>
      <c r="G20" s="83"/>
      <c r="H20" s="82"/>
      <c r="I20" s="82"/>
      <c r="J20" s="86"/>
      <c r="K20" s="5"/>
      <c r="L20" s="5"/>
      <c r="M20" s="5"/>
      <c r="N20" s="5"/>
    </row>
    <row r="21" spans="1:15" x14ac:dyDescent="0.25">
      <c r="A21" s="89" t="s">
        <v>0</v>
      </c>
      <c r="B21" s="114" t="s">
        <v>246</v>
      </c>
      <c r="C21" s="81" t="s">
        <v>264</v>
      </c>
      <c r="D21" s="82">
        <v>6</v>
      </c>
      <c r="E21" s="82">
        <v>6</v>
      </c>
      <c r="F21" s="83" t="s">
        <v>196</v>
      </c>
      <c r="G21" s="83" t="s">
        <v>196</v>
      </c>
      <c r="H21" s="82"/>
      <c r="I21" s="82"/>
      <c r="J21" s="86"/>
      <c r="K21" s="5"/>
      <c r="L21" s="5"/>
      <c r="M21" s="5"/>
      <c r="N21" s="5"/>
    </row>
    <row r="22" spans="1:15" ht="15" customHeight="1" x14ac:dyDescent="0.25">
      <c r="A22" s="80" t="s">
        <v>48</v>
      </c>
      <c r="B22" s="95" t="s">
        <v>237</v>
      </c>
      <c r="C22" s="87" t="s">
        <v>230</v>
      </c>
      <c r="D22" s="80">
        <v>2</v>
      </c>
      <c r="E22" s="80">
        <v>2</v>
      </c>
      <c r="F22" s="80" t="s">
        <v>196</v>
      </c>
      <c r="G22" s="80"/>
      <c r="H22" s="80" t="s">
        <v>174</v>
      </c>
      <c r="I22" s="80"/>
      <c r="J22" s="80">
        <v>2</v>
      </c>
      <c r="K22" s="94"/>
      <c r="L22" s="94"/>
      <c r="M22" s="5"/>
      <c r="N22" s="5"/>
    </row>
    <row r="23" spans="1:15" ht="15" customHeight="1" x14ac:dyDescent="0.25">
      <c r="A23" s="80" t="s">
        <v>48</v>
      </c>
      <c r="B23" s="95" t="s">
        <v>238</v>
      </c>
      <c r="C23" s="81" t="s">
        <v>231</v>
      </c>
      <c r="D23" s="80">
        <v>2</v>
      </c>
      <c r="E23" s="80">
        <v>2</v>
      </c>
      <c r="F23" s="80" t="s">
        <v>196</v>
      </c>
      <c r="G23" s="80"/>
      <c r="H23" s="80" t="s">
        <v>174</v>
      </c>
      <c r="I23" s="80"/>
      <c r="J23" s="80">
        <v>2</v>
      </c>
      <c r="K23" s="94"/>
      <c r="L23" s="94"/>
      <c r="M23" s="5"/>
      <c r="N23" s="5"/>
    </row>
    <row r="24" spans="1:15" ht="15" customHeight="1" x14ac:dyDescent="0.25">
      <c r="A24" s="80" t="s">
        <v>48</v>
      </c>
      <c r="B24" s="95" t="s">
        <v>239</v>
      </c>
      <c r="C24" s="85" t="s">
        <v>222</v>
      </c>
      <c r="D24" s="95">
        <v>2</v>
      </c>
      <c r="E24" s="80">
        <v>2</v>
      </c>
      <c r="F24" s="80" t="s">
        <v>196</v>
      </c>
      <c r="G24" s="80"/>
      <c r="H24" s="80" t="s">
        <v>174</v>
      </c>
      <c r="I24" s="80"/>
      <c r="J24" s="80">
        <v>2</v>
      </c>
      <c r="K24" s="94"/>
      <c r="L24" s="94"/>
      <c r="M24" s="5"/>
      <c r="N24" s="5"/>
    </row>
    <row r="25" spans="1:15" ht="15" customHeight="1" x14ac:dyDescent="0.25">
      <c r="A25" s="80"/>
      <c r="B25" s="97"/>
      <c r="C25" s="87"/>
      <c r="D25" s="82"/>
      <c r="E25" s="82"/>
      <c r="F25" s="83"/>
      <c r="G25" s="83"/>
      <c r="H25" s="82"/>
      <c r="I25" s="82"/>
      <c r="J25" s="86"/>
      <c r="K25" s="5"/>
      <c r="L25" s="5"/>
      <c r="M25" s="5"/>
      <c r="N25" s="5"/>
    </row>
    <row r="26" spans="1:15" ht="15" customHeight="1" x14ac:dyDescent="0.25">
      <c r="A26" s="89" t="s">
        <v>0</v>
      </c>
      <c r="B26" s="107" t="s">
        <v>247</v>
      </c>
      <c r="C26" s="81" t="s">
        <v>265</v>
      </c>
      <c r="D26" s="82">
        <v>6</v>
      </c>
      <c r="E26" s="82">
        <v>6</v>
      </c>
      <c r="F26" s="83" t="s">
        <v>196</v>
      </c>
      <c r="G26" s="83" t="s">
        <v>196</v>
      </c>
      <c r="H26" s="82"/>
      <c r="I26" s="82"/>
      <c r="J26" s="86"/>
      <c r="K26" s="5"/>
      <c r="L26" s="5"/>
      <c r="M26" s="5"/>
      <c r="N26" s="5"/>
    </row>
    <row r="27" spans="1:15" ht="15" customHeight="1" x14ac:dyDescent="0.25">
      <c r="A27" s="80" t="s">
        <v>48</v>
      </c>
      <c r="B27" s="97" t="s">
        <v>223</v>
      </c>
      <c r="C27" s="81" t="s">
        <v>224</v>
      </c>
      <c r="D27" s="82">
        <v>3</v>
      </c>
      <c r="E27" s="82">
        <v>3</v>
      </c>
      <c r="F27" s="83" t="s">
        <v>196</v>
      </c>
      <c r="G27" s="83"/>
      <c r="H27" s="82" t="s">
        <v>174</v>
      </c>
      <c r="I27" s="82"/>
      <c r="J27" s="86">
        <v>2</v>
      </c>
      <c r="K27" s="5"/>
      <c r="L27" s="5"/>
      <c r="M27" s="5"/>
      <c r="N27" s="5"/>
    </row>
    <row r="28" spans="1:15" ht="15" customHeight="1" x14ac:dyDescent="0.25">
      <c r="A28" s="80" t="s">
        <v>48</v>
      </c>
      <c r="B28" s="97" t="s">
        <v>220</v>
      </c>
      <c r="C28" s="81" t="s">
        <v>221</v>
      </c>
      <c r="D28" s="82">
        <v>3</v>
      </c>
      <c r="E28" s="82">
        <v>3</v>
      </c>
      <c r="F28" s="83" t="s">
        <v>196</v>
      </c>
      <c r="G28" s="83"/>
      <c r="H28" s="82" t="s">
        <v>174</v>
      </c>
      <c r="I28" s="82"/>
      <c r="J28" s="86">
        <v>2</v>
      </c>
      <c r="K28" s="5"/>
      <c r="L28" s="5"/>
      <c r="M28" s="5"/>
      <c r="N28" s="5"/>
    </row>
    <row r="29" spans="1:15" ht="15" customHeight="1" x14ac:dyDescent="0.25">
      <c r="A29" s="80"/>
      <c r="B29" s="97"/>
      <c r="C29" s="81"/>
      <c r="D29" s="82"/>
      <c r="E29" s="82"/>
      <c r="F29" s="83"/>
      <c r="G29" s="83"/>
      <c r="H29" s="82"/>
      <c r="I29" s="82"/>
      <c r="J29" s="86"/>
      <c r="K29" s="5"/>
      <c r="L29" s="5"/>
      <c r="M29" s="5"/>
      <c r="N29" s="5"/>
      <c r="O29" s="44"/>
    </row>
    <row r="30" spans="1:15" ht="15" customHeight="1" x14ac:dyDescent="0.25">
      <c r="A30" s="89" t="s">
        <v>0</v>
      </c>
      <c r="B30" s="107" t="s">
        <v>212</v>
      </c>
      <c r="C30" s="84" t="s">
        <v>225</v>
      </c>
      <c r="D30" s="82">
        <v>12</v>
      </c>
      <c r="E30" s="84">
        <v>12</v>
      </c>
      <c r="F30" s="88" t="s">
        <v>196</v>
      </c>
      <c r="G30" s="88" t="s">
        <v>196</v>
      </c>
      <c r="H30" s="88"/>
      <c r="I30" s="84"/>
      <c r="J30" s="86"/>
      <c r="K30" s="84"/>
      <c r="L30" s="5"/>
      <c r="M30" s="5"/>
      <c r="N30" s="5"/>
    </row>
    <row r="31" spans="1:15" ht="15" customHeight="1" x14ac:dyDescent="0.25">
      <c r="A31" s="2" t="s">
        <v>48</v>
      </c>
      <c r="B31" s="108" t="s">
        <v>226</v>
      </c>
      <c r="C31" s="5" t="s">
        <v>227</v>
      </c>
      <c r="D31" s="4">
        <v>12</v>
      </c>
      <c r="E31" s="5">
        <v>12</v>
      </c>
      <c r="F31" s="5" t="s">
        <v>196</v>
      </c>
      <c r="G31" s="5"/>
      <c r="H31" s="88" t="s">
        <v>175</v>
      </c>
      <c r="I31" s="84"/>
      <c r="J31" s="86">
        <v>2</v>
      </c>
      <c r="K31" s="84" t="s">
        <v>17</v>
      </c>
      <c r="L31" s="5"/>
      <c r="M31" s="5"/>
      <c r="N31" s="5"/>
    </row>
    <row r="32" spans="1:15" ht="15" customHeight="1" x14ac:dyDescent="0.25">
      <c r="A32" s="2"/>
      <c r="B32" s="66"/>
      <c r="C32" s="5"/>
      <c r="D32" s="4"/>
      <c r="E32" s="5"/>
      <c r="F32" s="5"/>
      <c r="G32" s="5"/>
      <c r="H32" s="5"/>
      <c r="I32" s="5"/>
      <c r="J32" s="2"/>
      <c r="K32" s="5"/>
      <c r="L32" s="5"/>
      <c r="M32" s="5"/>
      <c r="N32" s="5"/>
    </row>
    <row r="33" spans="1:14" ht="15" customHeight="1" x14ac:dyDescent="0.25">
      <c r="A33" s="2"/>
      <c r="B33" s="66"/>
      <c r="C33" s="5"/>
      <c r="D33" s="4"/>
      <c r="E33" s="5"/>
      <c r="F33" s="5"/>
      <c r="G33" s="5"/>
      <c r="H33" s="5"/>
      <c r="I33" s="5"/>
      <c r="J33" s="2"/>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x14ac:dyDescent="0.25">
      <c r="A41" s="2"/>
      <c r="B41" s="65"/>
      <c r="C41" s="3"/>
      <c r="D41" s="4"/>
      <c r="E41" s="5"/>
      <c r="F41" s="5"/>
      <c r="G41" s="5"/>
      <c r="H41" s="5"/>
      <c r="I41" s="5"/>
      <c r="J41" s="7"/>
      <c r="K41" s="5"/>
      <c r="L41" s="5"/>
      <c r="M41" s="5"/>
      <c r="N41" s="5"/>
    </row>
    <row r="42" spans="1:14" s="44" customFormat="1" ht="18.75" x14ac:dyDescent="0.25">
      <c r="A42" s="2"/>
      <c r="B42" s="67"/>
      <c r="C42" s="8"/>
      <c r="D42" s="4"/>
      <c r="E42" s="9"/>
      <c r="F42" s="9"/>
      <c r="G42" s="9"/>
      <c r="H42" s="9"/>
      <c r="I42" s="9"/>
      <c r="J42" s="10"/>
      <c r="K42" s="5"/>
      <c r="L42" s="5"/>
      <c r="M42" s="5"/>
      <c r="N42" s="5"/>
    </row>
    <row r="43" spans="1:14" s="44" customFormat="1" ht="17.25" x14ac:dyDescent="0.25">
      <c r="A43" s="2"/>
      <c r="B43" s="68"/>
      <c r="C43" s="11"/>
      <c r="D43" s="4"/>
      <c r="E43" s="5"/>
      <c r="F43" s="5"/>
      <c r="G43" s="5"/>
      <c r="H43" s="5"/>
      <c r="I43" s="5"/>
      <c r="J43" s="12"/>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s="44" customFormat="1" x14ac:dyDescent="0.25">
      <c r="A53" s="2"/>
      <c r="B53" s="65"/>
      <c r="C53" s="3"/>
      <c r="D53" s="4"/>
      <c r="E53" s="5"/>
      <c r="F53" s="5"/>
      <c r="G53" s="5"/>
      <c r="H53" s="5"/>
      <c r="I53" s="5"/>
      <c r="J53" s="7"/>
      <c r="K53" s="5"/>
      <c r="L53" s="5"/>
      <c r="M53" s="5"/>
      <c r="N53" s="5"/>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5" priority="13">
      <formula>$A$11=2</formula>
    </cfRule>
    <cfRule type="expression" dxfId="34" priority="14">
      <formula>$A$11=3</formula>
    </cfRule>
    <cfRule type="expression" dxfId="33" priority="15">
      <formula>$A$11=1</formula>
    </cfRule>
  </conditionalFormatting>
  <conditionalFormatting sqref="I32:I53 K32:L53 K17:L29">
    <cfRule type="expression" dxfId="32" priority="12">
      <formula>$H17="CCI (CC Intégral)"</formula>
    </cfRule>
  </conditionalFormatting>
  <conditionalFormatting sqref="I32:J53">
    <cfRule type="expression" dxfId="31" priority="11">
      <formula>$H32="CT (Contrôle terminal)"</formula>
    </cfRule>
  </conditionalFormatting>
  <conditionalFormatting sqref="K15:L16">
    <cfRule type="expression" dxfId="30" priority="8">
      <formula>$H$17="CCI (CC Intégral)"</formula>
    </cfRule>
  </conditionalFormatting>
  <conditionalFormatting sqref="L30:L31">
    <cfRule type="expression" dxfId="29" priority="7">
      <formula>$H30="CCI (CC Intégral)"</formula>
    </cfRule>
  </conditionalFormatting>
  <conditionalFormatting sqref="I17:I30">
    <cfRule type="expression" dxfId="28" priority="5" stopIfTrue="1">
      <formula>$H17="CCI (CC Intégral)"</formula>
    </cfRule>
  </conditionalFormatting>
  <conditionalFormatting sqref="I17:J30">
    <cfRule type="expression" dxfId="27" priority="6" stopIfTrue="1">
      <formula>$H17="CT (Contrôle terminal)"</formula>
    </cfRule>
  </conditionalFormatting>
  <conditionalFormatting sqref="K30">
    <cfRule type="expression" dxfId="26" priority="4" stopIfTrue="1">
      <formula>$H30="CCI (CC Intégral)"</formula>
    </cfRule>
  </conditionalFormatting>
  <conditionalFormatting sqref="I31">
    <cfRule type="expression" dxfId="25" priority="2" stopIfTrue="1">
      <formula>$H31="CCI (CC Intégral)"</formula>
    </cfRule>
  </conditionalFormatting>
  <conditionalFormatting sqref="I31:J31">
    <cfRule type="expression" dxfId="24" priority="3" stopIfTrue="1">
      <formula>$H31="CT (Contrôle terminal)"</formula>
    </cfRule>
  </conditionalFormatting>
  <conditionalFormatting sqref="K31">
    <cfRule type="expression" dxfId="23" priority="1" stopIfTrue="1">
      <formula>$H31="CCI (CC Intégral)"</formula>
    </cfRule>
  </conditionalFormatting>
  <dataValidations count="4">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K17:K53 M17:M53">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3F58337-5349-405B-8349-7FB9F7BE0BED}">
            <xm:f>'Fiche générale'!$B$5="Session unique"</xm:f>
            <x14:dxf>
              <fill>
                <patternFill>
                  <bgColor theme="1"/>
                </patternFill>
              </fill>
            </x14:dxf>
          </x14:cfRule>
          <x14:cfRule type="expression" priority="10"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5" zoomScale="85" zoomScaleNormal="85" zoomScalePageLayoutView="85" workbookViewId="0">
      <selection activeCell="E40" sqref="E4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6" t="s">
        <v>173</v>
      </c>
      <c r="B1" s="166"/>
      <c r="C1" s="166"/>
      <c r="D1" s="166"/>
      <c r="E1" s="166"/>
      <c r="F1" s="166"/>
      <c r="G1" s="166"/>
      <c r="H1" s="166"/>
      <c r="I1" s="166"/>
      <c r="J1" s="166"/>
      <c r="K1" s="166"/>
      <c r="L1" s="166"/>
      <c r="M1" s="166"/>
      <c r="N1" s="166"/>
    </row>
    <row r="2" spans="1:14" ht="20.100000000000001" customHeight="1" x14ac:dyDescent="0.25">
      <c r="A2" s="39" t="s">
        <v>36</v>
      </c>
      <c r="B2" s="167" t="str">
        <f>'Fiche générale'!B2</f>
        <v>ISEM</v>
      </c>
      <c r="C2" s="167"/>
      <c r="D2" s="167"/>
      <c r="E2" s="167"/>
      <c r="F2" s="38"/>
      <c r="G2" s="38"/>
      <c r="H2" s="38"/>
      <c r="I2" s="38"/>
      <c r="J2" s="38"/>
      <c r="K2" s="38"/>
    </row>
    <row r="3" spans="1:14" ht="20.100000000000001" customHeight="1" x14ac:dyDescent="0.25">
      <c r="A3" s="39" t="s">
        <v>34</v>
      </c>
      <c r="B3" s="168" t="str">
        <f>'Fiche générale'!B3:I3</f>
        <v>Economie</v>
      </c>
      <c r="C3" s="169"/>
      <c r="D3" s="169"/>
      <c r="E3" s="169"/>
      <c r="F3" s="169"/>
      <c r="G3" s="169"/>
      <c r="H3" s="169"/>
      <c r="I3" s="169"/>
      <c r="J3" s="170"/>
      <c r="K3" s="38"/>
    </row>
    <row r="4" spans="1:14" ht="20.100000000000001" customHeight="1" x14ac:dyDescent="0.3">
      <c r="A4" s="39" t="s">
        <v>27</v>
      </c>
      <c r="B4" s="40" t="str">
        <f>'Fiche générale'!B4</f>
        <v>IMECO18</v>
      </c>
      <c r="C4" s="41" t="s">
        <v>168</v>
      </c>
      <c r="D4" s="171">
        <v>281</v>
      </c>
      <c r="E4" s="171"/>
      <c r="F4" s="172" t="s">
        <v>35</v>
      </c>
      <c r="G4" s="173"/>
      <c r="H4" s="174" t="s">
        <v>187</v>
      </c>
      <c r="I4" s="175"/>
      <c r="J4" s="175"/>
      <c r="K4" s="175"/>
      <c r="L4" s="175"/>
      <c r="M4" s="175"/>
      <c r="N4" s="176"/>
    </row>
    <row r="5" spans="1:14" ht="20.100000000000001" customHeight="1" x14ac:dyDescent="0.25">
      <c r="B5" s="38"/>
      <c r="C5" s="38"/>
      <c r="D5" s="38"/>
      <c r="E5" s="38"/>
      <c r="F5" s="38"/>
      <c r="G5" s="38"/>
      <c r="H5" s="38"/>
      <c r="I5" s="38"/>
      <c r="J5" s="38"/>
      <c r="K5" s="38"/>
    </row>
    <row r="6" spans="1:14" ht="20.100000000000001" customHeight="1" x14ac:dyDescent="0.25">
      <c r="A6" s="39" t="s">
        <v>2</v>
      </c>
      <c r="B6" s="62" t="s">
        <v>192</v>
      </c>
      <c r="C6" s="41" t="s">
        <v>169</v>
      </c>
      <c r="D6" s="177">
        <v>180</v>
      </c>
      <c r="E6" s="178"/>
      <c r="F6" s="172" t="s">
        <v>3</v>
      </c>
      <c r="G6" s="173"/>
      <c r="H6" s="179" t="s">
        <v>189</v>
      </c>
      <c r="I6" s="180"/>
      <c r="J6" s="180"/>
      <c r="K6" s="180"/>
      <c r="L6" s="180"/>
      <c r="M6" s="180"/>
      <c r="N6" s="181"/>
    </row>
    <row r="7" spans="1:14" ht="20.100000000000001" customHeight="1" x14ac:dyDescent="0.25">
      <c r="A7" s="39" t="s">
        <v>45</v>
      </c>
      <c r="B7" s="63" t="s">
        <v>191</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7"/>
      <c r="C9" s="78"/>
      <c r="D9" s="43"/>
      <c r="E9" s="182" t="s">
        <v>52</v>
      </c>
      <c r="F9" s="183"/>
      <c r="G9" s="182" t="s">
        <v>47</v>
      </c>
      <c r="H9" s="183"/>
      <c r="I9"/>
      <c r="J9" s="43"/>
      <c r="K9" s="45">
        <v>1</v>
      </c>
      <c r="L9" s="43"/>
      <c r="M9" s="43"/>
      <c r="N9" s="43"/>
    </row>
    <row r="10" spans="1:14" ht="15" customHeight="1" x14ac:dyDescent="0.25">
      <c r="B10" s="77"/>
      <c r="C10" s="78"/>
      <c r="D10" s="46"/>
      <c r="E10" s="162" t="s">
        <v>51</v>
      </c>
      <c r="F10" s="163"/>
      <c r="G10" s="164"/>
      <c r="H10" s="165"/>
      <c r="I10"/>
      <c r="J10" s="47"/>
      <c r="K10" s="47"/>
      <c r="L10" s="47"/>
      <c r="M10" s="47"/>
      <c r="N10" s="47"/>
    </row>
    <row r="11" spans="1:14" ht="15" customHeight="1" x14ac:dyDescent="0.25">
      <c r="A11" s="48">
        <v>1</v>
      </c>
      <c r="B11" s="79"/>
      <c r="C11" s="78"/>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6"/>
      <c r="F13" s="156"/>
      <c r="G13" s="72"/>
      <c r="H13" s="49"/>
      <c r="I13" s="49"/>
    </row>
    <row r="14" spans="1:14" ht="26.25" customHeight="1" x14ac:dyDescent="0.25">
      <c r="B14" s="51"/>
      <c r="C14" s="49"/>
      <c r="D14" s="49"/>
      <c r="E14" s="72"/>
      <c r="F14" s="72"/>
      <c r="G14" s="72"/>
      <c r="H14" s="49"/>
      <c r="I14" s="49"/>
      <c r="J14" s="157" t="s">
        <v>28</v>
      </c>
      <c r="K14" s="158"/>
      <c r="L14" s="159"/>
      <c r="M14" s="157" t="s">
        <v>29</v>
      </c>
      <c r="N14" s="159"/>
    </row>
    <row r="15" spans="1:14" ht="39.75" customHeight="1" x14ac:dyDescent="0.25">
      <c r="C15" s="53"/>
      <c r="D15" s="53"/>
      <c r="E15" s="54"/>
      <c r="F15" s="54"/>
      <c r="G15" s="54"/>
      <c r="H15" s="54"/>
      <c r="I15" s="55"/>
      <c r="J15" s="56" t="s">
        <v>30</v>
      </c>
      <c r="K15" s="160" t="str">
        <f>IF(H17="CCI (CC Intégral)","CT pour les dispensés","Contrôle Terminal")</f>
        <v>Contrôle Terminal</v>
      </c>
      <c r="L15" s="161"/>
      <c r="M15" s="160" t="s">
        <v>31</v>
      </c>
      <c r="N15" s="161"/>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89" t="s">
        <v>0</v>
      </c>
      <c r="B17" s="90" t="s">
        <v>249</v>
      </c>
      <c r="C17" s="81"/>
      <c r="D17" s="109">
        <v>6</v>
      </c>
      <c r="E17" s="109">
        <v>6</v>
      </c>
      <c r="F17" s="109" t="s">
        <v>196</v>
      </c>
      <c r="G17" s="109" t="s">
        <v>196</v>
      </c>
      <c r="H17" s="82"/>
      <c r="I17" s="82"/>
      <c r="J17" s="84"/>
      <c r="K17" s="84"/>
      <c r="L17" s="84"/>
      <c r="M17" s="5"/>
      <c r="N17" s="5"/>
    </row>
    <row r="18" spans="1:15" ht="15" customHeight="1" x14ac:dyDescent="0.25">
      <c r="A18" s="80" t="s">
        <v>48</v>
      </c>
      <c r="B18" s="81" t="s">
        <v>232</v>
      </c>
      <c r="C18" s="81" t="s">
        <v>273</v>
      </c>
      <c r="D18" s="82">
        <v>2</v>
      </c>
      <c r="E18" s="82">
        <v>2</v>
      </c>
      <c r="F18" s="83" t="s">
        <v>196</v>
      </c>
      <c r="G18" s="83"/>
      <c r="H18" s="82" t="s">
        <v>174</v>
      </c>
      <c r="I18" s="82"/>
      <c r="J18" s="86">
        <v>2</v>
      </c>
      <c r="K18" s="84"/>
      <c r="L18" s="84"/>
      <c r="M18" s="5"/>
      <c r="N18" s="5"/>
    </row>
    <row r="19" spans="1:15" ht="15" customHeight="1" x14ac:dyDescent="0.25">
      <c r="A19" s="80" t="s">
        <v>48</v>
      </c>
      <c r="B19" s="81" t="s">
        <v>274</v>
      </c>
      <c r="C19" s="81"/>
      <c r="D19" s="82">
        <v>2</v>
      </c>
      <c r="E19" s="82">
        <v>2</v>
      </c>
      <c r="F19" s="83" t="s">
        <v>196</v>
      </c>
      <c r="G19" s="83"/>
      <c r="H19" s="82" t="s">
        <v>174</v>
      </c>
      <c r="I19" s="82"/>
      <c r="J19" s="86">
        <v>2</v>
      </c>
      <c r="K19" s="84"/>
      <c r="L19" s="84"/>
      <c r="M19" s="5"/>
      <c r="N19" s="5"/>
    </row>
    <row r="20" spans="1:15" ht="15" customHeight="1" x14ac:dyDescent="0.25">
      <c r="A20" s="80" t="s">
        <v>48</v>
      </c>
      <c r="B20" s="81" t="s">
        <v>250</v>
      </c>
      <c r="C20" s="81"/>
      <c r="D20" s="82">
        <v>2</v>
      </c>
      <c r="E20" s="82">
        <v>2</v>
      </c>
      <c r="F20" s="83" t="s">
        <v>196</v>
      </c>
      <c r="G20" s="83"/>
      <c r="H20" s="82" t="s">
        <v>174</v>
      </c>
      <c r="I20" s="82"/>
      <c r="J20" s="86">
        <v>2</v>
      </c>
      <c r="K20" s="84"/>
      <c r="L20" s="84"/>
      <c r="M20" s="5"/>
      <c r="N20" s="5"/>
    </row>
    <row r="21" spans="1:15" ht="15" customHeight="1" x14ac:dyDescent="0.25">
      <c r="A21" s="80"/>
      <c r="B21" s="84"/>
      <c r="C21" s="81"/>
      <c r="D21" s="82"/>
      <c r="E21" s="82"/>
      <c r="F21" s="83"/>
      <c r="G21" s="83"/>
      <c r="H21" s="82"/>
      <c r="I21" s="82"/>
      <c r="J21" s="86"/>
      <c r="K21" s="84"/>
      <c r="L21" s="84"/>
      <c r="M21" s="5"/>
      <c r="N21" s="5"/>
    </row>
    <row r="22" spans="1:15" ht="15" customHeight="1" x14ac:dyDescent="0.25">
      <c r="A22" s="89" t="s">
        <v>0</v>
      </c>
      <c r="B22" s="91" t="s">
        <v>251</v>
      </c>
      <c r="C22" s="90"/>
      <c r="D22" s="109">
        <v>6</v>
      </c>
      <c r="E22" s="109">
        <v>6</v>
      </c>
      <c r="F22" s="109" t="s">
        <v>196</v>
      </c>
      <c r="G22" s="109" t="s">
        <v>196</v>
      </c>
      <c r="H22" s="82"/>
      <c r="I22" s="82"/>
      <c r="J22" s="86"/>
      <c r="K22" s="84"/>
      <c r="L22" s="84"/>
      <c r="M22" s="5"/>
      <c r="N22" s="5"/>
    </row>
    <row r="23" spans="1:15" ht="15" customHeight="1" x14ac:dyDescent="0.25">
      <c r="A23" s="80" t="s">
        <v>48</v>
      </c>
      <c r="B23" s="81" t="s">
        <v>252</v>
      </c>
      <c r="C23" s="81"/>
      <c r="D23" s="82">
        <v>2</v>
      </c>
      <c r="E23" s="82">
        <v>2</v>
      </c>
      <c r="F23" s="83" t="s">
        <v>196</v>
      </c>
      <c r="G23" s="83"/>
      <c r="H23" s="82" t="s">
        <v>174</v>
      </c>
      <c r="I23" s="82"/>
      <c r="J23" s="86">
        <v>2</v>
      </c>
      <c r="K23" s="84"/>
      <c r="L23" s="84"/>
      <c r="M23" s="5"/>
      <c r="N23" s="5"/>
    </row>
    <row r="24" spans="1:15" ht="15" customHeight="1" x14ac:dyDescent="0.25">
      <c r="A24" s="80" t="s">
        <v>48</v>
      </c>
      <c r="B24" s="88" t="s">
        <v>253</v>
      </c>
      <c r="C24" s="87"/>
      <c r="D24" s="82">
        <v>2</v>
      </c>
      <c r="E24" s="82">
        <v>2</v>
      </c>
      <c r="F24" s="83" t="s">
        <v>196</v>
      </c>
      <c r="G24" s="83"/>
      <c r="H24" s="82" t="s">
        <v>174</v>
      </c>
      <c r="I24" s="82"/>
      <c r="J24" s="86">
        <v>2</v>
      </c>
      <c r="K24" s="84"/>
      <c r="L24" s="84"/>
      <c r="M24" s="5"/>
      <c r="N24" s="5"/>
    </row>
    <row r="25" spans="1:15" ht="15" customHeight="1" x14ac:dyDescent="0.25">
      <c r="A25" s="80" t="s">
        <v>48</v>
      </c>
      <c r="B25" s="84" t="s">
        <v>254</v>
      </c>
      <c r="C25" s="81"/>
      <c r="D25" s="82">
        <v>2</v>
      </c>
      <c r="E25" s="82">
        <v>2</v>
      </c>
      <c r="F25" s="83" t="s">
        <v>196</v>
      </c>
      <c r="G25" s="83"/>
      <c r="H25" s="82" t="s">
        <v>174</v>
      </c>
      <c r="I25" s="82"/>
      <c r="J25" s="86">
        <v>2</v>
      </c>
      <c r="K25" s="84"/>
      <c r="L25" s="84"/>
      <c r="M25" s="5"/>
      <c r="N25" s="5"/>
    </row>
    <row r="26" spans="1:15" ht="15" customHeight="1" x14ac:dyDescent="0.25">
      <c r="A26" s="80"/>
      <c r="B26" s="84"/>
      <c r="C26" s="81"/>
      <c r="D26" s="82"/>
      <c r="E26" s="82"/>
      <c r="F26" s="83"/>
      <c r="G26" s="83"/>
      <c r="H26" s="82"/>
      <c r="I26" s="82"/>
      <c r="J26" s="86"/>
      <c r="K26" s="84"/>
      <c r="L26" s="84"/>
      <c r="M26" s="5"/>
      <c r="N26" s="5"/>
    </row>
    <row r="27" spans="1:15" ht="15" customHeight="1" x14ac:dyDescent="0.25">
      <c r="A27" s="89" t="s">
        <v>0</v>
      </c>
      <c r="B27" s="91" t="s">
        <v>255</v>
      </c>
      <c r="C27" s="90" t="s">
        <v>269</v>
      </c>
      <c r="D27" s="109">
        <v>6</v>
      </c>
      <c r="E27" s="109">
        <v>6</v>
      </c>
      <c r="F27" s="109" t="s">
        <v>196</v>
      </c>
      <c r="G27" s="109" t="s">
        <v>196</v>
      </c>
      <c r="H27" s="82"/>
      <c r="I27" s="82"/>
      <c r="J27" s="86"/>
      <c r="K27" s="84"/>
      <c r="L27" s="84"/>
      <c r="M27" s="5"/>
      <c r="N27" s="5"/>
    </row>
    <row r="28" spans="1:15" ht="15" customHeight="1" x14ac:dyDescent="0.25">
      <c r="A28" s="80" t="s">
        <v>48</v>
      </c>
      <c r="B28" s="88" t="s">
        <v>256</v>
      </c>
      <c r="C28" s="81"/>
      <c r="D28" s="82">
        <v>2</v>
      </c>
      <c r="E28" s="82">
        <v>2</v>
      </c>
      <c r="F28" s="83" t="s">
        <v>196</v>
      </c>
      <c r="G28" s="83"/>
      <c r="H28" s="82" t="s">
        <v>174</v>
      </c>
      <c r="I28" s="82"/>
      <c r="J28" s="86">
        <v>2</v>
      </c>
      <c r="K28" s="84"/>
      <c r="L28" s="84"/>
      <c r="M28" s="5"/>
      <c r="N28" s="5"/>
      <c r="O28" s="44"/>
    </row>
    <row r="29" spans="1:15" ht="15" customHeight="1" x14ac:dyDescent="0.25">
      <c r="A29" s="80" t="s">
        <v>48</v>
      </c>
      <c r="B29" s="84" t="s">
        <v>257</v>
      </c>
      <c r="C29" s="84"/>
      <c r="D29" s="82">
        <v>2</v>
      </c>
      <c r="E29" s="84">
        <v>2</v>
      </c>
      <c r="F29" s="88" t="s">
        <v>196</v>
      </c>
      <c r="G29" s="88"/>
      <c r="H29" s="88" t="s">
        <v>174</v>
      </c>
      <c r="I29" s="84"/>
      <c r="J29" s="86">
        <v>2</v>
      </c>
      <c r="K29" s="84"/>
      <c r="L29" s="84"/>
      <c r="M29" s="5"/>
      <c r="N29" s="5"/>
    </row>
    <row r="30" spans="1:15" ht="15" customHeight="1" x14ac:dyDescent="0.25">
      <c r="A30" s="80" t="s">
        <v>48</v>
      </c>
      <c r="B30" s="84" t="s">
        <v>258</v>
      </c>
      <c r="C30" s="84"/>
      <c r="D30" s="82">
        <v>2</v>
      </c>
      <c r="E30" s="84">
        <v>2</v>
      </c>
      <c r="F30" s="88" t="s">
        <v>196</v>
      </c>
      <c r="G30" s="88"/>
      <c r="H30" s="88" t="s">
        <v>174</v>
      </c>
      <c r="I30" s="84"/>
      <c r="J30" s="86">
        <v>2</v>
      </c>
      <c r="K30" s="84"/>
      <c r="L30" s="84"/>
      <c r="M30" s="5"/>
      <c r="N30" s="5"/>
    </row>
    <row r="31" spans="1:15" ht="15" customHeight="1" x14ac:dyDescent="0.25">
      <c r="A31" s="80"/>
      <c r="B31" s="88"/>
      <c r="C31" s="84"/>
      <c r="D31" s="82"/>
      <c r="E31" s="84"/>
      <c r="F31" s="88"/>
      <c r="G31" s="88"/>
      <c r="H31" s="88"/>
      <c r="I31" s="84"/>
      <c r="J31" s="86"/>
      <c r="K31" s="84"/>
      <c r="L31" s="84"/>
      <c r="M31" s="5"/>
      <c r="N31" s="5"/>
    </row>
    <row r="32" spans="1:15" ht="15" customHeight="1" x14ac:dyDescent="0.25">
      <c r="A32" s="89" t="s">
        <v>0</v>
      </c>
      <c r="B32" s="91" t="s">
        <v>233</v>
      </c>
      <c r="C32" s="84" t="s">
        <v>270</v>
      </c>
      <c r="D32" s="109">
        <v>6</v>
      </c>
      <c r="E32" s="91">
        <v>6</v>
      </c>
      <c r="F32" s="91" t="s">
        <v>196</v>
      </c>
      <c r="G32" s="91" t="s">
        <v>196</v>
      </c>
      <c r="H32" s="88"/>
      <c r="I32" s="84"/>
      <c r="J32" s="86"/>
      <c r="K32" s="84"/>
      <c r="L32" s="84"/>
      <c r="M32" s="5"/>
      <c r="N32" s="5"/>
    </row>
    <row r="33" spans="1:14" x14ac:dyDescent="0.25">
      <c r="A33" s="80" t="s">
        <v>48</v>
      </c>
      <c r="B33" s="84" t="s">
        <v>234</v>
      </c>
      <c r="C33" s="81" t="s">
        <v>271</v>
      </c>
      <c r="D33" s="82">
        <v>3</v>
      </c>
      <c r="E33" s="84">
        <v>3</v>
      </c>
      <c r="F33" s="88" t="s">
        <v>196</v>
      </c>
      <c r="G33" s="88"/>
      <c r="H33" s="88" t="s">
        <v>174</v>
      </c>
      <c r="I33" s="84"/>
      <c r="J33" s="92">
        <v>2</v>
      </c>
      <c r="K33" s="84"/>
      <c r="L33" s="84"/>
      <c r="M33" s="5"/>
      <c r="N33" s="5"/>
    </row>
    <row r="34" spans="1:14" x14ac:dyDescent="0.25">
      <c r="A34" s="80" t="s">
        <v>48</v>
      </c>
      <c r="B34" s="84" t="s">
        <v>259</v>
      </c>
      <c r="C34" s="81" t="s">
        <v>272</v>
      </c>
      <c r="D34" s="82">
        <v>3</v>
      </c>
      <c r="E34" s="84">
        <v>3</v>
      </c>
      <c r="F34" s="88" t="s">
        <v>196</v>
      </c>
      <c r="G34" s="88"/>
      <c r="H34" s="88" t="s">
        <v>174</v>
      </c>
      <c r="I34" s="84"/>
      <c r="J34" s="92">
        <v>2</v>
      </c>
      <c r="K34" s="84"/>
      <c r="L34" s="84"/>
      <c r="M34" s="5"/>
      <c r="N34" s="5"/>
    </row>
    <row r="35" spans="1:14" x14ac:dyDescent="0.25">
      <c r="A35" s="2"/>
      <c r="B35" s="65"/>
      <c r="C35" s="3"/>
      <c r="D35" s="4"/>
      <c r="E35" s="5"/>
      <c r="F35" s="5"/>
      <c r="G35" s="5"/>
      <c r="H35" s="5"/>
      <c r="I35" s="5"/>
      <c r="J35" s="7"/>
      <c r="K35" s="5"/>
      <c r="L35" s="5"/>
      <c r="M35" s="5"/>
      <c r="N35" s="5"/>
    </row>
    <row r="36" spans="1:14" x14ac:dyDescent="0.25">
      <c r="A36" s="110" t="s">
        <v>0</v>
      </c>
      <c r="B36" s="111" t="s">
        <v>260</v>
      </c>
      <c r="C36" s="111"/>
      <c r="D36" s="112">
        <v>6</v>
      </c>
      <c r="E36" s="113">
        <v>6</v>
      </c>
      <c r="F36" s="113" t="s">
        <v>196</v>
      </c>
      <c r="G36" s="113" t="s">
        <v>196</v>
      </c>
      <c r="H36" s="5"/>
      <c r="I36" s="5"/>
      <c r="J36" s="7"/>
      <c r="K36" s="5"/>
      <c r="L36" s="5"/>
      <c r="M36" s="5"/>
      <c r="N36" s="5"/>
    </row>
    <row r="37" spans="1:14" x14ac:dyDescent="0.25">
      <c r="A37" s="2" t="s">
        <v>48</v>
      </c>
      <c r="B37" s="65" t="s">
        <v>261</v>
      </c>
      <c r="C37" s="3"/>
      <c r="D37" s="4">
        <v>2</v>
      </c>
      <c r="E37" s="5">
        <v>2</v>
      </c>
      <c r="F37" s="5" t="s">
        <v>196</v>
      </c>
      <c r="G37" s="5"/>
      <c r="H37" s="5" t="s">
        <v>174</v>
      </c>
      <c r="I37" s="5"/>
      <c r="J37" s="7">
        <v>2</v>
      </c>
      <c r="K37" s="5"/>
      <c r="L37" s="5"/>
      <c r="M37" s="5"/>
      <c r="N37" s="5"/>
    </row>
    <row r="38" spans="1:14" s="44" customFormat="1" x14ac:dyDescent="0.25">
      <c r="A38" s="2" t="s">
        <v>48</v>
      </c>
      <c r="B38" s="65" t="s">
        <v>262</v>
      </c>
      <c r="C38" s="3"/>
      <c r="D38" s="4">
        <v>2</v>
      </c>
      <c r="E38" s="5">
        <v>2</v>
      </c>
      <c r="F38" s="5" t="s">
        <v>196</v>
      </c>
      <c r="G38" s="5"/>
      <c r="H38" s="5" t="s">
        <v>174</v>
      </c>
      <c r="I38" s="5"/>
      <c r="J38" s="7">
        <v>2</v>
      </c>
      <c r="K38" s="5"/>
      <c r="L38" s="5"/>
      <c r="M38" s="5"/>
      <c r="N38" s="5"/>
    </row>
    <row r="39" spans="1:14" s="44" customFormat="1" x14ac:dyDescent="0.25">
      <c r="A39" s="2" t="s">
        <v>48</v>
      </c>
      <c r="B39" s="65" t="s">
        <v>263</v>
      </c>
      <c r="C39" s="3"/>
      <c r="D39" s="4">
        <v>2</v>
      </c>
      <c r="E39" s="5">
        <v>2</v>
      </c>
      <c r="F39" s="5" t="s">
        <v>196</v>
      </c>
      <c r="G39" s="5"/>
      <c r="H39" s="5" t="s">
        <v>174</v>
      </c>
      <c r="I39" s="5"/>
      <c r="J39" s="7">
        <v>2</v>
      </c>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row r="596" spans="1:14" x14ac:dyDescent="0.25">
      <c r="A596" s="73"/>
      <c r="B596" s="74"/>
      <c r="C596" s="74"/>
      <c r="D596" s="74"/>
      <c r="E596" s="74"/>
      <c r="F596" s="74"/>
      <c r="G596" s="74"/>
      <c r="H596" s="74"/>
      <c r="I596" s="74"/>
      <c r="J596" s="74"/>
      <c r="K596" s="74"/>
      <c r="L596" s="73"/>
      <c r="M596" s="73"/>
      <c r="N596" s="73"/>
    </row>
    <row r="597" spans="1:14" x14ac:dyDescent="0.25">
      <c r="A597" s="73"/>
      <c r="B597" s="74"/>
      <c r="C597" s="74"/>
      <c r="D597" s="74"/>
      <c r="E597" s="74"/>
      <c r="F597" s="74"/>
      <c r="G597" s="74"/>
      <c r="H597" s="74"/>
      <c r="I597" s="74"/>
      <c r="J597" s="74"/>
      <c r="K597" s="74"/>
      <c r="L597" s="73"/>
      <c r="M597" s="73"/>
      <c r="N597" s="73"/>
    </row>
    <row r="598" spans="1:14" x14ac:dyDescent="0.25">
      <c r="A598" s="73"/>
      <c r="B598" s="74"/>
      <c r="C598" s="74"/>
      <c r="D598" s="74"/>
      <c r="E598" s="74"/>
      <c r="F598" s="74"/>
      <c r="G598" s="74"/>
      <c r="H598" s="74"/>
      <c r="I598" s="74"/>
      <c r="J598" s="74"/>
      <c r="K598" s="74"/>
      <c r="L598" s="73"/>
      <c r="M598" s="73"/>
      <c r="N598" s="73"/>
    </row>
    <row r="599" spans="1:14" x14ac:dyDescent="0.25">
      <c r="A599" s="73"/>
      <c r="B599" s="74"/>
      <c r="C599" s="74"/>
      <c r="D599" s="74"/>
      <c r="E599" s="74"/>
      <c r="F599" s="74"/>
      <c r="G599" s="74"/>
      <c r="H599" s="74"/>
      <c r="I599" s="74"/>
      <c r="J599" s="74"/>
      <c r="K599" s="74"/>
      <c r="L599" s="73"/>
      <c r="M599" s="73"/>
      <c r="N599" s="73"/>
    </row>
    <row r="600" spans="1:14" x14ac:dyDescent="0.25">
      <c r="A600" s="73"/>
      <c r="B600" s="74"/>
      <c r="C600" s="74"/>
      <c r="D600" s="74"/>
      <c r="E600" s="74"/>
      <c r="F600" s="74"/>
      <c r="G600" s="74"/>
      <c r="H600" s="74"/>
      <c r="I600" s="74"/>
      <c r="J600" s="74"/>
      <c r="K600" s="74"/>
      <c r="L600" s="73"/>
      <c r="M600" s="73"/>
      <c r="N600" s="73"/>
    </row>
    <row r="601" spans="1:14" x14ac:dyDescent="0.25">
      <c r="A601" s="73"/>
      <c r="B601" s="74"/>
      <c r="C601" s="74"/>
      <c r="D601" s="74"/>
      <c r="E601" s="74"/>
      <c r="F601" s="74"/>
      <c r="G601" s="74"/>
      <c r="H601" s="74"/>
      <c r="I601" s="74"/>
      <c r="J601" s="74"/>
      <c r="K601" s="74"/>
      <c r="L601" s="73"/>
      <c r="M601" s="73"/>
      <c r="N601" s="73"/>
    </row>
    <row r="602" spans="1:14" x14ac:dyDescent="0.25">
      <c r="A602" s="73"/>
      <c r="B602" s="74"/>
      <c r="C602" s="74"/>
      <c r="D602" s="74"/>
      <c r="E602" s="74"/>
      <c r="F602" s="74"/>
      <c r="G602" s="74"/>
      <c r="H602" s="74"/>
      <c r="I602" s="74"/>
      <c r="J602" s="74"/>
      <c r="K602" s="74"/>
      <c r="L602" s="73"/>
      <c r="M602" s="73"/>
      <c r="N602" s="73"/>
    </row>
    <row r="603" spans="1:14" x14ac:dyDescent="0.25">
      <c r="A603" s="73"/>
      <c r="B603" s="74"/>
      <c r="C603" s="74"/>
      <c r="D603" s="74"/>
      <c r="E603" s="74"/>
      <c r="F603" s="74"/>
      <c r="G603" s="74"/>
      <c r="H603" s="74"/>
      <c r="I603" s="74"/>
      <c r="J603" s="74"/>
      <c r="K603" s="74"/>
      <c r="L603" s="73"/>
      <c r="M603" s="73"/>
      <c r="N603" s="73"/>
    </row>
    <row r="604" spans="1:14" x14ac:dyDescent="0.25">
      <c r="A604" s="73"/>
      <c r="B604" s="74"/>
      <c r="C604" s="74"/>
      <c r="D604" s="74"/>
      <c r="E604" s="74"/>
      <c r="F604" s="74"/>
      <c r="G604" s="74"/>
      <c r="H604" s="74"/>
      <c r="I604" s="74"/>
      <c r="J604" s="74"/>
      <c r="K604" s="74"/>
      <c r="L604" s="73"/>
      <c r="M604" s="73"/>
      <c r="N604" s="73"/>
    </row>
    <row r="605" spans="1:14" x14ac:dyDescent="0.25">
      <c r="A605" s="73"/>
      <c r="B605" s="74"/>
      <c r="C605" s="74"/>
      <c r="D605" s="74"/>
      <c r="E605" s="74"/>
      <c r="F605" s="74"/>
      <c r="G605" s="74"/>
      <c r="H605" s="74"/>
      <c r="I605" s="74"/>
      <c r="J605" s="74"/>
      <c r="K605" s="74"/>
      <c r="L605" s="73"/>
      <c r="M605" s="73"/>
      <c r="N605" s="73"/>
    </row>
    <row r="606" spans="1:14" x14ac:dyDescent="0.25">
      <c r="A606" s="73"/>
      <c r="B606" s="74"/>
      <c r="C606" s="74"/>
      <c r="D606" s="74"/>
      <c r="E606" s="74"/>
      <c r="F606" s="74"/>
      <c r="G606" s="74"/>
      <c r="H606" s="74"/>
      <c r="I606" s="74"/>
      <c r="J606" s="74"/>
      <c r="K606" s="74"/>
      <c r="L606" s="73"/>
      <c r="M606" s="73"/>
      <c r="N606" s="73"/>
    </row>
    <row r="607" spans="1:14" x14ac:dyDescent="0.25">
      <c r="A607" s="73"/>
      <c r="B607" s="74"/>
      <c r="C607" s="74"/>
      <c r="D607" s="74"/>
      <c r="E607" s="74"/>
      <c r="F607" s="74"/>
      <c r="G607" s="74"/>
      <c r="H607" s="74"/>
      <c r="I607" s="74"/>
      <c r="J607" s="74"/>
      <c r="K607" s="74"/>
      <c r="L607" s="73"/>
      <c r="M607" s="73"/>
      <c r="N607" s="73"/>
    </row>
    <row r="608" spans="1:14" x14ac:dyDescent="0.25">
      <c r="A608" s="73"/>
      <c r="B608" s="74"/>
      <c r="C608" s="74"/>
      <c r="D608" s="74"/>
      <c r="E608" s="74"/>
      <c r="F608" s="74"/>
      <c r="G608" s="74"/>
      <c r="H608" s="74"/>
      <c r="I608" s="74"/>
      <c r="J608" s="74"/>
      <c r="K608" s="74"/>
      <c r="L608" s="73"/>
      <c r="M608" s="73"/>
      <c r="N608" s="73"/>
    </row>
    <row r="609" spans="1:14" x14ac:dyDescent="0.25">
      <c r="A609" s="73"/>
      <c r="B609" s="74"/>
      <c r="C609" s="74"/>
      <c r="D609" s="74"/>
      <c r="E609" s="74"/>
      <c r="F609" s="74"/>
      <c r="G609" s="74"/>
      <c r="H609" s="74"/>
      <c r="I609" s="74"/>
      <c r="J609" s="74"/>
      <c r="K609" s="74"/>
      <c r="L609" s="73"/>
      <c r="M609" s="73"/>
      <c r="N609" s="73"/>
    </row>
    <row r="610" spans="1:14" x14ac:dyDescent="0.25">
      <c r="A610" s="73"/>
      <c r="B610" s="74"/>
      <c r="C610" s="74"/>
      <c r="D610" s="74"/>
      <c r="E610" s="74"/>
      <c r="F610" s="74"/>
      <c r="G610" s="74"/>
      <c r="H610" s="74"/>
      <c r="I610" s="74"/>
      <c r="J610" s="74"/>
      <c r="K610" s="74"/>
      <c r="L610" s="73"/>
      <c r="M610" s="73"/>
      <c r="N610" s="73"/>
    </row>
    <row r="611" spans="1:14" x14ac:dyDescent="0.25">
      <c r="A611" s="73"/>
      <c r="B611" s="74"/>
      <c r="C611" s="74"/>
      <c r="D611" s="74"/>
      <c r="E611" s="74"/>
      <c r="F611" s="74"/>
      <c r="G611" s="74"/>
      <c r="H611" s="74"/>
      <c r="I611" s="74"/>
      <c r="J611" s="74"/>
      <c r="K611" s="74"/>
      <c r="L611" s="73"/>
      <c r="M611" s="73"/>
      <c r="N611" s="73"/>
    </row>
    <row r="612" spans="1:14" x14ac:dyDescent="0.25">
      <c r="A612" s="73"/>
      <c r="B612" s="74"/>
      <c r="C612" s="74"/>
      <c r="D612" s="74"/>
      <c r="E612" s="74"/>
      <c r="F612" s="74"/>
      <c r="G612" s="74"/>
      <c r="H612" s="74"/>
      <c r="I612" s="74"/>
      <c r="J612" s="74"/>
      <c r="K612" s="74"/>
      <c r="L612" s="73"/>
      <c r="M612" s="73"/>
      <c r="N612" s="73"/>
    </row>
    <row r="613" spans="1:14" x14ac:dyDescent="0.25">
      <c r="A613" s="73"/>
      <c r="B613" s="74"/>
      <c r="C613" s="74"/>
      <c r="D613" s="74"/>
      <c r="E613" s="74"/>
      <c r="F613" s="74"/>
      <c r="G613" s="74"/>
      <c r="H613" s="74"/>
      <c r="I613" s="74"/>
      <c r="J613" s="74"/>
      <c r="K613" s="74"/>
      <c r="L613" s="73"/>
      <c r="M613" s="73"/>
      <c r="N613" s="73"/>
    </row>
    <row r="614" spans="1:14" x14ac:dyDescent="0.25">
      <c r="A614" s="73"/>
      <c r="B614" s="74"/>
      <c r="C614" s="74"/>
      <c r="D614" s="74"/>
      <c r="E614" s="74"/>
      <c r="F614" s="74"/>
      <c r="G614" s="74"/>
      <c r="H614" s="74"/>
      <c r="I614" s="74"/>
      <c r="J614" s="74"/>
      <c r="K614" s="74"/>
      <c r="L614" s="73"/>
      <c r="M614" s="73"/>
      <c r="N614" s="73"/>
    </row>
    <row r="615" spans="1:14" x14ac:dyDescent="0.25">
      <c r="A615" s="73"/>
      <c r="B615" s="74"/>
      <c r="C615" s="74"/>
      <c r="D615" s="74"/>
      <c r="E615" s="74"/>
      <c r="F615" s="74"/>
      <c r="G615" s="74"/>
      <c r="H615" s="74"/>
      <c r="I615" s="74"/>
      <c r="J615" s="74"/>
      <c r="K615" s="74"/>
      <c r="L615" s="73"/>
      <c r="M615" s="73"/>
      <c r="N615" s="73"/>
    </row>
    <row r="616" spans="1:14" x14ac:dyDescent="0.25">
      <c r="A616" s="73"/>
      <c r="B616" s="74"/>
      <c r="C616" s="74"/>
      <c r="D616" s="74"/>
      <c r="E616" s="74"/>
      <c r="F616" s="74"/>
      <c r="G616" s="74"/>
      <c r="H616" s="74"/>
      <c r="I616" s="74"/>
      <c r="J616" s="74"/>
      <c r="K616" s="74"/>
      <c r="L616" s="73"/>
      <c r="M616" s="73"/>
      <c r="N616" s="73"/>
    </row>
    <row r="617" spans="1:14" x14ac:dyDescent="0.25">
      <c r="A617" s="73"/>
      <c r="B617" s="74"/>
      <c r="C617" s="74"/>
      <c r="D617" s="74"/>
      <c r="E617" s="74"/>
      <c r="F617" s="74"/>
      <c r="G617" s="74"/>
      <c r="H617" s="74"/>
      <c r="I617" s="74"/>
      <c r="J617" s="74"/>
      <c r="K617" s="74"/>
      <c r="L617" s="73"/>
      <c r="M617" s="73"/>
      <c r="N617" s="73"/>
    </row>
    <row r="618" spans="1:14" x14ac:dyDescent="0.25">
      <c r="A618" s="73"/>
      <c r="B618" s="74"/>
      <c r="C618" s="74"/>
      <c r="D618" s="74"/>
      <c r="E618" s="74"/>
      <c r="F618" s="74"/>
      <c r="G618" s="74"/>
      <c r="H618" s="74"/>
      <c r="I618" s="74"/>
      <c r="J618" s="74"/>
      <c r="K618" s="74"/>
      <c r="L618" s="73"/>
      <c r="M618" s="73"/>
      <c r="N618" s="73"/>
    </row>
    <row r="619" spans="1:14" x14ac:dyDescent="0.25">
      <c r="A619" s="73"/>
      <c r="B619" s="74"/>
      <c r="C619" s="74"/>
      <c r="D619" s="74"/>
      <c r="E619" s="74"/>
      <c r="F619" s="74"/>
      <c r="G619" s="74"/>
      <c r="H619" s="74"/>
      <c r="I619" s="74"/>
      <c r="J619" s="74"/>
      <c r="K619" s="74"/>
      <c r="L619" s="73"/>
      <c r="M619" s="73"/>
      <c r="N619" s="73"/>
    </row>
    <row r="620" spans="1:14" x14ac:dyDescent="0.25">
      <c r="A620" s="73"/>
      <c r="B620" s="74"/>
      <c r="C620" s="74"/>
      <c r="D620" s="74"/>
      <c r="E620" s="74"/>
      <c r="F620" s="74"/>
      <c r="G620" s="74"/>
      <c r="H620" s="74"/>
      <c r="I620" s="74"/>
      <c r="J620" s="74"/>
      <c r="K620" s="74"/>
      <c r="L620" s="73"/>
      <c r="M620" s="73"/>
      <c r="N620" s="73"/>
    </row>
    <row r="621" spans="1:14" x14ac:dyDescent="0.25">
      <c r="A621" s="73"/>
      <c r="B621" s="74"/>
      <c r="C621" s="74"/>
      <c r="D621" s="74"/>
      <c r="E621" s="74"/>
      <c r="F621" s="74"/>
      <c r="G621" s="74"/>
      <c r="H621" s="74"/>
      <c r="I621" s="74"/>
      <c r="J621" s="74"/>
      <c r="K621" s="74"/>
      <c r="L621" s="73"/>
      <c r="M621" s="73"/>
      <c r="N621" s="73"/>
    </row>
    <row r="622" spans="1:14" x14ac:dyDescent="0.25">
      <c r="A622" s="73"/>
      <c r="B622" s="74"/>
      <c r="C622" s="74"/>
      <c r="D622" s="74"/>
      <c r="E622" s="74"/>
      <c r="F622" s="74"/>
      <c r="G622" s="74"/>
      <c r="H622" s="74"/>
      <c r="I622" s="74"/>
      <c r="J622" s="74"/>
      <c r="K622" s="74"/>
      <c r="L622" s="73"/>
      <c r="M622" s="73"/>
      <c r="N622" s="73"/>
    </row>
    <row r="623" spans="1:14" x14ac:dyDescent="0.25">
      <c r="A623" s="73"/>
      <c r="B623" s="74"/>
      <c r="C623" s="74"/>
      <c r="D623" s="74"/>
      <c r="E623" s="74"/>
      <c r="F623" s="74"/>
      <c r="G623" s="74"/>
      <c r="H623" s="74"/>
      <c r="I623" s="74"/>
      <c r="J623" s="74"/>
      <c r="K623" s="74"/>
      <c r="L623" s="73"/>
      <c r="M623" s="73"/>
      <c r="N623" s="73"/>
    </row>
    <row r="624" spans="1:14" x14ac:dyDescent="0.25">
      <c r="A624" s="73"/>
      <c r="B624" s="74"/>
      <c r="C624" s="74"/>
      <c r="D624" s="74"/>
      <c r="E624" s="74"/>
      <c r="F624" s="74"/>
      <c r="G624" s="74"/>
      <c r="H624" s="74"/>
      <c r="I624" s="74"/>
      <c r="J624" s="74"/>
      <c r="K624" s="74"/>
      <c r="L624" s="73"/>
      <c r="M624" s="73"/>
      <c r="N624" s="73"/>
    </row>
    <row r="625" spans="1:14" x14ac:dyDescent="0.25">
      <c r="A625" s="73"/>
      <c r="B625" s="74"/>
      <c r="C625" s="74"/>
      <c r="D625" s="74"/>
      <c r="E625" s="74"/>
      <c r="F625" s="74"/>
      <c r="G625" s="74"/>
      <c r="H625" s="74"/>
      <c r="I625" s="74"/>
      <c r="J625" s="74"/>
      <c r="K625" s="74"/>
      <c r="L625" s="73"/>
      <c r="M625" s="73"/>
      <c r="N625" s="73"/>
    </row>
    <row r="626" spans="1:14" x14ac:dyDescent="0.25">
      <c r="A626" s="73"/>
      <c r="B626" s="74"/>
      <c r="C626" s="74"/>
      <c r="D626" s="74"/>
      <c r="E626" s="74"/>
      <c r="F626" s="74"/>
      <c r="G626" s="74"/>
      <c r="H626" s="74"/>
      <c r="I626" s="74"/>
      <c r="J626" s="74"/>
      <c r="K626" s="74"/>
      <c r="L626" s="73"/>
      <c r="M626" s="73"/>
      <c r="N626" s="73"/>
    </row>
    <row r="627" spans="1:14" x14ac:dyDescent="0.25">
      <c r="A627" s="73"/>
      <c r="B627" s="74"/>
      <c r="C627" s="74"/>
      <c r="D627" s="74"/>
      <c r="E627" s="74"/>
      <c r="F627" s="74"/>
      <c r="G627" s="74"/>
      <c r="H627" s="74"/>
      <c r="I627" s="74"/>
      <c r="J627" s="74"/>
      <c r="K627" s="74"/>
      <c r="L627" s="73"/>
      <c r="M627" s="73"/>
      <c r="N627" s="73"/>
    </row>
    <row r="628" spans="1:14" x14ac:dyDescent="0.25">
      <c r="A628" s="73"/>
      <c r="B628" s="74"/>
      <c r="C628" s="74"/>
      <c r="D628" s="74"/>
      <c r="E628" s="74"/>
      <c r="F628" s="74"/>
      <c r="G628" s="74"/>
      <c r="H628" s="74"/>
      <c r="I628" s="74"/>
      <c r="J628" s="74"/>
      <c r="K628" s="74"/>
      <c r="L628" s="73"/>
      <c r="M628" s="73"/>
      <c r="N628" s="73"/>
    </row>
    <row r="629" spans="1:14" x14ac:dyDescent="0.25">
      <c r="A629" s="73"/>
      <c r="B629" s="74"/>
      <c r="C629" s="74"/>
      <c r="D629" s="74"/>
      <c r="E629" s="74"/>
      <c r="F629" s="74"/>
      <c r="G629" s="74"/>
      <c r="H629" s="74"/>
      <c r="I629" s="74"/>
      <c r="J629" s="74"/>
      <c r="K629" s="74"/>
      <c r="L629" s="73"/>
      <c r="M629" s="73"/>
      <c r="N629" s="73"/>
    </row>
    <row r="630" spans="1:14" x14ac:dyDescent="0.25">
      <c r="A630" s="73"/>
      <c r="B630" s="74"/>
      <c r="C630" s="74"/>
      <c r="D630" s="74"/>
      <c r="E630" s="74"/>
      <c r="F630" s="74"/>
      <c r="G630" s="74"/>
      <c r="H630" s="74"/>
      <c r="I630" s="74"/>
      <c r="J630" s="74"/>
      <c r="K630" s="74"/>
      <c r="L630" s="73"/>
      <c r="M630" s="73"/>
      <c r="N630" s="73"/>
    </row>
    <row r="631" spans="1:14" x14ac:dyDescent="0.25">
      <c r="A631" s="73"/>
      <c r="B631" s="74"/>
      <c r="C631" s="74"/>
      <c r="D631" s="74"/>
      <c r="E631" s="74"/>
      <c r="F631" s="74"/>
      <c r="G631" s="74"/>
      <c r="H631" s="74"/>
      <c r="I631" s="74"/>
      <c r="J631" s="74"/>
      <c r="K631" s="74"/>
      <c r="L631" s="73"/>
      <c r="M631" s="73"/>
      <c r="N631" s="73"/>
    </row>
    <row r="632" spans="1:14" x14ac:dyDescent="0.25">
      <c r="A632" s="73"/>
      <c r="B632" s="74"/>
      <c r="C632" s="74"/>
      <c r="D632" s="74"/>
      <c r="E632" s="74"/>
      <c r="F632" s="74"/>
      <c r="G632" s="74"/>
      <c r="H632" s="74"/>
      <c r="I632" s="74"/>
      <c r="J632" s="74"/>
      <c r="K632" s="74"/>
      <c r="L632" s="73"/>
      <c r="M632" s="73"/>
      <c r="N632" s="73"/>
    </row>
    <row r="633" spans="1:14" x14ac:dyDescent="0.25">
      <c r="A633" s="73"/>
      <c r="B633" s="74"/>
      <c r="C633" s="74"/>
      <c r="D633" s="74"/>
      <c r="E633" s="74"/>
      <c r="F633" s="74"/>
      <c r="G633" s="74"/>
      <c r="H633" s="74"/>
      <c r="I633" s="74"/>
      <c r="J633" s="74"/>
      <c r="K633" s="74"/>
      <c r="L633" s="73"/>
      <c r="M633" s="73"/>
      <c r="N633" s="73"/>
    </row>
    <row r="634" spans="1:14" x14ac:dyDescent="0.25">
      <c r="A634" s="73"/>
      <c r="B634" s="74"/>
      <c r="C634" s="74"/>
      <c r="D634" s="74"/>
      <c r="E634" s="74"/>
      <c r="F634" s="74"/>
      <c r="G634" s="74"/>
      <c r="H634" s="74"/>
      <c r="I634" s="74"/>
      <c r="J634" s="74"/>
      <c r="K634" s="74"/>
      <c r="L634" s="73"/>
      <c r="M634" s="73"/>
      <c r="N634" s="73"/>
    </row>
    <row r="635" spans="1:14" x14ac:dyDescent="0.25">
      <c r="A635" s="73"/>
      <c r="B635" s="74"/>
      <c r="C635" s="74"/>
      <c r="D635" s="74"/>
      <c r="E635" s="74"/>
      <c r="F635" s="74"/>
      <c r="G635" s="74"/>
      <c r="H635" s="74"/>
      <c r="I635" s="74"/>
      <c r="J635" s="74"/>
      <c r="K635" s="74"/>
      <c r="L635" s="73"/>
      <c r="M635" s="73"/>
      <c r="N635" s="73"/>
    </row>
    <row r="636" spans="1:14" x14ac:dyDescent="0.25">
      <c r="A636" s="73"/>
      <c r="B636" s="74"/>
      <c r="C636" s="74"/>
      <c r="D636" s="74"/>
      <c r="E636" s="74"/>
      <c r="F636" s="74"/>
      <c r="G636" s="74"/>
      <c r="H636" s="74"/>
      <c r="I636" s="74"/>
      <c r="J636" s="74"/>
      <c r="K636" s="74"/>
      <c r="L636" s="73"/>
      <c r="M636" s="73"/>
      <c r="N636" s="73"/>
    </row>
    <row r="637" spans="1:14" x14ac:dyDescent="0.25">
      <c r="A637" s="73"/>
      <c r="B637" s="74"/>
      <c r="C637" s="74"/>
      <c r="D637" s="74"/>
      <c r="E637" s="74"/>
      <c r="F637" s="74"/>
      <c r="G637" s="74"/>
      <c r="H637" s="74"/>
      <c r="I637" s="74"/>
      <c r="J637" s="74"/>
      <c r="K637" s="74"/>
      <c r="L637" s="73"/>
      <c r="M637" s="73"/>
      <c r="N637" s="73"/>
    </row>
    <row r="638" spans="1:14" x14ac:dyDescent="0.25">
      <c r="A638" s="73"/>
      <c r="B638" s="74"/>
      <c r="C638" s="74"/>
      <c r="D638" s="74"/>
      <c r="E638" s="74"/>
      <c r="F638" s="74"/>
      <c r="G638" s="74"/>
      <c r="H638" s="74"/>
      <c r="I638" s="74"/>
      <c r="J638" s="74"/>
      <c r="K638" s="74"/>
      <c r="L638" s="73"/>
      <c r="M638" s="73"/>
      <c r="N638"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0" priority="8">
      <formula>$A$11=2</formula>
    </cfRule>
    <cfRule type="expression" dxfId="19" priority="9">
      <formula>$A$11=3</formula>
    </cfRule>
    <cfRule type="expression" dxfId="18" priority="10">
      <formula>$A$11=1</formula>
    </cfRule>
  </conditionalFormatting>
  <conditionalFormatting sqref="I35:I52 K35:L52">
    <cfRule type="expression" dxfId="17" priority="7">
      <formula>$H35="CCI (CC Intégral)"</formula>
    </cfRule>
  </conditionalFormatting>
  <conditionalFormatting sqref="I35:J52">
    <cfRule type="expression" dxfId="16" priority="6">
      <formula>$H35="CT (Contrôle terminal)"</formula>
    </cfRule>
  </conditionalFormatting>
  <conditionalFormatting sqref="K15:L16">
    <cfRule type="expression" dxfId="15" priority="3">
      <formula>$H$17="CCI (CC Intégral)"</formula>
    </cfRule>
  </conditionalFormatting>
  <conditionalFormatting sqref="I17:I34 K17:L34">
    <cfRule type="expression" dxfId="14" priority="1" stopIfTrue="1">
      <formula>$H17="CCI (CC Intégral)"</formula>
    </cfRule>
  </conditionalFormatting>
  <conditionalFormatting sqref="I17:J34">
    <cfRule type="expression" dxfId="13" priority="2" stopIfTrue="1">
      <formula>$H17="CT (Contrôle terminal)"</formula>
    </cfRule>
  </conditionalFormatting>
  <dataValidations count="8">
    <dataValidation type="list" allowBlank="1" showInputMessage="1" showErrorMessage="1" sqref="M17:M52 K35:K52">
      <formula1>Nature_contrôle</formula1>
    </dataValidation>
    <dataValidation type="list" allowBlank="1" showInputMessage="1" showErrorMessage="1" sqref="H35:H52">
      <formula1>Type_contrôle</formula1>
    </dataValidation>
    <dataValidation type="list" allowBlank="1" showInputMessage="1" showErrorMessage="1" sqref="A35:A52">
      <formula1>Nat_ELP</formula1>
    </dataValidation>
    <dataValidation type="list" allowBlank="1" showInputMessage="1" showErrorMessage="1" sqref="F35:G52">
      <formula1>"Oui,Non"</formula1>
    </dataValidation>
    <dataValidation type="list" allowBlank="1" showErrorMessage="1" sqref="F17:G34">
      <formula1>"Oui,Non"</formula1>
      <formula2>0</formula2>
    </dataValidation>
    <dataValidation type="list" allowBlank="1" showErrorMessage="1" sqref="A17:A34">
      <formula1>Nat_ELP</formula1>
      <formula2>0</formula2>
    </dataValidation>
    <dataValidation type="list" allowBlank="1" showErrorMessage="1" sqref="H17:H34">
      <formula1>Type_contrôle</formula1>
      <formula2>0</formula2>
    </dataValidation>
    <dataValidation type="list" allowBlank="1" showErrorMessage="1" sqref="K17:K34">
      <formula1>Nature_contrôle</formula1>
      <formula2>0</formula2>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1BE545CC-33A1-4D7F-97F9-4DAC0E67771D}">
            <xm:f>'Fiche générale'!$B$5="Session unique"</xm:f>
            <x14:dxf>
              <fill>
                <patternFill>
                  <bgColor theme="1"/>
                </patternFill>
              </fill>
            </x14:dxf>
          </x14:cfRule>
          <x14:cfRule type="expression" priority="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abSelected="1" topLeftCell="A7" zoomScale="85" zoomScaleNormal="85" zoomScalePageLayoutView="85" workbookViewId="0">
      <selection activeCell="E19" sqref="E19"/>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6" t="s">
        <v>173</v>
      </c>
      <c r="B1" s="166"/>
      <c r="C1" s="166"/>
      <c r="D1" s="166"/>
      <c r="E1" s="166"/>
      <c r="F1" s="166"/>
      <c r="G1" s="166"/>
      <c r="H1" s="166"/>
      <c r="I1" s="166"/>
      <c r="J1" s="166"/>
      <c r="K1" s="166"/>
      <c r="L1" s="166"/>
      <c r="M1" s="166"/>
      <c r="N1" s="166"/>
    </row>
    <row r="2" spans="1:14" ht="20.100000000000001" customHeight="1" x14ac:dyDescent="0.25">
      <c r="A2" s="39" t="s">
        <v>36</v>
      </c>
      <c r="B2" s="167" t="str">
        <f>'Fiche générale'!B2</f>
        <v>ISEM</v>
      </c>
      <c r="C2" s="167"/>
      <c r="D2" s="167"/>
      <c r="E2" s="167"/>
      <c r="F2" s="38"/>
      <c r="G2" s="38"/>
      <c r="H2" s="38"/>
      <c r="I2" s="38"/>
      <c r="J2" s="38"/>
      <c r="K2" s="38"/>
    </row>
    <row r="3" spans="1:14" ht="20.100000000000001" customHeight="1" x14ac:dyDescent="0.25">
      <c r="A3" s="39" t="s">
        <v>34</v>
      </c>
      <c r="B3" s="168" t="str">
        <f>'Fiche générale'!B3:I3</f>
        <v>Economie</v>
      </c>
      <c r="C3" s="169"/>
      <c r="D3" s="169"/>
      <c r="E3" s="169"/>
      <c r="F3" s="169"/>
      <c r="G3" s="169"/>
      <c r="H3" s="169"/>
      <c r="I3" s="169"/>
      <c r="J3" s="170"/>
      <c r="K3" s="38"/>
    </row>
    <row r="4" spans="1:14" ht="20.100000000000001" customHeight="1" x14ac:dyDescent="0.3">
      <c r="A4" s="39" t="s">
        <v>27</v>
      </c>
      <c r="B4" s="40" t="str">
        <f>'Fiche générale'!B4</f>
        <v>IMECO18</v>
      </c>
      <c r="C4" s="41" t="s">
        <v>168</v>
      </c>
      <c r="D4" s="171">
        <v>281</v>
      </c>
      <c r="E4" s="171"/>
      <c r="F4" s="172" t="s">
        <v>35</v>
      </c>
      <c r="G4" s="173"/>
      <c r="H4" s="174" t="s">
        <v>187</v>
      </c>
      <c r="I4" s="175"/>
      <c r="J4" s="175"/>
      <c r="K4" s="175"/>
      <c r="L4" s="175"/>
      <c r="M4" s="175"/>
      <c r="N4" s="176"/>
    </row>
    <row r="5" spans="1:14" ht="20.100000000000001" customHeight="1" x14ac:dyDescent="0.25">
      <c r="B5" s="38"/>
      <c r="C5" s="38"/>
      <c r="D5" s="38"/>
      <c r="E5" s="38"/>
      <c r="F5" s="38"/>
      <c r="G5" s="38"/>
      <c r="H5" s="38"/>
      <c r="I5" s="38"/>
      <c r="J5" s="38"/>
      <c r="K5" s="38"/>
    </row>
    <row r="6" spans="1:14" ht="20.100000000000001" customHeight="1" x14ac:dyDescent="0.25">
      <c r="A6" s="39" t="s">
        <v>2</v>
      </c>
      <c r="B6" s="62" t="s">
        <v>192</v>
      </c>
      <c r="C6" s="41" t="s">
        <v>169</v>
      </c>
      <c r="D6" s="177">
        <v>180</v>
      </c>
      <c r="E6" s="178"/>
      <c r="F6" s="172" t="s">
        <v>3</v>
      </c>
      <c r="G6" s="173"/>
      <c r="H6" s="179" t="s">
        <v>189</v>
      </c>
      <c r="I6" s="180"/>
      <c r="J6" s="180"/>
      <c r="K6" s="180"/>
      <c r="L6" s="180"/>
      <c r="M6" s="180"/>
      <c r="N6" s="181"/>
    </row>
    <row r="7" spans="1:14" ht="20.100000000000001" customHeight="1" x14ac:dyDescent="0.25">
      <c r="A7" s="39" t="s">
        <v>45</v>
      </c>
      <c r="B7" s="63" t="s">
        <v>193</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7"/>
      <c r="C9" s="78"/>
      <c r="D9" s="43"/>
      <c r="E9" s="182" t="s">
        <v>52</v>
      </c>
      <c r="F9" s="183"/>
      <c r="G9" s="182" t="s">
        <v>47</v>
      </c>
      <c r="H9" s="183"/>
      <c r="I9"/>
      <c r="J9" s="43"/>
      <c r="K9" s="45">
        <v>1</v>
      </c>
      <c r="L9" s="43"/>
      <c r="M9" s="43"/>
      <c r="N9" s="43"/>
    </row>
    <row r="10" spans="1:14" ht="15" customHeight="1" x14ac:dyDescent="0.25">
      <c r="B10" s="77"/>
      <c r="C10" s="78"/>
      <c r="D10" s="46"/>
      <c r="E10" s="162" t="s">
        <v>51</v>
      </c>
      <c r="F10" s="163"/>
      <c r="G10" s="164"/>
      <c r="H10" s="165"/>
      <c r="I10"/>
      <c r="J10" s="47"/>
      <c r="K10" s="47"/>
      <c r="L10" s="47"/>
      <c r="M10" s="47"/>
      <c r="N10" s="47"/>
    </row>
    <row r="11" spans="1:14" ht="15" customHeight="1" x14ac:dyDescent="0.25">
      <c r="A11" s="48">
        <v>1</v>
      </c>
      <c r="B11" s="79"/>
      <c r="C11" s="78"/>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6"/>
      <c r="F13" s="156"/>
      <c r="G13" s="72"/>
      <c r="H13" s="49"/>
      <c r="I13" s="49"/>
    </row>
    <row r="14" spans="1:14" ht="26.25" customHeight="1" x14ac:dyDescent="0.25">
      <c r="B14" s="51"/>
      <c r="C14" s="49"/>
      <c r="D14" s="49"/>
      <c r="E14" s="72"/>
      <c r="F14" s="72"/>
      <c r="G14" s="72"/>
      <c r="H14" s="49"/>
      <c r="I14" s="49"/>
      <c r="J14" s="157" t="s">
        <v>28</v>
      </c>
      <c r="K14" s="158"/>
      <c r="L14" s="159"/>
      <c r="M14" s="157" t="s">
        <v>29</v>
      </c>
      <c r="N14" s="159"/>
    </row>
    <row r="15" spans="1:14" ht="39.75" customHeight="1" x14ac:dyDescent="0.25">
      <c r="C15" s="53"/>
      <c r="D15" s="53"/>
      <c r="E15" s="54"/>
      <c r="F15" s="54"/>
      <c r="G15" s="54"/>
      <c r="H15" s="54"/>
      <c r="I15" s="55"/>
      <c r="J15" s="56" t="s">
        <v>30</v>
      </c>
      <c r="K15" s="160" t="str">
        <f>IF(H18="CCI (CC Intégral)","CT pour les dispensés","Contrôle Terminal")</f>
        <v>Contrôle Terminal</v>
      </c>
      <c r="L15" s="161"/>
      <c r="M15" s="160" t="s">
        <v>31</v>
      </c>
      <c r="N15" s="161"/>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89" t="s">
        <v>0</v>
      </c>
      <c r="B17" s="90" t="s">
        <v>235</v>
      </c>
      <c r="C17" s="81" t="s">
        <v>266</v>
      </c>
      <c r="D17" s="82">
        <v>30</v>
      </c>
      <c r="E17" s="82">
        <v>30</v>
      </c>
      <c r="F17" s="83" t="s">
        <v>196</v>
      </c>
      <c r="G17" s="83" t="s">
        <v>196</v>
      </c>
      <c r="H17" s="74"/>
      <c r="I17" s="74"/>
      <c r="J17" s="74"/>
      <c r="K17" s="74"/>
      <c r="L17" s="5"/>
      <c r="M17" s="5"/>
      <c r="N17" s="5"/>
    </row>
    <row r="18" spans="1:15" ht="15" customHeight="1" x14ac:dyDescent="0.25">
      <c r="A18" s="2" t="s">
        <v>48</v>
      </c>
      <c r="B18" s="65" t="s">
        <v>267</v>
      </c>
      <c r="C18" s="3" t="s">
        <v>268</v>
      </c>
      <c r="D18" s="4">
        <v>30</v>
      </c>
      <c r="E18" s="4">
        <v>30</v>
      </c>
      <c r="F18" s="4" t="s">
        <v>196</v>
      </c>
      <c r="G18" s="4"/>
      <c r="H18" s="83" t="s">
        <v>175</v>
      </c>
      <c r="I18" s="82"/>
      <c r="J18" s="84"/>
      <c r="K18" s="88" t="s">
        <v>17</v>
      </c>
      <c r="L18" s="5"/>
      <c r="M18" s="5"/>
      <c r="N18" s="5"/>
    </row>
    <row r="19" spans="1:15" ht="15" customHeight="1" x14ac:dyDescent="0.25">
      <c r="A19" s="2"/>
      <c r="B19" s="65"/>
      <c r="C19" s="3"/>
      <c r="D19" s="4"/>
      <c r="E19" s="4"/>
      <c r="F19" s="4"/>
      <c r="G19" s="4"/>
      <c r="H19" s="4"/>
      <c r="I19" s="4"/>
      <c r="J19" s="2"/>
      <c r="K19" s="5"/>
      <c r="L19" s="5"/>
      <c r="M19" s="5"/>
      <c r="N19" s="5"/>
    </row>
    <row r="20" spans="1:15" ht="15" customHeight="1" x14ac:dyDescent="0.25">
      <c r="A20" s="2"/>
      <c r="B20" s="65"/>
      <c r="C20" s="3"/>
      <c r="D20" s="4"/>
      <c r="E20" s="4"/>
      <c r="F20" s="4"/>
      <c r="G20" s="4"/>
      <c r="H20" s="4"/>
      <c r="I20" s="4"/>
      <c r="J20" s="2"/>
      <c r="K20" s="5"/>
      <c r="L20" s="5"/>
      <c r="M20" s="5"/>
      <c r="N20" s="5"/>
    </row>
    <row r="21" spans="1:15" ht="15" customHeight="1" x14ac:dyDescent="0.25">
      <c r="A21" s="2"/>
      <c r="B21" s="65"/>
      <c r="C21" s="3"/>
      <c r="D21" s="4"/>
      <c r="E21" s="4"/>
      <c r="F21" s="4"/>
      <c r="G21" s="4"/>
      <c r="H21" s="4"/>
      <c r="I21" s="4"/>
      <c r="J21" s="2"/>
      <c r="K21" s="5"/>
      <c r="L21" s="5"/>
      <c r="M21" s="5"/>
      <c r="N21" s="5"/>
    </row>
    <row r="22" spans="1:15" ht="15" customHeight="1" x14ac:dyDescent="0.25">
      <c r="A22" s="2"/>
      <c r="B22" s="64"/>
      <c r="C22" s="3"/>
      <c r="D22" s="4"/>
      <c r="E22" s="4"/>
      <c r="F22" s="4"/>
      <c r="G22" s="4"/>
      <c r="H22" s="4"/>
      <c r="I22" s="4"/>
      <c r="J22" s="2"/>
      <c r="K22" s="5"/>
      <c r="L22" s="5"/>
      <c r="M22" s="5"/>
      <c r="N22" s="5"/>
    </row>
    <row r="23" spans="1:15" ht="15" customHeight="1" x14ac:dyDescent="0.25">
      <c r="A23" s="2"/>
      <c r="B23" s="65"/>
      <c r="C23" s="3"/>
      <c r="D23" s="4"/>
      <c r="E23" s="4"/>
      <c r="F23" s="4"/>
      <c r="G23" s="4"/>
      <c r="H23" s="4"/>
      <c r="I23" s="4"/>
      <c r="J23" s="2"/>
      <c r="K23" s="5"/>
      <c r="L23" s="5"/>
      <c r="M23" s="5"/>
      <c r="N23" s="5"/>
    </row>
    <row r="24" spans="1:15" ht="15" customHeight="1" x14ac:dyDescent="0.25">
      <c r="A24" s="2"/>
      <c r="B24" s="66"/>
      <c r="C24" s="6"/>
      <c r="D24" s="4"/>
      <c r="E24" s="4"/>
      <c r="F24" s="4"/>
      <c r="G24" s="4"/>
      <c r="H24" s="4"/>
      <c r="I24" s="4"/>
      <c r="J24" s="2"/>
      <c r="K24" s="5"/>
      <c r="L24" s="5"/>
      <c r="M24" s="5"/>
      <c r="N24" s="5"/>
    </row>
    <row r="25" spans="1:15" ht="15" customHeight="1" x14ac:dyDescent="0.25">
      <c r="A25" s="2"/>
      <c r="B25" s="66"/>
      <c r="C25" s="3"/>
      <c r="D25" s="4"/>
      <c r="E25" s="4"/>
      <c r="F25" s="4"/>
      <c r="G25" s="4"/>
      <c r="H25" s="4"/>
      <c r="I25" s="4"/>
      <c r="J25" s="2"/>
      <c r="K25" s="5"/>
      <c r="L25" s="5"/>
      <c r="M25" s="5"/>
      <c r="N25" s="5"/>
    </row>
    <row r="26" spans="1:15" ht="15" customHeight="1" x14ac:dyDescent="0.25">
      <c r="A26" s="2"/>
      <c r="B26" s="66"/>
      <c r="C26" s="3"/>
      <c r="D26" s="4"/>
      <c r="E26" s="4"/>
      <c r="F26" s="4"/>
      <c r="G26" s="4"/>
      <c r="H26" s="4"/>
      <c r="I26" s="4"/>
      <c r="J26" s="2"/>
      <c r="K26" s="5"/>
      <c r="L26" s="5"/>
      <c r="M26" s="5"/>
      <c r="N26" s="5"/>
    </row>
    <row r="27" spans="1:15" ht="15" customHeight="1" x14ac:dyDescent="0.25">
      <c r="A27" s="2"/>
      <c r="B27" s="66"/>
      <c r="C27" s="3"/>
      <c r="D27" s="4"/>
      <c r="E27" s="4"/>
      <c r="F27" s="4"/>
      <c r="G27" s="4"/>
      <c r="H27" s="4"/>
      <c r="I27" s="4"/>
      <c r="J27" s="2"/>
      <c r="K27" s="5"/>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0" priority="8">
      <formula>$A$11=2</formula>
    </cfRule>
    <cfRule type="expression" dxfId="9" priority="9">
      <formula>$A$11=3</formula>
    </cfRule>
    <cfRule type="expression" dxfId="8" priority="10">
      <formula>$A$11=1</formula>
    </cfRule>
  </conditionalFormatting>
  <conditionalFormatting sqref="I19:I51 K19:L51 L18">
    <cfRule type="expression" dxfId="7" priority="7">
      <formula>$H18="CCI (CC Intégral)"</formula>
    </cfRule>
  </conditionalFormatting>
  <conditionalFormatting sqref="I19:J51">
    <cfRule type="expression" dxfId="6" priority="6">
      <formula>$H19="CT (Contrôle terminal)"</formula>
    </cfRule>
  </conditionalFormatting>
  <conditionalFormatting sqref="I18 K18">
    <cfRule type="expression" dxfId="5" priority="1" stopIfTrue="1">
      <formula>$H18="CCI (CC Intégral)"</formula>
    </cfRule>
  </conditionalFormatting>
  <conditionalFormatting sqref="I18:J18">
    <cfRule type="expression" dxfId="4" priority="2" stopIfTrue="1">
      <formula>$H18="CT (Contrôle terminal)"</formula>
    </cfRule>
  </conditionalFormatting>
  <conditionalFormatting sqref="L17">
    <cfRule type="expression" dxfId="3" priority="18">
      <formula>$H18="CCI (CC Intégral)"</formula>
    </cfRule>
  </conditionalFormatting>
  <conditionalFormatting sqref="K15:L16">
    <cfRule type="expression" dxfId="2" priority="20">
      <formula>$H$18="CCI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M17:M51 K18:K51">
      <formula1>Nature_contrôle</formula1>
    </dataValidation>
    <dataValidation type="list" allowBlank="1" showInputMessage="1" showErrorMessage="1" sqref="H18:H51">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A243CB5A-2E62-44DF-A908-23BA25FB1419}">
            <xm:f>'Fiche générale'!$B$5="Session unique"</xm:f>
            <x14:dxf>
              <fill>
                <patternFill>
                  <bgColor theme="1"/>
                </patternFill>
              </fill>
            </x14:dxf>
          </x14:cfRule>
          <x14:cfRule type="expression" priority="5"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3" t="s">
        <v>161</v>
      </c>
      <c r="B73" s="30" t="s">
        <v>14</v>
      </c>
      <c r="C73" s="13" t="s">
        <v>16</v>
      </c>
      <c r="D73" s="30" t="s">
        <v>18</v>
      </c>
      <c r="E73" s="30" t="s">
        <v>19</v>
      </c>
      <c r="F73" s="13" t="s">
        <v>162</v>
      </c>
      <c r="G73" s="30" t="s">
        <v>160</v>
      </c>
      <c r="H73" s="30" t="s">
        <v>21</v>
      </c>
      <c r="I73" s="13" t="s">
        <v>158</v>
      </c>
      <c r="J73" s="13" t="s">
        <v>159</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5"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purl.org/dc/terms/"/>
    <ds:schemaRef ds:uri="http://schemas.openxmlformats.org/package/2006/metadata/core-properties"/>
    <ds:schemaRef ds:uri="http://purl.org/dc/dcmitype/"/>
    <ds:schemaRef ds:uri="cc9b61d3-e9c6-4364-a8ad-f892d613c537"/>
    <ds:schemaRef ds:uri="http://purl.org/dc/elements/1.1/"/>
    <ds:schemaRef ds:uri="http://schemas.microsoft.com/office/2006/metadata/properties"/>
    <ds:schemaRef ds:uri="http://schemas.microsoft.com/office/infopath/2007/PartnerControls"/>
    <ds:schemaRef ds:uri="http://schemas.microsoft.com/office/2006/documentManagement/types"/>
    <ds:schemaRef ds:uri="e9e13bbf-0b67-4e47-ab27-2b9a26498ac7"/>
    <ds:schemaRef ds:uri="http://schemas.microsoft.com/sharepoint/v3"/>
    <ds:schemaRef ds:uri="http://www.w3.org/XML/1998/namespace"/>
  </ds:schemaRefs>
</ds:datastoreItem>
</file>

<file path=customXml/itemProps2.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Semestre 1 EE</vt:lpstr>
      <vt:lpstr>Semestre 2 EE</vt:lpstr>
      <vt:lpstr>Semestre 3 EE</vt:lpstr>
      <vt:lpstr>Semestre 4 EE</vt:lpstr>
      <vt:lpstr>Listes</vt:lpstr>
      <vt:lpstr>DROIT</vt:lpstr>
      <vt:lpstr>ESPE</vt:lpstr>
      <vt:lpstr>IAE</vt:lpstr>
      <vt:lpstr>IDPD</vt:lpstr>
      <vt:lpstr>'Semestre 1 EE'!Impression_des_titres</vt:lpstr>
      <vt:lpstr>'Semestre 2 EE'!Impression_des_titres</vt:lpstr>
      <vt:lpstr>'Semestre 3 EE'!Impression_des_titres</vt:lpstr>
      <vt:lpstr>'Semestre 4 EE'!Impression_des_titres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Thomas Jobert</cp:lastModifiedBy>
  <cp:lastPrinted>2018-03-30T09:51:52Z</cp:lastPrinted>
  <dcterms:created xsi:type="dcterms:W3CDTF">2016-12-07T14:50:54Z</dcterms:created>
  <dcterms:modified xsi:type="dcterms:W3CDTF">2020-05-04T13:07:13Z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