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smaillot\Downloads\"/>
    </mc:Choice>
  </mc:AlternateContent>
  <workbookProtection workbookAlgorithmName="SHA-512" workbookHashValue="Y5Xw6UswQwEr4kvsT4yf/q5XZgl7RPoO75c3c2ZeeFLAu+0w4r9oWnk2NfkgbNV5neDFeVjz8A6sICbmigHWeg==" workbookSaltValue="bQnvq7jYV628htJbj6zuXw==" workbookSpinCount="100000" lockStructure="1"/>
  <bookViews>
    <workbookView xWindow="0" yWindow="0" windowWidth="25200" windowHeight="10650"/>
  </bookViews>
  <sheets>
    <sheet name="Fiche générale" sheetId="6" r:id="rId1"/>
    <sheet name="Semestre 1" sheetId="52" r:id="rId2"/>
    <sheet name="Semestre 2" sheetId="56" r:id="rId3"/>
    <sheet name="Semestre 3" sheetId="60" r:id="rId4"/>
    <sheet name="Semestre 4" sheetId="59" r:id="rId5"/>
    <sheet name="Listes" sheetId="3" state="hidden" r:id="rId6"/>
  </sheets>
  <externalReferences>
    <externalReference r:id="rId7"/>
    <externalReference r:id="rId8"/>
    <externalReference r:id="rId9"/>
    <externalReference r:id="rId10"/>
    <externalReference r:id="rId11"/>
  </externalReferences>
  <definedNames>
    <definedName name="DROIT" localSheetId="1">[1]Listes!#REF!</definedName>
    <definedName name="DROIT" localSheetId="2">[1]Listes!#REF!</definedName>
    <definedName name="DROIT" localSheetId="3">[1]Listes!#REF!</definedName>
    <definedName name="DROIT" localSheetId="4">[1]Listes!#REF!</definedName>
    <definedName name="DROIT">Listes!$B$31</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SEM">Listes!$A$31:$A$31</definedName>
    <definedName name="LASH">Listes!$C$31:$C$33</definedName>
    <definedName name="liste_cmp" localSheetId="1">[1]Listes!$A$30:$C$30</definedName>
    <definedName name="liste_cmp" localSheetId="2">[1]Listes!$A$30:$C$30</definedName>
    <definedName name="liste_cmp" localSheetId="3">[1]Listes!$A$30:$C$30</definedName>
    <definedName name="liste_cmp" localSheetId="4">[1]Listes!$A$30:$C$30</definedName>
    <definedName name="liste_cmp">Listes!$A$30:$F$30</definedName>
    <definedName name="liste_ELP">Listes!$E$2:$E$5</definedName>
    <definedName name="liste_nature_controle" localSheetId="1">[1]Listes!$B$2:$B$5</definedName>
    <definedName name="liste_nature_controle" localSheetId="2">[1]Listes!$B$2:$B$5</definedName>
    <definedName name="liste_nature_controle" localSheetId="3">[1]Listes!$B$2:$B$5</definedName>
    <definedName name="liste_nature_controle" localSheetId="4">[1]Listes!$B$2:$B$5</definedName>
    <definedName name="liste_nature_controle">Listes!$B$2:$B$5</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Listes!$A$2:$A$4</definedName>
    <definedName name="Médecine">Listes!$F$31</definedName>
    <definedName name="Nature_ELP" localSheetId="1">[1]Listes!$D$2:$D$3</definedName>
    <definedName name="Nature_ELP" localSheetId="2">[1]Listes!$D$2:$D$3</definedName>
    <definedName name="Nature_ELP" localSheetId="3">[1]Listes!$D$2:$D$3</definedName>
    <definedName name="Nature_ELP" localSheetId="4">[1]Listes!$D$2:$D$3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 localSheetId="3">[1]Listes!$A$8:$B$26</definedName>
    <definedName name="tab_code_dip" localSheetId="4">[1]Listes!$A$8:$B$26</definedName>
    <definedName name="tab_code_dip">Listes!$A$8:$B$27</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15" i="60" l="1"/>
  <c r="B3" i="60"/>
  <c r="B2" i="60"/>
  <c r="K15" i="59"/>
  <c r="B3" i="59"/>
  <c r="B2" i="59"/>
  <c r="K15" i="56"/>
  <c r="B3" i="56"/>
  <c r="B2" i="56"/>
  <c r="B2" i="52"/>
  <c r="K15" i="52" l="1"/>
  <c r="B4" i="6"/>
  <c r="B4" i="59" l="1"/>
  <c r="B4" i="60"/>
</calcChain>
</file>

<file path=xl/comments1.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<sst xmlns="http://schemas.openxmlformats.org/spreadsheetml/2006/main" count="422" uniqueCount="171">
  <si>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</si>
  <si>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</si>
  <si>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</si>
  <si>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</si>
  <si>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</si>
  <si>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</si>
  <si>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</si>
  <si>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</si>
  <si>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</si>
  <si>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</si>
  <si>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</si>
  <si>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</si>
  <si>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</si>
  <si>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</si>
  <si>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</si>
  <si>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</si>
  <si>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</si>
  <si>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</si>
  <si>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</si>
  <si>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</si>
  <si>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</si>
  <si>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</si>
  <si>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</si>
  <si>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</si>
  <si>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</si>
  <si>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</si>
  <si>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</si>
  <si>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</si>
  <si>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</si>
  <si>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</si>
  <si>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</si>
  <si>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</si>
  <si>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</si>
  <si>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</si>
  <si>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</si>
  <si>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</si>
  <si>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</si>
  <si>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</si>
  <si>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</si>
  <si>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</si>
  <si>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</si>
  <si>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</si>
  <si>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</si>
  <si>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</si>
  <si>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</si>
  <si>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</si>
  <si>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</si>
  <si>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</si>
  <si>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</si>
  <si>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</si>
  <si>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</si>
  <si>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</si>
  <si>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</si>
  <si>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</si>
  <si>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</si>
  <si>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</si>
  <si>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</si>
  <si>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</si>
  <si>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</si>
  <si>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</si>
  <si>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</si>
  <si>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</si>
  <si>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</si>
  <si>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</si>
  <si>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</si>
  <si>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</si>
  <si>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</si>
  <si>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</si>
  <si>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</si>
  <si>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</si>
  <si>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</si>
  <si>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</si>
  <si>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</si>
  <si>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</si>
  <si>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</si>
  <si>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</si>
  <si>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</si>
  <si>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</si>
  <si>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</si>
  <si>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</si>
  <si>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</si>
  <si>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</si>
  <si>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</si>
  <si>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</si>
  <si>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</si>
  <si>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</si>
  <si>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</si>
  <si>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</si>
  <si>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</si>
  <si>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</si>
  <si>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</si>
  <si>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</si>
  <si>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</si>
  <si>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</si>
  <si>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</si>
  <si>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</si>
  <si>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</si>
  <si>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</si>
  <si>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</si>
  <si>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</si>
  <si>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</si>
  <si>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</si>
  <si>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</si>
  <si>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</si>
  <si>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</si>
  <si>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</si>
  <si>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</si>
  <si>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</si>
  <si>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</si>
  <si>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</si>
  <si>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</si>
  <si>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</si>
  <si>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</si>
  <si>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Médecine</t>
  </si>
  <si>
    <t>PASS</t>
  </si>
  <si>
    <t>MPASS18</t>
  </si>
  <si>
    <t>Parcours d'Accès Spécifique Santé</t>
  </si>
  <si>
    <t>j</t>
  </si>
  <si>
    <t>Science et technologie / Sciences de la vie</t>
  </si>
  <si>
    <t>MPASS</t>
  </si>
  <si>
    <t>MPS1SCI</t>
  </si>
  <si>
    <t>UE MATHS S1: Fondements 1</t>
  </si>
  <si>
    <t>UE PASS Outils pour la biologie 1</t>
  </si>
  <si>
    <t>U</t>
  </si>
  <si>
    <t>ECUE</t>
  </si>
  <si>
    <t>ECUE Optique</t>
  </si>
  <si>
    <t>ECUE génétique formelle</t>
  </si>
  <si>
    <t>UE</t>
  </si>
  <si>
    <t>UE PASS Chimie</t>
  </si>
  <si>
    <t>ECUE PASS Structure et représentation des molécules</t>
  </si>
  <si>
    <t>ECUE Chimie S2: Equilibres chimiques</t>
  </si>
  <si>
    <t>UE ELEC S2 Communication sans fil</t>
  </si>
  <si>
    <t>UE ELEC S2 Electronique analogique</t>
  </si>
  <si>
    <t>UE Mécanique 1</t>
  </si>
  <si>
    <t>UE MATHS S2: Fondements 2</t>
  </si>
  <si>
    <t>SPUM21</t>
  </si>
  <si>
    <t>SPUPAS20</t>
  </si>
  <si>
    <t>UE Outils pour la biologie 2 (PASS)</t>
  </si>
  <si>
    <t>SPUV203</t>
  </si>
  <si>
    <t>SPEPAS20</t>
  </si>
  <si>
    <t>SPEC20</t>
  </si>
  <si>
    <t>SPUE21</t>
  </si>
  <si>
    <t>SPUE20</t>
  </si>
  <si>
    <t>SPUPAS22</t>
  </si>
  <si>
    <t>PASS ST et SV</t>
  </si>
  <si>
    <t>MPS2SCI</t>
  </si>
  <si>
    <t>OUI</t>
  </si>
  <si>
    <t>2 (avec contrôle final = 50%)</t>
  </si>
  <si>
    <t>2h00</t>
  </si>
  <si>
    <t>Ecrit</t>
  </si>
  <si>
    <t>Seuls les étudiants ayant échoué en session 1 ont droit à la session 2. Note session 2 = max (session 1, session 2)</t>
  </si>
  <si>
    <t xml:space="preserve">OUI
si note ≥ 6/20 </t>
  </si>
  <si>
    <t>au moins 2</t>
  </si>
  <si>
    <t>1h30</t>
  </si>
  <si>
    <t xml:space="preserve">OUI
si note ≥ 8/20 </t>
  </si>
  <si>
    <t>au minimun 4</t>
  </si>
  <si>
    <t>2h</t>
  </si>
  <si>
    <t>Analyse et Modélisation</t>
  </si>
  <si>
    <t>Physique pour la biologie 2 : Fluides</t>
  </si>
  <si>
    <t>SPEV205</t>
  </si>
  <si>
    <t>SPEV206</t>
  </si>
  <si>
    <t>Pour les étudiants non dispensés, l'épreuve terminal CC de la seconde chance se substituera à toute épreuve théorique CC de 1ere session s'il existe dans le calcul de la moyenne de l'UE</t>
  </si>
  <si>
    <t>CCI</t>
  </si>
  <si>
    <t>Seconde chance = session 2, remplace toutes les notes de CC&amp;CT</t>
  </si>
  <si>
    <t>1h00</t>
  </si>
  <si>
    <r>
      <t xml:space="preserve">5
</t>
    </r>
    <r>
      <rPr>
        <sz val="10"/>
        <color theme="1"/>
        <rFont val="Calibri"/>
        <family val="2"/>
        <scheme val="minor"/>
      </rPr>
      <t>dont une épreuve constituant également l'évaluation de substitution pour les étudiants relevant des régimes spéciaux d'études</t>
    </r>
  </si>
  <si>
    <t>Evaluation supplémentaire remplaçant les résultats des épreuves de l'évaluation continue. L'étudiant conserve sa note initiale si elle est plus favorable que sa note de seconde chance</t>
  </si>
  <si>
    <t>SPUM11</t>
  </si>
  <si>
    <t>SPUPAS10</t>
  </si>
  <si>
    <t>SPEPAS10</t>
  </si>
  <si>
    <t>SPEV103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</si>
</sst>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9"/>
      <color indexed="81"/>
      <name val="Tahoma"/>
      <family val="2"/>
    </font>
    <font>
      <b/>
      <sz val="9"/>
      <color indexed="81"/>
      <name val="Tahoma"/>
      <family val="2"/>
    </font>
    <font>
      <sz val="14"/>
      <color rgb="FFFF0000"/>
      <name val="Calibri"/>
      <family val="2"/>
      <scheme val="minor"/>
    </font>
    <font>
      <sz val="10"/>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FF00"/>
        <bgColor indexed="64"/>
      </patternFill>
    </fill>
    <fill>
      <patternFill patternType="solid">
        <fgColor theme="2" tint="-0.249977111117893"/>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9" fillId="0" borderId="0" applyNumberFormat="0" applyFill="0" applyBorder="0" applyAlignment="0" applyProtection="0"/>
  </cellStyleXfs>
  <cellXfs count="201">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0" fillId="0" borderId="1" xfId="0" applyFill="1" applyBorder="1"/>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24" fillId="0" borderId="1" xfId="0" applyFont="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0" fillId="9" borderId="1" xfId="0" applyFill="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1" xfId="0" applyBorder="1" applyAlignment="1">
      <alignment vertical="center"/>
    </xf>
    <xf numFmtId="0" fontId="0" fillId="9" borderId="1" xfId="0" applyFill="1" applyBorder="1" applyAlignment="1">
      <alignment vertical="center" wrapText="1"/>
    </xf>
    <xf numFmtId="0" fontId="0" fillId="0" borderId="1" xfId="0" applyBorder="1" applyAlignment="1">
      <alignment vertical="center" wrapText="1"/>
    </xf>
    <xf numFmtId="0" fontId="0" fillId="10" borderId="1" xfId="0" applyFill="1" applyBorder="1" applyAlignment="1" applyProtection="1">
      <alignment vertical="center"/>
      <protection locked="0"/>
    </xf>
    <xf numFmtId="0" fontId="0" fillId="0" borderId="1" xfId="0" applyBorder="1" applyAlignment="1" applyProtection="1">
      <alignment vertical="center"/>
    </xf>
    <xf numFmtId="0" fontId="0" fillId="0" borderId="7" xfId="0"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1" xfId="0" applyFill="1" applyBorder="1" applyAlignment="1" applyProtection="1">
      <alignment horizontal="center" vertical="center" wrapText="1"/>
      <protection locked="0"/>
    </xf>
    <xf numFmtId="0" fontId="0" fillId="0" borderId="1" xfId="0" applyBorder="1" applyAlignment="1" applyProtection="1">
      <alignment horizontal="center" vertical="center"/>
    </xf>
    <xf numFmtId="0" fontId="0" fillId="9" borderId="1" xfId="0" applyFill="1" applyBorder="1" applyAlignment="1" applyProtection="1">
      <alignment vertical="center" wrapText="1"/>
    </xf>
    <xf numFmtId="0" fontId="0" fillId="9" borderId="1" xfId="0" applyFill="1" applyBorder="1" applyAlignment="1" applyProtection="1">
      <alignment horizontal="center" vertical="center"/>
      <protection locked="0"/>
    </xf>
    <xf numFmtId="9" fontId="0" fillId="2" borderId="1" xfId="0" applyNumberFormat="1" applyFill="1" applyBorder="1" applyAlignment="1" applyProtection="1">
      <alignment horizontal="center" vertical="center"/>
      <protection locked="0"/>
    </xf>
    <xf numFmtId="0" fontId="0" fillId="10" borderId="1" xfId="0" applyFill="1" applyBorder="1" applyAlignment="1" applyProtection="1">
      <alignment horizontal="center" vertical="center"/>
      <protection locked="0"/>
    </xf>
    <xf numFmtId="0" fontId="0" fillId="9" borderId="1" xfId="0" applyFill="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pplyProtection="1">
      <alignment horizontal="center" vertical="center" wrapText="1"/>
      <protection locked="0"/>
    </xf>
    <xf numFmtId="0" fontId="0" fillId="9"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2" fillId="8" borderId="15" xfId="0" applyFont="1" applyFill="1" applyBorder="1" applyAlignment="1" applyProtection="1">
      <alignment vertical="center" wrapText="1"/>
    </xf>
    <xf numFmtId="0" fontId="1" fillId="7" borderId="14" xfId="0" applyFont="1" applyFill="1" applyBorder="1" applyAlignment="1" applyProtection="1">
      <alignment horizontal="center" vertical="center"/>
    </xf>
    <xf numFmtId="0" fontId="0" fillId="0" borderId="1"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8" fillId="5" borderId="4" xfId="0" applyFont="1" applyFill="1" applyBorder="1" applyAlignment="1" applyProtection="1">
      <alignment horizontal="center" vertical="center"/>
      <protection locked="0"/>
    </xf>
    <xf numFmtId="0" fontId="18" fillId="5" borderId="1"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center" vertical="center"/>
      <protection locked="0"/>
    </xf>
    <xf numFmtId="0" fontId="0" fillId="0" borderId="0" xfId="0" applyAlignment="1">
      <alignment vertical="center"/>
    </xf>
    <xf numFmtId="0" fontId="4" fillId="5" borderId="1"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4" fillId="0" borderId="0" xfId="0" applyFont="1" applyBorder="1" applyAlignment="1" applyProtection="1">
      <alignment horizontal="lef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0" borderId="14" xfId="0" applyFont="1" applyFill="1" applyBorder="1" applyAlignment="1" applyProtection="1">
      <alignment horizontal="left" vertical="center"/>
    </xf>
    <xf numFmtId="0" fontId="24" fillId="0" borderId="1" xfId="0" applyFont="1" applyFill="1" applyBorder="1" applyAlignment="1" applyProtection="1">
      <alignment vertical="center"/>
      <protection locked="0"/>
    </xf>
    <xf numFmtId="0" fontId="18" fillId="0" borderId="1" xfId="0" applyFont="1" applyFill="1" applyBorder="1" applyAlignment="1" applyProtection="1">
      <alignment horizontal="left" vertical="center"/>
    </xf>
    <xf numFmtId="0" fontId="0" fillId="0" borderId="1" xfId="0" applyBorder="1" applyAlignment="1" applyProtection="1">
      <alignment horizontal="left" vertical="center" wrapText="1"/>
      <protection locked="0"/>
    </xf>
    <xf numFmtId="0" fontId="3" fillId="0" borderId="1" xfId="0" applyFont="1" applyBorder="1" applyAlignment="1" applyProtection="1">
      <alignment horizontal="center" vertical="center"/>
      <protection locked="0"/>
    </xf>
    <xf numFmtId="0" fontId="0" fillId="2" borderId="7" xfId="0" applyFill="1" applyBorder="1" applyAlignment="1" applyProtection="1">
      <alignment vertical="center"/>
      <protection locked="0"/>
    </xf>
  </cellXfs>
  <cellStyles count="2">
    <cellStyle name="Lien hypertexte" xfId="1" builtinId="8"/>
    <cellStyle name="Normal" xfId="0" builtinId="0"/>
  </cellStyles>
  <dxfs count="111">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onnections" Target="connection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2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2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2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2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3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3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3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3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4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4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4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4" name="Option Button 4" hidden="1">
              <a:extLst>
                <a:ext uri="{63B3BB69-23CF-44E3-9099-C40C66FF867C}">
                  <a14:compatExt spid="_x0000_s76804"/>
                </a:ext>
                <a:ext uri="{FF2B5EF4-FFF2-40B4-BE49-F238E27FC236}">
                  <a16:creationId xmlns:a16="http://schemas.microsoft.com/office/drawing/2014/main" id="{00000000-0008-0000-0400-000004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role%20Puleo/Documents/SCI-MODELISATION/Documents%20&#224;%20remplir/Copie%20de%20MCC-Portail%20L1%20L2%20-%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1"/>
  <sheetViews>
    <sheetView showGridLines="0" tabSelected="1" workbookViewId="0">
      <selection activeCell="B3" sqref="B3:I3"/>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7" t="s">
        <v>49</v>
      </c>
      <c r="B1" s="108"/>
      <c r="C1" s="109"/>
      <c r="D1" s="109"/>
      <c r="E1" s="109"/>
      <c r="F1" s="109"/>
      <c r="G1" s="109"/>
      <c r="H1" s="109"/>
      <c r="I1" s="110"/>
    </row>
    <row r="2" spans="1:9" ht="24.95" customHeight="1" x14ac:dyDescent="0.25">
      <c r="A2" s="40" t="s">
        <v>22</v>
      </c>
      <c r="B2" s="45" t="s">
        <v>44</v>
      </c>
      <c r="C2" s="106"/>
      <c r="D2" s="106"/>
      <c r="E2" s="106"/>
      <c r="F2" s="106"/>
      <c r="G2" s="106"/>
      <c r="H2" s="106"/>
      <c r="I2" s="106"/>
    </row>
    <row r="3" spans="1:9" ht="24.95" customHeight="1" x14ac:dyDescent="0.25">
      <c r="A3" s="41" t="s">
        <v>21</v>
      </c>
      <c r="B3" s="114"/>
      <c r="C3" s="115"/>
      <c r="D3" s="115"/>
      <c r="E3" s="115"/>
      <c r="F3" s="115"/>
      <c r="G3" s="115"/>
      <c r="H3" s="115"/>
      <c r="I3" s="116"/>
    </row>
    <row r="4" spans="1:9" ht="24.95" customHeight="1" x14ac:dyDescent="0.35">
      <c r="A4" s="40" t="s">
        <v>47</v>
      </c>
      <c r="B4" s="42" t="str">
        <f>IFERROR(VLOOKUP(B3,tab_code_dip,2,FALSE),"-")</f>
        <v>-</v>
      </c>
      <c r="C4" s="20"/>
      <c r="D4" s="20"/>
      <c r="E4" s="20"/>
      <c r="F4" s="20"/>
      <c r="G4" s="20"/>
      <c r="H4" s="20"/>
      <c r="I4" s="20"/>
    </row>
    <row r="5" spans="1:9" ht="24.95" customHeight="1" x14ac:dyDescent="0.25">
      <c r="A5" s="68" t="s">
        <v>107</v>
      </c>
      <c r="B5" s="69"/>
      <c r="C5" s="20"/>
      <c r="D5" s="20"/>
      <c r="E5" s="20"/>
      <c r="F5" s="20"/>
      <c r="G5" s="20"/>
      <c r="H5" s="20"/>
      <c r="I5" s="20"/>
    </row>
    <row r="6" spans="1:9" x14ac:dyDescent="0.25">
      <c r="A6" s="20"/>
      <c r="B6" s="20"/>
      <c r="C6" s="20"/>
      <c r="D6" s="20"/>
      <c r="E6" s="20"/>
      <c r="F6" s="20"/>
      <c r="G6" s="20"/>
      <c r="H6" s="20"/>
      <c r="I6" s="20"/>
    </row>
    <row r="7" spans="1:9" ht="20.100000000000001" customHeight="1" x14ac:dyDescent="0.25">
      <c r="A7" s="117" t="s">
        <v>98</v>
      </c>
      <c r="B7" s="118"/>
      <c r="C7" s="118"/>
      <c r="D7" s="118"/>
      <c r="E7" s="118"/>
      <c r="F7" s="118"/>
      <c r="G7" s="118"/>
      <c r="H7" s="118"/>
      <c r="I7" s="119"/>
    </row>
    <row r="8" spans="1:9" x14ac:dyDescent="0.25">
      <c r="A8" s="54" t="s">
        <v>99</v>
      </c>
      <c r="B8" s="55"/>
      <c r="C8" s="55"/>
      <c r="D8" s="55"/>
      <c r="E8" s="55"/>
      <c r="F8" s="55"/>
      <c r="G8" s="55"/>
      <c r="H8" s="55"/>
      <c r="I8" s="55"/>
    </row>
    <row r="9" spans="1:9" x14ac:dyDescent="0.25">
      <c r="A9" s="82" t="s">
        <v>100</v>
      </c>
      <c r="B9" s="83"/>
      <c r="C9" s="83"/>
      <c r="D9" s="83"/>
      <c r="E9" s="83"/>
      <c r="F9" s="83"/>
      <c r="G9" s="83"/>
      <c r="H9" s="83"/>
      <c r="I9" s="84"/>
    </row>
    <row r="10" spans="1:9" x14ac:dyDescent="0.25">
      <c r="A10" s="111"/>
      <c r="B10" s="112"/>
      <c r="C10" s="112"/>
      <c r="D10" s="112"/>
      <c r="E10" s="112"/>
      <c r="F10" s="112"/>
      <c r="G10" s="112"/>
      <c r="H10" s="112"/>
      <c r="I10" s="113"/>
    </row>
    <row r="11" spans="1:9" x14ac:dyDescent="0.25">
      <c r="A11" s="56"/>
      <c r="B11" s="57"/>
      <c r="C11" s="57"/>
      <c r="D11" s="57"/>
      <c r="E11" s="57"/>
      <c r="F11" s="57"/>
      <c r="G11" s="57"/>
      <c r="H11" s="57"/>
      <c r="I11" s="58"/>
    </row>
    <row r="12" spans="1:9" x14ac:dyDescent="0.25">
      <c r="A12" s="51"/>
      <c r="B12" s="52"/>
      <c r="C12" s="52"/>
      <c r="D12" s="52"/>
      <c r="E12" s="52"/>
      <c r="F12" s="52"/>
      <c r="G12" s="52"/>
      <c r="H12" s="52"/>
      <c r="I12" s="53"/>
    </row>
    <row r="13" spans="1:9" x14ac:dyDescent="0.25">
      <c r="A13" s="94" t="s">
        <v>101</v>
      </c>
      <c r="B13" s="95"/>
      <c r="C13" s="95"/>
      <c r="D13" s="95"/>
      <c r="E13" s="95"/>
      <c r="F13" s="95"/>
      <c r="G13" s="95"/>
      <c r="H13" s="95"/>
      <c r="I13" s="96"/>
    </row>
    <row r="14" spans="1:9" x14ac:dyDescent="0.25">
      <c r="A14" s="59"/>
      <c r="B14" s="60"/>
      <c r="C14" s="60"/>
      <c r="D14" s="60"/>
      <c r="E14" s="60"/>
      <c r="F14" s="60"/>
      <c r="G14" s="60"/>
      <c r="H14" s="60"/>
      <c r="I14" s="61"/>
    </row>
    <row r="15" spans="1:9" x14ac:dyDescent="0.25">
      <c r="A15" s="62"/>
      <c r="B15" s="63"/>
      <c r="C15" s="63"/>
      <c r="D15" s="63"/>
      <c r="E15" s="63"/>
      <c r="F15" s="63"/>
      <c r="G15" s="63"/>
      <c r="H15" s="63"/>
      <c r="I15" s="64"/>
    </row>
    <row r="16" spans="1:9" x14ac:dyDescent="0.25">
      <c r="A16" s="97"/>
      <c r="B16" s="98"/>
      <c r="C16" s="98"/>
      <c r="D16" s="98"/>
      <c r="E16" s="98"/>
      <c r="F16" s="98"/>
      <c r="G16" s="98"/>
      <c r="H16" s="98"/>
      <c r="I16" s="99"/>
    </row>
    <row r="17" spans="1:10" x14ac:dyDescent="0.25">
      <c r="A17" s="82" t="s">
        <v>102</v>
      </c>
      <c r="B17" s="83"/>
      <c r="C17" s="83"/>
      <c r="D17" s="83"/>
      <c r="E17" s="83"/>
      <c r="F17" s="83"/>
      <c r="G17" s="83"/>
      <c r="H17" s="83"/>
      <c r="I17" s="84"/>
    </row>
    <row r="18" spans="1:10" x14ac:dyDescent="0.25">
      <c r="A18" s="59"/>
      <c r="B18" s="60"/>
      <c r="C18" s="60"/>
      <c r="D18" s="60"/>
      <c r="E18" s="60"/>
      <c r="F18" s="60"/>
      <c r="G18" s="60"/>
      <c r="H18" s="60"/>
      <c r="I18" s="61"/>
    </row>
    <row r="19" spans="1:10" x14ac:dyDescent="0.25">
      <c r="A19" s="62"/>
      <c r="B19" s="63"/>
      <c r="C19" s="63"/>
      <c r="D19" s="63"/>
      <c r="E19" s="63"/>
      <c r="F19" s="63"/>
      <c r="G19" s="63"/>
      <c r="H19" s="63"/>
      <c r="I19" s="64"/>
    </row>
    <row r="20" spans="1:10" x14ac:dyDescent="0.25">
      <c r="A20" s="65"/>
      <c r="B20" s="66"/>
      <c r="C20" s="66"/>
      <c r="D20" s="66"/>
      <c r="E20" s="66"/>
      <c r="F20" s="66"/>
      <c r="G20" s="66"/>
      <c r="H20" s="66"/>
      <c r="I20" s="67"/>
    </row>
    <row r="21" spans="1:10" x14ac:dyDescent="0.25">
      <c r="A21" s="82" t="s">
        <v>103</v>
      </c>
      <c r="B21" s="83"/>
      <c r="C21" s="83"/>
      <c r="D21" s="83"/>
      <c r="E21" s="83"/>
      <c r="F21" s="83"/>
      <c r="G21" s="83"/>
      <c r="H21" s="83"/>
      <c r="I21" s="84"/>
    </row>
    <row r="22" spans="1:10" x14ac:dyDescent="0.25">
      <c r="A22" s="59"/>
      <c r="B22" s="60"/>
      <c r="C22" s="60"/>
      <c r="D22" s="60"/>
      <c r="E22" s="60"/>
      <c r="F22" s="60"/>
      <c r="G22" s="60"/>
      <c r="H22" s="60"/>
      <c r="I22" s="61"/>
    </row>
    <row r="23" spans="1:10" x14ac:dyDescent="0.25">
      <c r="A23" s="62"/>
      <c r="B23" s="63"/>
      <c r="C23" s="63"/>
      <c r="D23" s="63"/>
      <c r="E23" s="63"/>
      <c r="F23" s="63"/>
      <c r="G23" s="63"/>
      <c r="H23" s="63"/>
      <c r="I23" s="64"/>
    </row>
    <row r="24" spans="1:10" x14ac:dyDescent="0.25">
      <c r="A24" s="97"/>
      <c r="B24" s="98"/>
      <c r="C24" s="98"/>
      <c r="D24" s="98"/>
      <c r="E24" s="98"/>
      <c r="F24" s="98"/>
      <c r="G24" s="98"/>
      <c r="H24" s="98"/>
      <c r="I24" s="99"/>
    </row>
    <row r="25" spans="1:10" ht="20.100000000000001" customHeight="1" x14ac:dyDescent="0.25">
      <c r="A25" s="100" t="s">
        <v>112</v>
      </c>
      <c r="B25" s="101"/>
      <c r="C25" s="101"/>
      <c r="D25" s="101"/>
      <c r="E25" s="101"/>
      <c r="F25" s="101"/>
      <c r="G25" s="101"/>
      <c r="H25" s="101"/>
      <c r="I25" s="102"/>
      <c r="J25" s="48"/>
    </row>
    <row r="26" spans="1:10" s="78" customFormat="1" x14ac:dyDescent="0.25">
      <c r="A26" s="103"/>
      <c r="B26" s="104"/>
      <c r="C26" s="104"/>
      <c r="D26" s="104"/>
      <c r="E26" s="104"/>
      <c r="F26" s="104"/>
      <c r="G26" s="104"/>
      <c r="H26" s="104"/>
      <c r="I26" s="105"/>
      <c r="J26" s="77"/>
    </row>
    <row r="27" spans="1:10" x14ac:dyDescent="0.25">
      <c r="A27" s="97"/>
      <c r="B27" s="98"/>
      <c r="C27" s="98"/>
      <c r="D27" s="98"/>
      <c r="E27" s="98"/>
      <c r="F27" s="98"/>
      <c r="G27" s="98"/>
      <c r="H27" s="98"/>
      <c r="I27" s="99"/>
      <c r="J27" s="48"/>
    </row>
    <row r="28" spans="1:10" x14ac:dyDescent="0.25">
      <c r="A28" s="82" t="s">
        <v>48</v>
      </c>
      <c r="B28" s="83"/>
      <c r="C28" s="83"/>
      <c r="D28" s="83"/>
      <c r="E28" s="83"/>
      <c r="F28" s="83"/>
      <c r="G28" s="83"/>
      <c r="H28" s="83"/>
      <c r="I28" s="84"/>
    </row>
    <row r="29" spans="1:10" x14ac:dyDescent="0.25">
      <c r="A29" s="85" t="s">
        <v>104</v>
      </c>
      <c r="B29" s="86"/>
      <c r="C29" s="86"/>
      <c r="D29" s="86"/>
      <c r="E29" s="86"/>
      <c r="F29" s="86"/>
      <c r="G29" s="86"/>
      <c r="H29" s="86"/>
      <c r="I29" s="87"/>
    </row>
    <row r="30" spans="1:10" x14ac:dyDescent="0.25">
      <c r="A30" s="88" t="s">
        <v>105</v>
      </c>
      <c r="B30" s="89"/>
      <c r="C30" s="89"/>
      <c r="D30" s="89"/>
      <c r="E30" s="89"/>
      <c r="F30" s="89"/>
      <c r="G30" s="89"/>
      <c r="H30" s="89"/>
      <c r="I30" s="90"/>
    </row>
    <row r="31" spans="1:10" x14ac:dyDescent="0.25">
      <c r="A31" s="91" t="s">
        <v>111</v>
      </c>
      <c r="B31" s="92"/>
      <c r="C31" s="92"/>
      <c r="D31" s="92"/>
      <c r="E31" s="92"/>
      <c r="F31" s="92"/>
      <c r="G31" s="92"/>
      <c r="H31" s="92"/>
      <c r="I31" s="93"/>
    </row>
  </sheetData>
  <sheetProtection formatCells="0" formatColumns="0" formatRows="0" insertRows="0"/>
  <mergeCells count="18">
    <mergeCell ref="C2:I2"/>
    <mergeCell ref="A1:I1"/>
    <mergeCell ref="A9:I9"/>
    <mergeCell ref="A10:I10"/>
    <mergeCell ref="B3:I3"/>
    <mergeCell ref="A7:I7"/>
    <mergeCell ref="A28:I28"/>
    <mergeCell ref="A29:I29"/>
    <mergeCell ref="A30:I30"/>
    <mergeCell ref="A31:I31"/>
    <mergeCell ref="A13:I13"/>
    <mergeCell ref="A16:I16"/>
    <mergeCell ref="A17:I17"/>
    <mergeCell ref="A21:I21"/>
    <mergeCell ref="A24:I24"/>
    <mergeCell ref="A25:I25"/>
    <mergeCell ref="A26:I26"/>
    <mergeCell ref="A27:I2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29" r:id="rId1" display="Arrêté du 22 janvier 2014 fixant le cadre national des formations conduisant à la délivrance des diplômes nationaux de licence, de licence professionnelle et de master "/>
    <hyperlink ref="A29:I29" r:id="rId2" display="Arrêté du 30 juillet 2018 relatif au diplôme national de licence"/>
    <hyperlink ref="A30:B30" r:id="rId3" display="Arrêté du 17 novembre 1999 relatif à la licence professionnelle"/>
    <hyperlink ref="A30:I30" r:id="rId4" display="Arrêté du 17 novembre 1999 relatif à la licence professionnelle"/>
    <hyperlink ref="A31:I31"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R35"/>
  <sheetViews>
    <sheetView showGridLines="0" showZeros="0" zoomScale="70" zoomScaleNormal="70" zoomScalePageLayoutView="85" workbookViewId="0">
      <selection activeCell="D5" sqref="D5"/>
    </sheetView>
  </sheetViews>
  <sheetFormatPr baseColWidth="10" defaultColWidth="10.85546875" defaultRowHeight="15" x14ac:dyDescent="0.25"/>
  <cols>
    <col min="1" max="1" width="26.42578125" style="30" bestFit="1" customWidth="1"/>
    <col min="2" max="2" width="24.7109375" style="30" customWidth="1"/>
    <col min="3" max="3" width="60.5703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30" customWidth="1"/>
    <col min="13" max="13" width="17.42578125" style="30" bestFit="1" customWidth="1"/>
    <col min="14" max="14" width="10.7109375" style="30" customWidth="1"/>
    <col min="15" max="15" width="15.7109375" style="30" customWidth="1"/>
    <col min="16" max="16" width="18.42578125" style="30" bestFit="1" customWidth="1"/>
    <col min="17" max="17" width="10.85546875" style="30"/>
    <col min="18" max="18" width="35.7109375" style="30" bestFit="1" customWidth="1"/>
    <col min="19" max="16384" width="10.85546875" style="30"/>
  </cols>
  <sheetData>
    <row r="1" spans="1:18" ht="23.25" x14ac:dyDescent="0.25">
      <c r="A1" s="179" t="s">
        <v>49</v>
      </c>
      <c r="B1" s="179"/>
      <c r="C1" s="179"/>
      <c r="D1" s="179"/>
      <c r="E1" s="179"/>
      <c r="F1" s="179"/>
      <c r="G1" s="179"/>
      <c r="H1" s="179"/>
      <c r="I1" s="179"/>
      <c r="J1" s="179"/>
      <c r="K1" s="179"/>
      <c r="L1" s="179"/>
      <c r="M1" s="179"/>
      <c r="N1" s="179"/>
      <c r="O1" s="180"/>
    </row>
    <row r="2" spans="1:18" ht="20.100000000000001" customHeight="1" x14ac:dyDescent="0.25">
      <c r="A2" s="21" t="s">
        <v>22</v>
      </c>
      <c r="B2" s="135" t="str">
        <f>'Fiche générale'!B2</f>
        <v>SCIENCES</v>
      </c>
      <c r="C2" s="135"/>
      <c r="D2" s="135"/>
      <c r="E2" s="135"/>
    </row>
    <row r="3" spans="1:18" ht="20.100000000000001" customHeight="1" x14ac:dyDescent="0.25">
      <c r="A3" s="21" t="s">
        <v>21</v>
      </c>
      <c r="B3" s="135" t="s">
        <v>118</v>
      </c>
      <c r="C3" s="135"/>
      <c r="D3" s="135"/>
      <c r="E3" s="135"/>
    </row>
    <row r="4" spans="1:18" ht="20.100000000000001" customHeight="1" x14ac:dyDescent="0.25">
      <c r="A4" s="21" t="s">
        <v>14</v>
      </c>
      <c r="B4" s="181" t="s">
        <v>115</v>
      </c>
      <c r="C4" s="22" t="s">
        <v>41</v>
      </c>
      <c r="D4" s="182">
        <v>180</v>
      </c>
      <c r="E4" s="182"/>
      <c r="F4" s="183"/>
      <c r="G4" s="183"/>
      <c r="H4" s="183"/>
      <c r="I4" s="183"/>
      <c r="J4" s="183"/>
      <c r="K4" s="183"/>
      <c r="L4" s="183"/>
      <c r="M4" s="183"/>
      <c r="N4" s="183"/>
      <c r="O4" s="183"/>
    </row>
    <row r="5" spans="1:18" ht="20.100000000000001" customHeight="1" x14ac:dyDescent="0.25"/>
    <row r="6" spans="1:18" ht="20.100000000000001" customHeight="1" x14ac:dyDescent="0.25">
      <c r="A6" s="21" t="s">
        <v>1</v>
      </c>
      <c r="B6" s="177" t="s">
        <v>119</v>
      </c>
      <c r="C6" s="22" t="s">
        <v>42</v>
      </c>
      <c r="D6" s="175">
        <v>181</v>
      </c>
      <c r="E6" s="176"/>
      <c r="F6" s="139" t="s">
        <v>2</v>
      </c>
      <c r="G6" s="140"/>
      <c r="H6" s="141"/>
      <c r="I6" s="184" t="s">
        <v>144</v>
      </c>
      <c r="J6" s="184"/>
      <c r="K6" s="184"/>
      <c r="L6" s="184"/>
      <c r="M6" s="184"/>
      <c r="N6" s="184"/>
      <c r="O6" s="185"/>
    </row>
    <row r="7" spans="1:18" ht="20.100000000000001" customHeight="1" x14ac:dyDescent="0.25">
      <c r="A7" s="21" t="s">
        <v>23</v>
      </c>
      <c r="B7" s="178" t="s">
        <v>120</v>
      </c>
    </row>
    <row r="8" spans="1:18" ht="20.100000000000001" customHeight="1" x14ac:dyDescent="0.25">
      <c r="A8" s="186"/>
      <c r="B8" s="13"/>
      <c r="H8" s="24"/>
      <c r="I8" s="24"/>
      <c r="J8" s="24"/>
      <c r="K8" s="24"/>
      <c r="M8" s="38"/>
      <c r="N8" s="38"/>
      <c r="O8" s="38"/>
    </row>
    <row r="9" spans="1:18" ht="15" customHeight="1" x14ac:dyDescent="0.25">
      <c r="B9" s="31"/>
      <c r="C9" s="29"/>
      <c r="D9" s="24"/>
      <c r="E9" s="126" t="s">
        <v>30</v>
      </c>
      <c r="F9" s="127"/>
      <c r="G9" s="71"/>
      <c r="H9" s="126" t="s">
        <v>25</v>
      </c>
      <c r="I9" s="127"/>
      <c r="J9" s="24"/>
      <c r="K9" s="187">
        <v>1</v>
      </c>
      <c r="L9" s="24"/>
      <c r="M9" s="24"/>
      <c r="N9" s="24"/>
      <c r="O9" s="24"/>
    </row>
    <row r="10" spans="1:18" ht="15" customHeight="1" x14ac:dyDescent="0.25">
      <c r="B10" s="31"/>
      <c r="C10" s="29"/>
      <c r="D10" s="27"/>
      <c r="E10" s="128" t="s">
        <v>29</v>
      </c>
      <c r="F10" s="129"/>
      <c r="G10" s="72"/>
      <c r="H10" s="130"/>
      <c r="I10" s="131"/>
      <c r="J10" s="28"/>
      <c r="K10" s="28"/>
      <c r="L10" s="28"/>
      <c r="M10" s="28"/>
      <c r="N10" s="28"/>
      <c r="O10" s="28"/>
    </row>
    <row r="11" spans="1:18" ht="15" customHeight="1" x14ac:dyDescent="0.25">
      <c r="A11" s="188">
        <v>1</v>
      </c>
      <c r="B11" s="31"/>
      <c r="C11" s="29"/>
      <c r="D11" s="29"/>
      <c r="M11" s="28"/>
      <c r="N11" s="28"/>
      <c r="O11" s="28"/>
    </row>
    <row r="12" spans="1:18" ht="15" customHeight="1" x14ac:dyDescent="0.25">
      <c r="B12" s="31"/>
      <c r="C12" s="29"/>
      <c r="D12" s="29"/>
      <c r="M12" s="28"/>
      <c r="N12" s="28"/>
      <c r="O12" s="28"/>
    </row>
    <row r="13" spans="1:18" x14ac:dyDescent="0.25">
      <c r="D13" s="29"/>
      <c r="E13" s="132"/>
      <c r="F13" s="132"/>
      <c r="G13" s="81"/>
      <c r="H13" s="29"/>
      <c r="I13" s="29"/>
    </row>
    <row r="14" spans="1:18" ht="26.25" customHeight="1" x14ac:dyDescent="0.25">
      <c r="B14" s="31"/>
      <c r="C14" s="29"/>
      <c r="D14" s="29"/>
      <c r="E14" s="81"/>
      <c r="F14" s="81"/>
      <c r="G14" s="81"/>
      <c r="H14" s="29"/>
      <c r="I14" s="29"/>
      <c r="J14" s="120" t="s">
        <v>15</v>
      </c>
      <c r="K14" s="133"/>
      <c r="L14" s="121"/>
      <c r="M14" s="120" t="s">
        <v>16</v>
      </c>
      <c r="N14" s="121"/>
      <c r="O14" s="122" t="s">
        <v>108</v>
      </c>
      <c r="P14" s="123"/>
      <c r="Q14" s="124"/>
      <c r="R14" s="80" t="s">
        <v>109</v>
      </c>
    </row>
    <row r="15" spans="1:18" ht="39.75" customHeight="1" x14ac:dyDescent="0.25">
      <c r="C15" s="189"/>
      <c r="D15" s="189"/>
      <c r="E15" s="190"/>
      <c r="F15" s="190"/>
      <c r="G15" s="190"/>
      <c r="H15" s="190"/>
      <c r="I15" s="191"/>
      <c r="J15" s="192" t="s">
        <v>17</v>
      </c>
      <c r="K15" s="192" t="str">
        <f>IF(H17="CCI (CC Intégral)","CT pour les dispensés","Contrôle Terminal")</f>
        <v>CT pour les dispensés</v>
      </c>
      <c r="L15" s="193"/>
      <c r="M15" s="35" t="s">
        <v>18</v>
      </c>
      <c r="N15" s="36"/>
      <c r="O15" s="35" t="s">
        <v>110</v>
      </c>
      <c r="P15" s="73" t="s">
        <v>18</v>
      </c>
      <c r="Q15" s="74"/>
      <c r="R15" s="80"/>
    </row>
    <row r="16" spans="1:18" ht="47.25" x14ac:dyDescent="0.25">
      <c r="A16" s="194" t="s">
        <v>5</v>
      </c>
      <c r="B16" s="195" t="s">
        <v>3</v>
      </c>
      <c r="C16" s="195" t="s">
        <v>4</v>
      </c>
      <c r="D16" s="168" t="s">
        <v>6</v>
      </c>
      <c r="E16" s="169" t="s">
        <v>7</v>
      </c>
      <c r="F16" s="170" t="s">
        <v>123</v>
      </c>
      <c r="G16" s="170" t="s">
        <v>106</v>
      </c>
      <c r="H16" s="171" t="s">
        <v>28</v>
      </c>
      <c r="I16" s="170" t="s">
        <v>34</v>
      </c>
      <c r="J16" s="168" t="s">
        <v>24</v>
      </c>
      <c r="K16" s="168" t="s">
        <v>19</v>
      </c>
      <c r="L16" s="168" t="s">
        <v>20</v>
      </c>
      <c r="M16" s="168" t="s">
        <v>19</v>
      </c>
      <c r="N16" s="168" t="s">
        <v>20</v>
      </c>
      <c r="O16" s="172" t="s">
        <v>19</v>
      </c>
      <c r="P16" s="172" t="s">
        <v>19</v>
      </c>
      <c r="Q16" s="172" t="s">
        <v>20</v>
      </c>
      <c r="R16" s="173"/>
    </row>
    <row r="17" spans="1:18" ht="15" customHeight="1" x14ac:dyDescent="0.25">
      <c r="A17" s="147" t="s">
        <v>167</v>
      </c>
      <c r="B17" s="196" t="s">
        <v>127</v>
      </c>
      <c r="C17" s="143" t="s">
        <v>121</v>
      </c>
      <c r="D17" s="144">
        <v>6</v>
      </c>
      <c r="E17" s="147"/>
      <c r="F17" s="147" t="s">
        <v>146</v>
      </c>
      <c r="G17" s="147" t="s">
        <v>146</v>
      </c>
      <c r="H17" s="159" t="s">
        <v>32</v>
      </c>
      <c r="I17" s="147"/>
      <c r="J17" s="156" t="s">
        <v>147</v>
      </c>
      <c r="K17" s="147" t="s">
        <v>10</v>
      </c>
      <c r="L17" s="147" t="s">
        <v>148</v>
      </c>
      <c r="M17" s="161"/>
      <c r="N17" s="161"/>
      <c r="O17" s="157" t="s">
        <v>149</v>
      </c>
      <c r="P17" s="157"/>
      <c r="Q17" s="157" t="s">
        <v>148</v>
      </c>
      <c r="R17" s="158" t="s">
        <v>150</v>
      </c>
    </row>
    <row r="18" spans="1:18" ht="15" customHeight="1" x14ac:dyDescent="0.25">
      <c r="A18" s="147"/>
      <c r="B18" s="7"/>
      <c r="C18" s="3"/>
      <c r="D18" s="144"/>
      <c r="E18" s="144"/>
      <c r="F18" s="144"/>
      <c r="G18" s="144"/>
      <c r="H18" s="144"/>
      <c r="I18" s="144"/>
      <c r="J18" s="148"/>
      <c r="K18" s="147"/>
      <c r="L18" s="147"/>
      <c r="M18" s="147"/>
      <c r="N18" s="147"/>
      <c r="O18" s="147"/>
      <c r="P18" s="147"/>
      <c r="Q18" s="147"/>
      <c r="R18" s="3"/>
    </row>
    <row r="19" spans="1:18" ht="15" customHeight="1" x14ac:dyDescent="0.25">
      <c r="A19" s="147" t="s">
        <v>168</v>
      </c>
      <c r="B19" s="196" t="s">
        <v>127</v>
      </c>
      <c r="C19" s="196" t="s">
        <v>122</v>
      </c>
      <c r="D19" s="144">
        <v>6</v>
      </c>
      <c r="E19" s="144"/>
      <c r="F19" s="144"/>
      <c r="G19" s="144"/>
      <c r="H19" s="144"/>
      <c r="I19" s="144"/>
      <c r="J19" s="148"/>
      <c r="K19" s="147"/>
      <c r="L19" s="147"/>
      <c r="M19" s="147"/>
      <c r="N19" s="147"/>
      <c r="O19" s="147"/>
      <c r="P19" s="147"/>
      <c r="Q19" s="147"/>
      <c r="R19" s="3"/>
    </row>
    <row r="20" spans="1:18" ht="15" customHeight="1" x14ac:dyDescent="0.25">
      <c r="A20" s="147" t="s">
        <v>169</v>
      </c>
      <c r="B20" s="7" t="s">
        <v>124</v>
      </c>
      <c r="C20" s="3" t="s">
        <v>125</v>
      </c>
      <c r="D20" s="144"/>
      <c r="E20" s="159"/>
      <c r="F20" s="159"/>
      <c r="G20" s="159"/>
      <c r="H20" s="159"/>
      <c r="I20" s="159"/>
      <c r="J20" s="159"/>
      <c r="K20" s="159"/>
      <c r="L20" s="159"/>
      <c r="M20" s="159"/>
      <c r="N20" s="159"/>
      <c r="O20" s="159"/>
      <c r="P20" s="159"/>
      <c r="Q20" s="159"/>
      <c r="R20" s="146"/>
    </row>
    <row r="21" spans="1:18" ht="15" customHeight="1" x14ac:dyDescent="0.25">
      <c r="A21" s="147" t="s">
        <v>170</v>
      </c>
      <c r="B21" s="7" t="s">
        <v>124</v>
      </c>
      <c r="C21" s="3" t="s">
        <v>126</v>
      </c>
      <c r="D21" s="144"/>
      <c r="E21" s="144">
        <v>1</v>
      </c>
      <c r="F21" s="144" t="s">
        <v>146</v>
      </c>
      <c r="G21" s="167" t="s">
        <v>151</v>
      </c>
      <c r="H21" s="159" t="s">
        <v>32</v>
      </c>
      <c r="I21" s="144">
        <v>60</v>
      </c>
      <c r="J21" s="174" t="s">
        <v>152</v>
      </c>
      <c r="K21" s="159" t="s">
        <v>10</v>
      </c>
      <c r="L21" s="159" t="s">
        <v>153</v>
      </c>
      <c r="M21" s="147" t="s">
        <v>10</v>
      </c>
      <c r="N21" s="147" t="s">
        <v>153</v>
      </c>
      <c r="O21" s="147"/>
      <c r="P21" s="147"/>
      <c r="Q21" s="147"/>
      <c r="R21" s="3"/>
    </row>
    <row r="22" spans="1:18" ht="15" customHeight="1" x14ac:dyDescent="0.25">
      <c r="A22" s="147"/>
      <c r="B22" s="7"/>
      <c r="C22" s="2"/>
      <c r="D22" s="144"/>
      <c r="E22" s="144"/>
      <c r="F22" s="144"/>
      <c r="G22" s="144"/>
      <c r="H22" s="144"/>
      <c r="I22" s="144"/>
      <c r="J22" s="148"/>
      <c r="K22" s="147"/>
      <c r="L22" s="147"/>
      <c r="M22" s="147"/>
      <c r="N22" s="147"/>
      <c r="O22" s="147"/>
      <c r="P22" s="147"/>
      <c r="Q22" s="147"/>
      <c r="R22" s="3"/>
    </row>
    <row r="23" spans="1:18" s="38" customFormat="1" x14ac:dyDescent="0.25"/>
    <row r="24" spans="1:18" s="38" customFormat="1" x14ac:dyDescent="0.25"/>
    <row r="25" spans="1:18" s="38" customFormat="1" ht="17.25" x14ac:dyDescent="0.25">
      <c r="B25" s="39"/>
      <c r="C25" s="39"/>
      <c r="D25" s="39"/>
      <c r="E25" s="39"/>
      <c r="F25" s="39"/>
      <c r="G25" s="39"/>
      <c r="H25" s="39"/>
      <c r="I25" s="39"/>
      <c r="J25" s="39"/>
      <c r="K25" s="39"/>
    </row>
    <row r="26" spans="1:18" s="38" customFormat="1" x14ac:dyDescent="0.25"/>
    <row r="27" spans="1:18" s="38" customFormat="1" x14ac:dyDescent="0.25"/>
    <row r="28" spans="1:18" s="38" customFormat="1" x14ac:dyDescent="0.25"/>
    <row r="29" spans="1:18" s="38" customFormat="1" x14ac:dyDescent="0.25"/>
    <row r="30" spans="1:18" s="38" customFormat="1" ht="17.25" x14ac:dyDescent="0.25">
      <c r="B30" s="39"/>
      <c r="C30" s="39"/>
      <c r="D30" s="39"/>
      <c r="E30" s="39"/>
      <c r="F30" s="39"/>
      <c r="G30" s="39"/>
      <c r="H30" s="39"/>
      <c r="I30" s="39"/>
      <c r="J30" s="39"/>
      <c r="K30" s="39"/>
    </row>
    <row r="31" spans="1:18" s="38" customFormat="1" x14ac:dyDescent="0.25"/>
    <row r="32" spans="1:18" s="38" customFormat="1" x14ac:dyDescent="0.25"/>
    <row r="33" s="38" customFormat="1" x14ac:dyDescent="0.25"/>
    <row r="34" s="38" customFormat="1" x14ac:dyDescent="0.25"/>
    <row r="35" s="38" customFormat="1" x14ac:dyDescent="0.25"/>
  </sheetData>
  <sheetProtection formatCells="0" formatColumns="0" formatRows="0" insertRows="0" selectLockedCells="1"/>
  <mergeCells count="15">
    <mergeCell ref="A1:N1"/>
    <mergeCell ref="B2:E2"/>
    <mergeCell ref="B3:E3"/>
    <mergeCell ref="D4:E4"/>
    <mergeCell ref="D6:E6"/>
    <mergeCell ref="F6:H6"/>
    <mergeCell ref="I6:N6"/>
    <mergeCell ref="M14:N14"/>
    <mergeCell ref="O14:Q14"/>
    <mergeCell ref="E9:F9"/>
    <mergeCell ref="H9:I9"/>
    <mergeCell ref="E10:F10"/>
    <mergeCell ref="H10:I10"/>
    <mergeCell ref="E13:F13"/>
    <mergeCell ref="J14:L14"/>
  </mergeCells>
  <conditionalFormatting sqref="I18:I20 K18:L20 K22:L22 I22">
    <cfRule type="expression" dxfId="110" priority="23">
      <formula>$H18="CCI (CC Intégral)"</formula>
    </cfRule>
  </conditionalFormatting>
  <conditionalFormatting sqref="I18:J20 I22:J22">
    <cfRule type="expression" dxfId="109" priority="22">
      <formula>$H18="CT (Contrôle terminal)"</formula>
    </cfRule>
  </conditionalFormatting>
  <conditionalFormatting sqref="J15:O15">
    <cfRule type="expression" dxfId="108" priority="19">
      <formula>$A$11=2</formula>
    </cfRule>
    <cfRule type="expression" dxfId="107" priority="20">
      <formula>$A$11=3</formula>
    </cfRule>
    <cfRule type="expression" dxfId="106" priority="21">
      <formula>$A$11=1</formula>
    </cfRule>
  </conditionalFormatting>
  <conditionalFormatting sqref="A16:N16">
    <cfRule type="expression" dxfId="105" priority="16">
      <formula>$A$11=2</formula>
    </cfRule>
    <cfRule type="expression" dxfId="104" priority="17">
      <formula>$A$11=4</formula>
    </cfRule>
    <cfRule type="expression" dxfId="103" priority="18">
      <formula>$A$11=1</formula>
    </cfRule>
  </conditionalFormatting>
  <conditionalFormatting sqref="K16:L16">
    <cfRule type="expression" dxfId="102" priority="15">
      <formula>$H$17="CCI (CC Intégral)"</formula>
    </cfRule>
  </conditionalFormatting>
  <conditionalFormatting sqref="P15:Q15">
    <cfRule type="expression" dxfId="101" priority="12">
      <formula>$A$11=2</formula>
    </cfRule>
    <cfRule type="expression" dxfId="100" priority="13">
      <formula>$A$11=3</formula>
    </cfRule>
    <cfRule type="expression" dxfId="99" priority="14">
      <formula>$A$11=1</formula>
    </cfRule>
  </conditionalFormatting>
  <conditionalFormatting sqref="P16:Q16">
    <cfRule type="expression" dxfId="98" priority="9">
      <formula>$A$11=2</formula>
    </cfRule>
    <cfRule type="expression" dxfId="97" priority="10">
      <formula>$A$11=4</formula>
    </cfRule>
    <cfRule type="expression" dxfId="96" priority="11">
      <formula>$A$11=1</formula>
    </cfRule>
  </conditionalFormatting>
  <conditionalFormatting sqref="O16">
    <cfRule type="expression" dxfId="95" priority="6">
      <formula>$A$11=2</formula>
    </cfRule>
    <cfRule type="expression" dxfId="94" priority="7">
      <formula>$A$11=4</formula>
    </cfRule>
    <cfRule type="expression" dxfId="93" priority="8">
      <formula>$A$11=1</formula>
    </cfRule>
  </conditionalFormatting>
  <conditionalFormatting sqref="I21:J21">
    <cfRule type="expression" dxfId="88" priority="1">
      <formula>$H21="CT (Contrôle terminal)"</formula>
    </cfRule>
  </conditionalFormatting>
  <dataValidations count="6">
    <dataValidation type="list" operator="greaterThan" allowBlank="1" showInputMessage="1" showErrorMessage="1" errorTitle="Coefficient" error="Le coefficient doit être un nombre décimal supérieur à 0." sqref="F17:G20 F22:G22 F21">
      <formula1>"OUI,NON"</formula1>
    </dataValidation>
    <dataValidation type="decimal" operator="lessThanOrEqual" allowBlank="1" showInputMessage="1" showErrorMessage="1" errorTitle="ECTS" error="Le nombre de crédits doit être entier et inférieur ou égal à 6." sqref="D17:D22">
      <formula1>6</formula1>
    </dataValidation>
    <dataValidation type="decimal" operator="greaterThan" allowBlank="1" showInputMessage="1" showErrorMessage="1" errorTitle="Coefficient" error="Le coefficient doit être un nombre décimal supérieur à 0." sqref="E17:E22">
      <formula1>0</formula1>
    </dataValidation>
    <dataValidation type="list" allowBlank="1" showInputMessage="1" showErrorMessage="1" errorTitle="Nature de l'ELP" error="Utiliser la liste déroulante" promptTitle="Nature ELP" prompt="Utiliser la liste déroulante" sqref="B17:B22 C19">
      <formula1>Nature_ELP</formula1>
    </dataValidation>
    <dataValidation type="list" allowBlank="1" showInputMessage="1" showErrorMessage="1" errorTitle="Nature" error="Utiliser la liste déroulante" promptTitle="Nature" prompt="Utiliser la liste déroulante" sqref="O18:P22 M17:M22 K17:K22">
      <formula1>liste_nature_controle</formula1>
    </dataValidation>
    <dataValidation type="list" allowBlank="1" showInputMessage="1" showErrorMessage="1" promptTitle="Type contrôle" prompt="Utiliser la liste déroulante" sqref="H17 H21">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7FDFEF4D-2834-4384-92BD-584F989A5151}">
            <xm:f>'Fiche générale'!$B$5="Seconde chance"</xm:f>
            <x14:dxf>
              <fill>
                <patternFill>
                  <bgColor theme="1"/>
                </patternFill>
              </fill>
            </x14:dxf>
          </x14:cfRule>
          <x14:cfRule type="expression" priority="5" id="{3BDDFB90-E467-4996-92FD-54DE7BABB796}">
            <xm:f>'Z:\DEVE\Cellule APOGEE\2018 MODULO\MCC\[Modèle MCC- L1 L2 double licence.xlsx]Fiche générale'!#REF!="Seconde chance"</xm:f>
            <x14:dxf>
              <fill>
                <patternFill>
                  <bgColor theme="1"/>
                </patternFill>
              </fill>
            </x14:dxf>
          </x14:cfRule>
          <xm:sqref>M18:N20 M22:N22 M14:N16</xm:sqref>
        </x14:conditionalFormatting>
        <x14:conditionalFormatting xmlns:xm="http://schemas.microsoft.com/office/excel/2006/main">
          <x14:cfRule type="expression" priority="2" id="{90E7C04D-9BAE-43B0-96C0-418A1783F39D}">
            <xm:f>'Fiche générale'!$B$5="Deux sessions"</xm:f>
            <x14:dxf>
              <fill>
                <patternFill>
                  <bgColor theme="1"/>
                </patternFill>
              </fill>
            </x14:dxf>
          </x14:cfRule>
          <x14:cfRule type="expression" priority="4" id="{564D816A-6343-4D02-A22D-EC25B17274AD}">
            <xm:f>'Z:\DEVE\Cellule APOGEE\2018 MODULO\MCC\[Modèle MCC- L1 L2 double licence.xlsx]Fiche générale'!#REF!="Deux sessions"</xm:f>
            <x14:dxf>
              <fill>
                <patternFill>
                  <bgColor theme="1"/>
                </patternFill>
              </fill>
            </x14:dxf>
          </x14:cfRule>
          <xm:sqref>O18:R22 O14:R16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H18:H20 H22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R53"/>
  <sheetViews>
    <sheetView showGridLines="0" showZeros="0" zoomScale="70" zoomScaleNormal="70" zoomScalePageLayoutView="85" workbookViewId="0">
      <selection activeCell="H16" sqref="H16"/>
    </sheetView>
  </sheetViews>
  <sheetFormatPr baseColWidth="10" defaultColWidth="10.85546875" defaultRowHeight="15" x14ac:dyDescent="0.25"/>
  <cols>
    <col min="1" max="1" width="26.42578125" style="30" bestFit="1" customWidth="1"/>
    <col min="2" max="2" width="18.42578125" style="30" customWidth="1"/>
    <col min="3" max="3" width="59.1406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30" customWidth="1"/>
    <col min="13" max="13" width="17.42578125" style="30" bestFit="1" customWidth="1"/>
    <col min="14" max="14" width="10.7109375" style="30" customWidth="1"/>
    <col min="15" max="15" width="15.7109375" style="30" customWidth="1"/>
    <col min="16" max="16" width="18.42578125" style="30" bestFit="1" customWidth="1"/>
    <col min="17" max="17" width="10.85546875" style="30"/>
    <col min="18" max="18" width="35.7109375" style="30" bestFit="1" customWidth="1"/>
    <col min="19" max="16384" width="10.85546875" style="30"/>
  </cols>
  <sheetData>
    <row r="1" spans="1:18" ht="23.25" x14ac:dyDescent="0.25">
      <c r="A1" s="179" t="s">
        <v>49</v>
      </c>
      <c r="B1" s="179"/>
      <c r="C1" s="179"/>
      <c r="D1" s="179"/>
      <c r="E1" s="179"/>
      <c r="F1" s="179"/>
      <c r="G1" s="179"/>
      <c r="H1" s="179"/>
      <c r="I1" s="179"/>
      <c r="J1" s="179"/>
      <c r="K1" s="179"/>
      <c r="L1" s="179"/>
      <c r="M1" s="179"/>
      <c r="N1" s="179"/>
      <c r="O1" s="180"/>
    </row>
    <row r="2" spans="1:18" ht="20.100000000000001" customHeight="1" x14ac:dyDescent="0.25">
      <c r="A2" s="21" t="s">
        <v>22</v>
      </c>
      <c r="B2" s="135" t="str">
        <f>'Fiche générale'!B2</f>
        <v>SCIENCES</v>
      </c>
      <c r="C2" s="135"/>
      <c r="D2" s="135"/>
      <c r="E2" s="135"/>
    </row>
    <row r="3" spans="1:18" ht="20.100000000000001" customHeight="1" x14ac:dyDescent="0.25">
      <c r="A3" s="21" t="s">
        <v>21</v>
      </c>
      <c r="B3" s="135">
        <f>'Fiche générale'!B3:I3</f>
        <v>0</v>
      </c>
      <c r="C3" s="135"/>
      <c r="D3" s="135"/>
      <c r="E3" s="135"/>
    </row>
    <row r="4" spans="1:18" ht="20.100000000000001" customHeight="1" x14ac:dyDescent="0.25">
      <c r="A4" s="21" t="s">
        <v>14</v>
      </c>
      <c r="B4" s="197" t="s">
        <v>115</v>
      </c>
      <c r="C4" s="22" t="s">
        <v>41</v>
      </c>
      <c r="D4" s="182">
        <v>180</v>
      </c>
      <c r="E4" s="182"/>
      <c r="F4" s="183"/>
      <c r="G4" s="183"/>
      <c r="H4" s="183"/>
      <c r="I4" s="183"/>
      <c r="J4" s="183"/>
      <c r="K4" s="183"/>
      <c r="L4" s="183"/>
      <c r="M4" s="183"/>
      <c r="N4" s="183"/>
      <c r="O4" s="183"/>
    </row>
    <row r="5" spans="1:18" ht="20.100000000000001" customHeight="1" x14ac:dyDescent="0.25"/>
    <row r="6" spans="1:18" ht="20.100000000000001" customHeight="1" x14ac:dyDescent="0.25">
      <c r="A6" s="21" t="s">
        <v>1</v>
      </c>
      <c r="B6" s="177" t="s">
        <v>119</v>
      </c>
      <c r="C6" s="22" t="s">
        <v>42</v>
      </c>
      <c r="D6" s="175">
        <v>181</v>
      </c>
      <c r="E6" s="176"/>
      <c r="F6" s="139" t="s">
        <v>2</v>
      </c>
      <c r="G6" s="140"/>
      <c r="H6" s="141"/>
      <c r="I6" s="184" t="s">
        <v>144</v>
      </c>
      <c r="J6" s="184"/>
      <c r="K6" s="184"/>
      <c r="L6" s="184"/>
      <c r="M6" s="184"/>
      <c r="N6" s="184"/>
      <c r="O6" s="185"/>
    </row>
    <row r="7" spans="1:18" ht="20.100000000000001" customHeight="1" x14ac:dyDescent="0.25">
      <c r="A7" s="21" t="s">
        <v>23</v>
      </c>
      <c r="B7" s="178" t="s">
        <v>145</v>
      </c>
    </row>
    <row r="8" spans="1:18" ht="20.100000000000001" customHeight="1" x14ac:dyDescent="0.25">
      <c r="A8" s="186"/>
      <c r="B8" s="13"/>
      <c r="H8" s="24"/>
      <c r="I8" s="24"/>
      <c r="J8" s="24"/>
      <c r="K8" s="24"/>
      <c r="M8" s="38"/>
      <c r="N8" s="38"/>
      <c r="O8" s="38"/>
    </row>
    <row r="9" spans="1:18" ht="15" customHeight="1" x14ac:dyDescent="0.25">
      <c r="B9" s="31"/>
      <c r="C9" s="29"/>
      <c r="D9" s="24"/>
      <c r="E9" s="126" t="s">
        <v>30</v>
      </c>
      <c r="F9" s="127"/>
      <c r="G9" s="71"/>
      <c r="H9" s="126" t="s">
        <v>25</v>
      </c>
      <c r="I9" s="127"/>
      <c r="J9" s="24"/>
      <c r="K9" s="187">
        <v>1</v>
      </c>
      <c r="L9" s="24"/>
      <c r="M9" s="24"/>
      <c r="N9" s="24"/>
      <c r="O9" s="24"/>
    </row>
    <row r="10" spans="1:18" ht="15" customHeight="1" x14ac:dyDescent="0.25">
      <c r="B10" s="31"/>
      <c r="C10" s="29"/>
      <c r="D10" s="27"/>
      <c r="E10" s="128" t="s">
        <v>29</v>
      </c>
      <c r="F10" s="129"/>
      <c r="G10" s="72"/>
      <c r="H10" s="130"/>
      <c r="I10" s="131"/>
      <c r="J10" s="28"/>
      <c r="K10" s="28"/>
      <c r="L10" s="28"/>
      <c r="M10" s="28"/>
      <c r="N10" s="28"/>
      <c r="O10" s="28"/>
    </row>
    <row r="11" spans="1:18" ht="15" customHeight="1" x14ac:dyDescent="0.25">
      <c r="A11" s="188">
        <v>1</v>
      </c>
      <c r="B11" s="31"/>
      <c r="C11" s="29"/>
      <c r="D11" s="29"/>
      <c r="M11" s="28"/>
      <c r="N11" s="28"/>
      <c r="O11" s="28"/>
    </row>
    <row r="12" spans="1:18" ht="15" customHeight="1" x14ac:dyDescent="0.25">
      <c r="B12" s="31"/>
      <c r="C12" s="29"/>
      <c r="D12" s="29"/>
      <c r="M12" s="28"/>
      <c r="N12" s="28"/>
      <c r="O12" s="28"/>
    </row>
    <row r="13" spans="1:18" x14ac:dyDescent="0.25">
      <c r="D13" s="29"/>
      <c r="E13" s="132"/>
      <c r="F13" s="132"/>
      <c r="G13" s="81"/>
      <c r="H13" s="29"/>
      <c r="I13" s="29"/>
    </row>
    <row r="14" spans="1:18" ht="26.25" customHeight="1" x14ac:dyDescent="0.25">
      <c r="B14" s="31"/>
      <c r="C14" s="29"/>
      <c r="D14" s="29"/>
      <c r="E14" s="81"/>
      <c r="F14" s="81"/>
      <c r="G14" s="81"/>
      <c r="H14" s="29"/>
      <c r="I14" s="29"/>
      <c r="J14" s="120" t="s">
        <v>15</v>
      </c>
      <c r="K14" s="133"/>
      <c r="L14" s="121"/>
      <c r="M14" s="120" t="s">
        <v>16</v>
      </c>
      <c r="N14" s="121"/>
      <c r="O14" s="122" t="s">
        <v>108</v>
      </c>
      <c r="P14" s="123"/>
      <c r="Q14" s="124"/>
      <c r="R14" s="80" t="s">
        <v>109</v>
      </c>
    </row>
    <row r="15" spans="1:18" ht="39.75" customHeight="1" x14ac:dyDescent="0.25">
      <c r="C15" s="189"/>
      <c r="D15" s="189"/>
      <c r="E15" s="190"/>
      <c r="F15" s="190"/>
      <c r="G15" s="190"/>
      <c r="H15" s="190"/>
      <c r="I15" s="191"/>
      <c r="J15" s="192" t="s">
        <v>17</v>
      </c>
      <c r="K15" s="192" t="str">
        <f>IF(H17="CCI (CC Intégral)","CT pour les dispensés","Contrôle Terminal")</f>
        <v>Contrôle Terminal</v>
      </c>
      <c r="L15" s="193"/>
      <c r="M15" s="35" t="s">
        <v>18</v>
      </c>
      <c r="N15" s="36"/>
      <c r="O15" s="35" t="s">
        <v>110</v>
      </c>
      <c r="P15" s="73" t="s">
        <v>18</v>
      </c>
      <c r="Q15" s="74"/>
      <c r="R15" s="80"/>
    </row>
    <row r="16" spans="1:18" ht="47.25" x14ac:dyDescent="0.25">
      <c r="A16" s="193" t="s">
        <v>5</v>
      </c>
      <c r="B16" s="192" t="s">
        <v>3</v>
      </c>
      <c r="C16" s="192" t="s">
        <v>4</v>
      </c>
      <c r="D16" s="35" t="s">
        <v>6</v>
      </c>
      <c r="E16" s="36" t="s">
        <v>7</v>
      </c>
      <c r="F16" s="32" t="s">
        <v>27</v>
      </c>
      <c r="G16" s="32" t="s">
        <v>106</v>
      </c>
      <c r="H16" s="37" t="s">
        <v>28</v>
      </c>
      <c r="I16" s="32" t="s">
        <v>34</v>
      </c>
      <c r="J16" s="35" t="s">
        <v>24</v>
      </c>
      <c r="K16" s="35" t="s">
        <v>19</v>
      </c>
      <c r="L16" s="35" t="s">
        <v>20</v>
      </c>
      <c r="M16" s="35" t="s">
        <v>19</v>
      </c>
      <c r="N16" s="35" t="s">
        <v>20</v>
      </c>
      <c r="O16" s="73" t="s">
        <v>19</v>
      </c>
      <c r="P16" s="73" t="s">
        <v>19</v>
      </c>
      <c r="Q16" s="73" t="s">
        <v>20</v>
      </c>
      <c r="R16" s="80"/>
    </row>
    <row r="17" spans="1:18" ht="15" customHeight="1" x14ac:dyDescent="0.25">
      <c r="A17" s="147" t="s">
        <v>136</v>
      </c>
      <c r="B17" s="196" t="s">
        <v>127</v>
      </c>
      <c r="C17" s="143" t="s">
        <v>128</v>
      </c>
      <c r="D17" s="144">
        <v>6</v>
      </c>
      <c r="E17" s="144"/>
      <c r="F17" s="144"/>
      <c r="G17" s="144"/>
      <c r="H17" s="144"/>
      <c r="I17" s="144"/>
      <c r="J17" s="147"/>
      <c r="K17" s="147"/>
      <c r="L17" s="147"/>
      <c r="M17" s="147"/>
      <c r="N17" s="147"/>
      <c r="O17" s="147"/>
      <c r="P17" s="147"/>
      <c r="Q17" s="147"/>
      <c r="R17" s="3"/>
    </row>
    <row r="18" spans="1:18" ht="15" customHeight="1" x14ac:dyDescent="0.25">
      <c r="A18" s="147" t="s">
        <v>139</v>
      </c>
      <c r="B18" s="7" t="s">
        <v>124</v>
      </c>
      <c r="C18" s="3" t="s">
        <v>129</v>
      </c>
      <c r="D18" s="144"/>
      <c r="E18" s="144">
        <v>1</v>
      </c>
      <c r="F18" s="144" t="s">
        <v>146</v>
      </c>
      <c r="G18" s="144" t="s">
        <v>146</v>
      </c>
      <c r="H18" s="159" t="s">
        <v>32</v>
      </c>
      <c r="I18" s="160"/>
      <c r="J18" s="159">
        <v>1</v>
      </c>
      <c r="K18" s="147" t="s">
        <v>10</v>
      </c>
      <c r="L18" s="147" t="s">
        <v>164</v>
      </c>
      <c r="M18" s="161"/>
      <c r="N18" s="161"/>
      <c r="O18" s="147"/>
      <c r="P18" s="147" t="s">
        <v>10</v>
      </c>
      <c r="Q18" s="147" t="s">
        <v>164</v>
      </c>
      <c r="R18" s="150" t="s">
        <v>163</v>
      </c>
    </row>
    <row r="19" spans="1:18" ht="15" customHeight="1" x14ac:dyDescent="0.25">
      <c r="A19" s="147" t="s">
        <v>140</v>
      </c>
      <c r="B19" s="7" t="s">
        <v>124</v>
      </c>
      <c r="C19" s="3" t="s">
        <v>130</v>
      </c>
      <c r="D19" s="144"/>
      <c r="E19" s="144"/>
      <c r="F19" s="144" t="s">
        <v>146</v>
      </c>
      <c r="G19" s="144" t="s">
        <v>146</v>
      </c>
      <c r="H19" s="162" t="s">
        <v>162</v>
      </c>
      <c r="I19" s="163"/>
      <c r="J19" s="164">
        <v>2</v>
      </c>
      <c r="K19" s="164" t="s">
        <v>10</v>
      </c>
      <c r="L19" s="164" t="s">
        <v>156</v>
      </c>
      <c r="M19" s="161"/>
      <c r="N19" s="161"/>
      <c r="O19" s="157"/>
      <c r="P19" s="164" t="s">
        <v>10</v>
      </c>
      <c r="Q19" s="164" t="s">
        <v>156</v>
      </c>
      <c r="R19" s="150" t="s">
        <v>163</v>
      </c>
    </row>
    <row r="20" spans="1:18" ht="15" customHeight="1" x14ac:dyDescent="0.25">
      <c r="A20" s="147"/>
      <c r="B20" s="7"/>
      <c r="C20" s="3"/>
      <c r="D20" s="144"/>
      <c r="E20" s="144"/>
      <c r="F20" s="144"/>
      <c r="G20" s="144"/>
      <c r="H20" s="144"/>
      <c r="I20" s="144"/>
      <c r="J20" s="148"/>
      <c r="K20" s="147"/>
      <c r="L20" s="147"/>
      <c r="M20" s="147"/>
      <c r="N20" s="147"/>
      <c r="O20" s="147"/>
      <c r="P20" s="147"/>
      <c r="Q20" s="147"/>
      <c r="R20" s="3"/>
    </row>
    <row r="21" spans="1:18" ht="15" customHeight="1" x14ac:dyDescent="0.25">
      <c r="A21" s="147" t="s">
        <v>141</v>
      </c>
      <c r="B21" s="196" t="s">
        <v>127</v>
      </c>
      <c r="C21" s="143" t="s">
        <v>131</v>
      </c>
      <c r="D21" s="144">
        <v>6</v>
      </c>
      <c r="E21" s="147"/>
      <c r="F21" s="147" t="s">
        <v>146</v>
      </c>
      <c r="G21" s="147" t="s">
        <v>146</v>
      </c>
      <c r="H21" s="159" t="s">
        <v>32</v>
      </c>
      <c r="I21" s="147"/>
      <c r="J21" s="165">
        <v>3</v>
      </c>
      <c r="K21" s="147" t="s">
        <v>10</v>
      </c>
      <c r="L21" s="147" t="s">
        <v>156</v>
      </c>
      <c r="M21" s="161"/>
      <c r="N21" s="161"/>
      <c r="O21" s="147" t="s">
        <v>10</v>
      </c>
      <c r="P21" s="147" t="s">
        <v>10</v>
      </c>
      <c r="Q21" s="147" t="s">
        <v>156</v>
      </c>
      <c r="R21" s="198" t="s">
        <v>161</v>
      </c>
    </row>
    <row r="22" spans="1:18" ht="15" customHeight="1" x14ac:dyDescent="0.25">
      <c r="A22" s="147" t="s">
        <v>142</v>
      </c>
      <c r="B22" s="196" t="s">
        <v>127</v>
      </c>
      <c r="C22" s="143" t="s">
        <v>132</v>
      </c>
      <c r="D22" s="144">
        <v>6</v>
      </c>
      <c r="E22" s="147"/>
      <c r="F22" s="147" t="s">
        <v>146</v>
      </c>
      <c r="G22" s="147" t="s">
        <v>146</v>
      </c>
      <c r="H22" s="159" t="s">
        <v>32</v>
      </c>
      <c r="I22" s="147"/>
      <c r="J22" s="165">
        <v>3</v>
      </c>
      <c r="K22" s="147" t="s">
        <v>10</v>
      </c>
      <c r="L22" s="147" t="s">
        <v>156</v>
      </c>
      <c r="M22" s="161"/>
      <c r="N22" s="161"/>
      <c r="O22" s="147" t="s">
        <v>10</v>
      </c>
      <c r="P22" s="147" t="s">
        <v>10</v>
      </c>
      <c r="Q22" s="147" t="s">
        <v>156</v>
      </c>
      <c r="R22" s="198" t="s">
        <v>161</v>
      </c>
    </row>
    <row r="23" spans="1:18" ht="15" customHeight="1" x14ac:dyDescent="0.25">
      <c r="A23" s="147"/>
      <c r="B23" s="7"/>
      <c r="C23" s="3"/>
      <c r="D23" s="144"/>
      <c r="E23" s="144"/>
      <c r="F23" s="144"/>
      <c r="G23" s="144"/>
      <c r="H23" s="144"/>
      <c r="I23" s="144"/>
      <c r="J23" s="148"/>
      <c r="K23" s="147"/>
      <c r="L23" s="147"/>
      <c r="M23" s="147"/>
      <c r="N23" s="147"/>
      <c r="O23" s="147"/>
      <c r="P23" s="147"/>
      <c r="Q23" s="147"/>
      <c r="R23" s="3"/>
    </row>
    <row r="24" spans="1:18" ht="15" customHeight="1" x14ac:dyDescent="0.25">
      <c r="A24" s="199" t="s">
        <v>143</v>
      </c>
      <c r="B24" s="196" t="s">
        <v>127</v>
      </c>
      <c r="C24" s="143" t="s">
        <v>133</v>
      </c>
      <c r="D24" s="144">
        <v>6</v>
      </c>
      <c r="E24" s="3"/>
      <c r="F24" s="3" t="s">
        <v>146</v>
      </c>
      <c r="G24" s="3"/>
      <c r="H24" s="146" t="s">
        <v>32</v>
      </c>
      <c r="I24" s="3"/>
      <c r="J24" s="156" t="s">
        <v>165</v>
      </c>
      <c r="K24" s="3" t="s">
        <v>10</v>
      </c>
      <c r="L24" s="3" t="s">
        <v>148</v>
      </c>
      <c r="M24" s="152"/>
      <c r="N24" s="152"/>
      <c r="O24" s="153"/>
      <c r="P24" s="153" t="s">
        <v>149</v>
      </c>
      <c r="Q24" s="157" t="s">
        <v>148</v>
      </c>
      <c r="R24" s="158" t="s">
        <v>166</v>
      </c>
    </row>
    <row r="25" spans="1:18" ht="15" customHeight="1" x14ac:dyDescent="0.25">
      <c r="A25" s="147"/>
      <c r="B25" s="7"/>
      <c r="C25" s="3"/>
      <c r="D25" s="144"/>
      <c r="E25" s="144"/>
      <c r="F25" s="144"/>
      <c r="G25" s="144"/>
      <c r="H25" s="144"/>
      <c r="I25" s="144"/>
      <c r="J25" s="148"/>
      <c r="K25" s="147"/>
      <c r="L25" s="147"/>
      <c r="M25" s="147"/>
      <c r="N25" s="147"/>
      <c r="O25" s="147"/>
      <c r="P25" s="147"/>
      <c r="Q25" s="147"/>
      <c r="R25" s="3"/>
    </row>
    <row r="26" spans="1:18" ht="15" customHeight="1" x14ac:dyDescent="0.25">
      <c r="A26" s="147" t="s">
        <v>135</v>
      </c>
      <c r="B26" s="196" t="s">
        <v>127</v>
      </c>
      <c r="C26" s="143" t="s">
        <v>134</v>
      </c>
      <c r="D26" s="144">
        <v>6</v>
      </c>
      <c r="E26" s="147"/>
      <c r="F26" s="147" t="s">
        <v>146</v>
      </c>
      <c r="G26" s="147" t="s">
        <v>146</v>
      </c>
      <c r="H26" s="159" t="s">
        <v>32</v>
      </c>
      <c r="I26" s="147"/>
      <c r="J26" s="156" t="s">
        <v>147</v>
      </c>
      <c r="K26" s="147" t="s">
        <v>10</v>
      </c>
      <c r="L26" s="147" t="s">
        <v>148</v>
      </c>
      <c r="M26" s="161"/>
      <c r="N26" s="161"/>
      <c r="O26" s="157" t="s">
        <v>149</v>
      </c>
      <c r="P26" s="157"/>
      <c r="Q26" s="157" t="s">
        <v>148</v>
      </c>
      <c r="R26" s="158" t="s">
        <v>150</v>
      </c>
    </row>
    <row r="27" spans="1:18" ht="15" customHeight="1" x14ac:dyDescent="0.25">
      <c r="A27" s="147"/>
      <c r="B27" s="7"/>
      <c r="C27" s="3"/>
      <c r="D27" s="144"/>
      <c r="E27" s="144"/>
      <c r="F27" s="144"/>
      <c r="G27" s="144"/>
      <c r="H27" s="144"/>
      <c r="I27" s="144"/>
      <c r="J27" s="148"/>
      <c r="K27" s="147"/>
      <c r="L27" s="147"/>
      <c r="M27" s="147"/>
      <c r="N27" s="147"/>
      <c r="O27" s="147"/>
      <c r="P27" s="147"/>
      <c r="Q27" s="147"/>
      <c r="R27" s="3"/>
    </row>
    <row r="28" spans="1:18" ht="15" customHeight="1" x14ac:dyDescent="0.25">
      <c r="A28" s="147" t="s">
        <v>138</v>
      </c>
      <c r="B28" s="196" t="s">
        <v>127</v>
      </c>
      <c r="C28" s="143" t="s">
        <v>137</v>
      </c>
      <c r="D28" s="144">
        <v>6</v>
      </c>
      <c r="E28" s="144"/>
      <c r="F28" s="144" t="s">
        <v>146</v>
      </c>
      <c r="G28" s="166" t="s">
        <v>154</v>
      </c>
      <c r="H28" s="144"/>
      <c r="I28" s="144"/>
      <c r="J28" s="148" t="s">
        <v>155</v>
      </c>
      <c r="K28" s="147"/>
      <c r="L28" s="147"/>
      <c r="M28" s="147"/>
      <c r="N28" s="147"/>
      <c r="O28" s="147"/>
      <c r="P28" s="147"/>
      <c r="Q28" s="147"/>
      <c r="R28" s="3"/>
    </row>
    <row r="29" spans="1:18" ht="30" x14ac:dyDescent="0.25">
      <c r="A29" s="147" t="s">
        <v>159</v>
      </c>
      <c r="B29" s="7" t="s">
        <v>124</v>
      </c>
      <c r="C29" s="149" t="s">
        <v>157</v>
      </c>
      <c r="D29" s="144"/>
      <c r="E29" s="147">
        <v>2</v>
      </c>
      <c r="F29" s="144" t="s">
        <v>146</v>
      </c>
      <c r="G29" s="167" t="s">
        <v>151</v>
      </c>
      <c r="H29" s="159" t="s">
        <v>32</v>
      </c>
      <c r="I29" s="147">
        <v>75</v>
      </c>
      <c r="J29" s="148" t="s">
        <v>152</v>
      </c>
      <c r="K29" s="159" t="s">
        <v>10</v>
      </c>
      <c r="L29" s="159" t="s">
        <v>156</v>
      </c>
      <c r="M29" s="147" t="s">
        <v>10</v>
      </c>
      <c r="N29" s="147" t="s">
        <v>156</v>
      </c>
      <c r="O29" s="147"/>
      <c r="P29" s="147"/>
      <c r="Q29" s="147"/>
      <c r="R29" s="3"/>
    </row>
    <row r="30" spans="1:18" ht="30" x14ac:dyDescent="0.25">
      <c r="A30" s="147" t="s">
        <v>160</v>
      </c>
      <c r="B30" s="7" t="s">
        <v>124</v>
      </c>
      <c r="C30" s="151" t="s">
        <v>158</v>
      </c>
      <c r="D30" s="144"/>
      <c r="E30" s="147">
        <v>1</v>
      </c>
      <c r="F30" s="144" t="s">
        <v>146</v>
      </c>
      <c r="G30" s="167" t="s">
        <v>151</v>
      </c>
      <c r="H30" s="159" t="s">
        <v>32</v>
      </c>
      <c r="I30" s="147">
        <v>70</v>
      </c>
      <c r="J30" s="148" t="s">
        <v>152</v>
      </c>
      <c r="K30" s="159" t="s">
        <v>10</v>
      </c>
      <c r="L30" s="159" t="s">
        <v>156</v>
      </c>
      <c r="M30" s="147" t="s">
        <v>10</v>
      </c>
      <c r="N30" s="147" t="s">
        <v>156</v>
      </c>
      <c r="O30" s="147"/>
      <c r="P30" s="147"/>
      <c r="Q30" s="147"/>
      <c r="R30" s="3"/>
    </row>
    <row r="31" spans="1:18" x14ac:dyDescent="0.25">
      <c r="A31" s="154"/>
      <c r="B31" s="155"/>
      <c r="C31" s="154"/>
      <c r="D31" s="200"/>
      <c r="E31" s="154"/>
      <c r="F31" s="154"/>
      <c r="G31" s="154"/>
      <c r="H31" s="200"/>
      <c r="I31" s="154"/>
      <c r="J31" s="155"/>
      <c r="K31" s="154"/>
      <c r="L31" s="154"/>
      <c r="M31" s="154"/>
      <c r="N31" s="154"/>
      <c r="O31" s="154"/>
      <c r="P31" s="154"/>
      <c r="Q31" s="154"/>
      <c r="R31" s="154"/>
    </row>
    <row r="32" spans="1:18" x14ac:dyDescent="0.25">
      <c r="A32" s="3"/>
      <c r="B32" s="7"/>
      <c r="C32" s="3"/>
      <c r="D32" s="145"/>
      <c r="E32" s="3"/>
      <c r="F32" s="3"/>
      <c r="G32" s="3"/>
      <c r="H32" s="145"/>
      <c r="I32" s="3"/>
      <c r="J32" s="7"/>
      <c r="K32" s="3"/>
      <c r="L32" s="3"/>
      <c r="M32" s="3"/>
      <c r="N32" s="3"/>
      <c r="O32" s="3"/>
      <c r="P32" s="3"/>
      <c r="Q32" s="3"/>
      <c r="R32" s="3"/>
    </row>
    <row r="33" spans="1:18" x14ac:dyDescent="0.25">
      <c r="A33" s="3"/>
      <c r="B33" s="7"/>
      <c r="C33" s="3"/>
      <c r="D33" s="145"/>
      <c r="E33" s="3"/>
      <c r="F33" s="3"/>
      <c r="G33" s="3"/>
      <c r="H33" s="145"/>
      <c r="I33" s="3"/>
      <c r="J33" s="7"/>
      <c r="K33" s="3"/>
      <c r="L33" s="3"/>
      <c r="M33" s="3"/>
      <c r="N33" s="3"/>
      <c r="O33" s="3"/>
      <c r="P33" s="3"/>
      <c r="Q33" s="3"/>
      <c r="R33" s="3"/>
    </row>
    <row r="34" spans="1:18" s="38" customFormat="1" x14ac:dyDescent="0.25">
      <c r="A34" s="3"/>
      <c r="B34" s="7"/>
      <c r="C34" s="3"/>
      <c r="D34" s="145"/>
      <c r="E34" s="3"/>
      <c r="F34" s="3"/>
      <c r="G34" s="3"/>
      <c r="H34" s="145"/>
      <c r="I34" s="3"/>
      <c r="J34" s="7"/>
      <c r="K34" s="3"/>
      <c r="L34" s="3"/>
      <c r="M34" s="3"/>
      <c r="N34" s="3"/>
      <c r="O34" s="3"/>
      <c r="P34" s="3"/>
      <c r="Q34" s="3"/>
      <c r="R34" s="3"/>
    </row>
    <row r="35" spans="1:18" s="38" customFormat="1" x14ac:dyDescent="0.25">
      <c r="A35" s="3"/>
      <c r="B35" s="7"/>
      <c r="C35" s="3"/>
      <c r="D35" s="145"/>
      <c r="E35" s="3"/>
      <c r="F35" s="3"/>
      <c r="G35" s="3"/>
      <c r="H35" s="145"/>
      <c r="I35" s="3"/>
      <c r="J35" s="7"/>
      <c r="K35" s="3"/>
      <c r="L35" s="3"/>
      <c r="M35" s="3"/>
      <c r="N35" s="3"/>
      <c r="O35" s="3"/>
      <c r="P35" s="3"/>
      <c r="Q35" s="3"/>
      <c r="R35" s="3"/>
    </row>
    <row r="36" spans="1:18" s="38" customFormat="1" x14ac:dyDescent="0.25">
      <c r="A36" s="3"/>
      <c r="B36" s="7"/>
      <c r="C36" s="3"/>
      <c r="D36" s="145"/>
      <c r="E36" s="3"/>
      <c r="F36" s="3"/>
      <c r="G36" s="3"/>
      <c r="H36" s="145"/>
      <c r="I36" s="3"/>
      <c r="J36" s="7"/>
      <c r="K36" s="3"/>
      <c r="L36" s="3"/>
      <c r="M36" s="3"/>
      <c r="N36" s="3"/>
      <c r="O36" s="3"/>
      <c r="P36" s="3"/>
      <c r="Q36" s="3"/>
      <c r="R36" s="3"/>
    </row>
    <row r="37" spans="1:18" s="38" customFormat="1" ht="18.75" x14ac:dyDescent="0.25">
      <c r="A37" s="8"/>
      <c r="B37" s="7"/>
      <c r="C37" s="8"/>
      <c r="D37" s="145"/>
      <c r="E37" s="9"/>
      <c r="F37" s="9"/>
      <c r="G37" s="9"/>
      <c r="H37" s="145"/>
      <c r="I37" s="9"/>
      <c r="J37" s="10"/>
      <c r="K37" s="3"/>
      <c r="L37" s="3"/>
      <c r="M37" s="3"/>
      <c r="N37" s="3"/>
      <c r="O37" s="3"/>
      <c r="P37" s="3"/>
      <c r="Q37" s="3"/>
      <c r="R37" s="3"/>
    </row>
    <row r="38" spans="1:18" s="38" customFormat="1" ht="17.25" x14ac:dyDescent="0.25">
      <c r="A38" s="11"/>
      <c r="B38" s="7"/>
      <c r="C38" s="11"/>
      <c r="D38" s="145"/>
      <c r="E38" s="3"/>
      <c r="F38" s="3"/>
      <c r="G38" s="3"/>
      <c r="H38" s="145"/>
      <c r="I38" s="3"/>
      <c r="J38" s="12"/>
      <c r="K38" s="3"/>
      <c r="L38" s="3"/>
      <c r="M38" s="3"/>
      <c r="N38" s="3"/>
      <c r="O38" s="3"/>
      <c r="P38" s="3"/>
      <c r="Q38" s="3"/>
      <c r="R38" s="3"/>
    </row>
    <row r="39" spans="1:18" s="38" customFormat="1" x14ac:dyDescent="0.25">
      <c r="A39" s="3"/>
      <c r="B39" s="7"/>
      <c r="C39" s="3"/>
      <c r="D39" s="145"/>
      <c r="E39" s="3"/>
      <c r="F39" s="3"/>
      <c r="G39" s="3"/>
      <c r="H39" s="145"/>
      <c r="I39" s="3"/>
      <c r="J39" s="7"/>
      <c r="K39" s="3"/>
      <c r="L39" s="3"/>
      <c r="M39" s="3"/>
      <c r="N39" s="3"/>
      <c r="O39" s="3"/>
      <c r="P39" s="3"/>
      <c r="Q39" s="3"/>
      <c r="R39" s="3"/>
    </row>
    <row r="40" spans="1:18" s="38" customFormat="1" x14ac:dyDescent="0.25">
      <c r="A40" s="3"/>
      <c r="B40" s="7"/>
      <c r="C40" s="3"/>
      <c r="D40" s="145"/>
      <c r="E40" s="3"/>
      <c r="F40" s="3"/>
      <c r="G40" s="3"/>
      <c r="H40" s="145"/>
      <c r="I40" s="3"/>
      <c r="J40" s="7"/>
      <c r="K40" s="3"/>
      <c r="L40" s="3"/>
      <c r="M40" s="3"/>
      <c r="N40" s="3"/>
      <c r="O40" s="3"/>
      <c r="P40" s="3"/>
      <c r="Q40" s="3"/>
      <c r="R40" s="3"/>
    </row>
    <row r="41" spans="1:18" s="38" customFormat="1" x14ac:dyDescent="0.25"/>
    <row r="42" spans="1:18" s="38" customFormat="1" x14ac:dyDescent="0.25"/>
    <row r="43" spans="1:18" s="38" customFormat="1" ht="17.25" x14ac:dyDescent="0.25">
      <c r="B43" s="39"/>
      <c r="C43" s="39"/>
      <c r="D43" s="39"/>
      <c r="E43" s="39"/>
      <c r="F43" s="39"/>
      <c r="G43" s="39"/>
      <c r="H43" s="39"/>
      <c r="I43" s="39"/>
      <c r="J43" s="39"/>
      <c r="K43" s="39"/>
    </row>
    <row r="44" spans="1:18" s="38" customFormat="1" x14ac:dyDescent="0.25"/>
    <row r="45" spans="1:18" s="38" customFormat="1" x14ac:dyDescent="0.25"/>
    <row r="46" spans="1:18" s="38" customFormat="1" x14ac:dyDescent="0.25"/>
    <row r="47" spans="1:18" s="38" customFormat="1" x14ac:dyDescent="0.25"/>
    <row r="48" spans="1:18" s="38" customFormat="1" ht="17.25" x14ac:dyDescent="0.25">
      <c r="B48" s="39"/>
      <c r="C48" s="39"/>
      <c r="D48" s="39"/>
      <c r="E48" s="39"/>
      <c r="F48" s="39"/>
      <c r="G48" s="39"/>
      <c r="H48" s="39"/>
      <c r="I48" s="39"/>
      <c r="J48" s="39"/>
      <c r="K48" s="39"/>
    </row>
    <row r="49" s="38" customFormat="1" x14ac:dyDescent="0.25"/>
    <row r="50" s="38" customFormat="1" x14ac:dyDescent="0.25"/>
    <row r="51" s="38" customFormat="1" x14ac:dyDescent="0.25"/>
    <row r="52" s="38" customFormat="1" x14ac:dyDescent="0.25"/>
    <row r="53" s="38" customFormat="1" x14ac:dyDescent="0.25"/>
  </sheetData>
  <sheetProtection formatCells="0" formatColumns="0" formatRows="0" insertRows="0" selectLockedCells="1"/>
  <mergeCells count="15">
    <mergeCell ref="A1:N1"/>
    <mergeCell ref="B2:E2"/>
    <mergeCell ref="B3:E3"/>
    <mergeCell ref="D4:E4"/>
    <mergeCell ref="D6:E6"/>
    <mergeCell ref="F6:H6"/>
    <mergeCell ref="I6:N6"/>
    <mergeCell ref="M14:N14"/>
    <mergeCell ref="O14:Q14"/>
    <mergeCell ref="E9:F9"/>
    <mergeCell ref="H9:I9"/>
    <mergeCell ref="E10:F10"/>
    <mergeCell ref="H10:I10"/>
    <mergeCell ref="E13:F13"/>
    <mergeCell ref="J14:L14"/>
  </mergeCells>
  <conditionalFormatting sqref="I17 K17:L17 K31:L40 I31:I40 K27:L27 I27 K23:L23 I23 K20:L20 I20 I25 K25:L25">
    <cfRule type="expression" dxfId="87" priority="44">
      <formula>$H17="CCI (CC Intégral)"</formula>
    </cfRule>
  </conditionalFormatting>
  <conditionalFormatting sqref="I17:J17 I31:J40 I27:J27 I23:J23 I20:J20 I25:J25">
    <cfRule type="expression" dxfId="86" priority="43">
      <formula>$H17="CT (Contrôle terminal)"</formula>
    </cfRule>
  </conditionalFormatting>
  <conditionalFormatting sqref="J15:O15">
    <cfRule type="expression" dxfId="85" priority="40">
      <formula>$A$11=2</formula>
    </cfRule>
    <cfRule type="expression" dxfId="84" priority="41">
      <formula>$A$11=3</formula>
    </cfRule>
    <cfRule type="expression" dxfId="83" priority="42">
      <formula>$A$11=1</formula>
    </cfRule>
  </conditionalFormatting>
  <conditionalFormatting sqref="A16:N16">
    <cfRule type="expression" dxfId="82" priority="37">
      <formula>$A$11=2</formula>
    </cfRule>
    <cfRule type="expression" dxfId="81" priority="38">
      <formula>$A$11=4</formula>
    </cfRule>
    <cfRule type="expression" dxfId="80" priority="39">
      <formula>$A$11=1</formula>
    </cfRule>
  </conditionalFormatting>
  <conditionalFormatting sqref="K16:L16">
    <cfRule type="expression" dxfId="79" priority="36">
      <formula>$H$17="CCI (CC Intégral)"</formula>
    </cfRule>
  </conditionalFormatting>
  <conditionalFormatting sqref="P15:Q15">
    <cfRule type="expression" dxfId="78" priority="33">
      <formula>$A$11=2</formula>
    </cfRule>
    <cfRule type="expression" dxfId="77" priority="34">
      <formula>$A$11=3</formula>
    </cfRule>
    <cfRule type="expression" dxfId="76" priority="35">
      <formula>$A$11=1</formula>
    </cfRule>
  </conditionalFormatting>
  <conditionalFormatting sqref="P16:Q16">
    <cfRule type="expression" dxfId="75" priority="30">
      <formula>$A$11=2</formula>
    </cfRule>
    <cfRule type="expression" dxfId="74" priority="31">
      <formula>$A$11=4</formula>
    </cfRule>
    <cfRule type="expression" dxfId="73" priority="32">
      <formula>$A$11=1</formula>
    </cfRule>
  </conditionalFormatting>
  <conditionalFormatting sqref="O16">
    <cfRule type="expression" dxfId="72" priority="27">
      <formula>$A$11=2</formula>
    </cfRule>
    <cfRule type="expression" dxfId="71" priority="28">
      <formula>$A$11=4</formula>
    </cfRule>
    <cfRule type="expression" dxfId="70" priority="29">
      <formula>$A$11=1</formula>
    </cfRule>
  </conditionalFormatting>
  <conditionalFormatting sqref="I28">
    <cfRule type="expression" dxfId="65" priority="22">
      <formula>$H28="CT (Contrôle terminal)"</formula>
    </cfRule>
  </conditionalFormatting>
  <conditionalFormatting sqref="J28">
    <cfRule type="expression" dxfId="64" priority="21">
      <formula>$H28="CT (Contrôle terminal)"</formula>
    </cfRule>
  </conditionalFormatting>
  <conditionalFormatting sqref="I29:J30">
    <cfRule type="expression" dxfId="63" priority="20">
      <formula>$H29="CT (Contrôle terminal)"</formula>
    </cfRule>
  </conditionalFormatting>
  <conditionalFormatting sqref="I26">
    <cfRule type="expression" dxfId="62" priority="19">
      <formula>$I26="CT (Contrôle terminal)"</formula>
    </cfRule>
  </conditionalFormatting>
  <conditionalFormatting sqref="K21:L21">
    <cfRule type="expression" dxfId="61" priority="18">
      <formula>$I21="CCI (CC Intégral)"</formula>
    </cfRule>
  </conditionalFormatting>
  <conditionalFormatting sqref="I21">
    <cfRule type="expression" dxfId="60" priority="17">
      <formula>$I21="CCI (CC Intégral)"</formula>
    </cfRule>
  </conditionalFormatting>
  <conditionalFormatting sqref="I21:J21">
    <cfRule type="expression" dxfId="59" priority="16">
      <formula>$I21="CT (Contrôle terminal)"</formula>
    </cfRule>
  </conditionalFormatting>
  <conditionalFormatting sqref="K22:L22">
    <cfRule type="expression" dxfId="54" priority="11">
      <formula>$I22="CCI (CC Intégral)"</formula>
    </cfRule>
  </conditionalFormatting>
  <conditionalFormatting sqref="I22">
    <cfRule type="expression" dxfId="53" priority="10">
      <formula>$I22="CCI (CC Intégral)"</formula>
    </cfRule>
  </conditionalFormatting>
  <conditionalFormatting sqref="I22:J22">
    <cfRule type="expression" dxfId="52" priority="9">
      <formula>$I22="CT (Contrôle terminal)"</formula>
    </cfRule>
  </conditionalFormatting>
  <conditionalFormatting sqref="I18 K18:L18">
    <cfRule type="expression" dxfId="47" priority="4">
      <formula>$H18="CCI (CC Intégral)"</formula>
    </cfRule>
  </conditionalFormatting>
  <conditionalFormatting sqref="I18:J18">
    <cfRule type="expression" dxfId="46" priority="3">
      <formula>$H18="CT (Contrôle terminal)"</formula>
    </cfRule>
  </conditionalFormatting>
  <conditionalFormatting sqref="I24 K24:L24">
    <cfRule type="expression" dxfId="45" priority="2">
      <formula>$H24="CCI (CC Intégral)"</formula>
    </cfRule>
  </conditionalFormatting>
  <conditionalFormatting sqref="I24:J24">
    <cfRule type="expression" dxfId="44" priority="1">
      <formula>$H24="CT (Contrôle terminal)"</formula>
    </cfRule>
  </conditionalFormatting>
  <dataValidations count="6">
    <dataValidation type="list" allowBlank="1" showInputMessage="1" showErrorMessage="1" errorTitle="Nature" error="Utiliser la liste déroulante" promptTitle="Nature" prompt="Utiliser la liste déroulante" sqref="O27:P40 O25:P25 K17:K18 O17:P18 M17:M40 O20:P23 K20:K40">
      <formula1>liste_nature_controle</formula1>
    </dataValidation>
    <dataValidation type="list" allowBlank="1" showInputMessage="1" showErrorMessage="1" errorTitle="Nature de l'ELP" error="Utiliser la liste déroulante" promptTitle="Nature ELP" prompt="Utiliser la liste déroulante" sqref="B17:B40">
      <formula1>Nature_ELP</formula1>
    </dataValidation>
    <dataValidation type="decimal" operator="greaterThan" allowBlank="1" showInputMessage="1" showErrorMessage="1" errorTitle="Coefficient" error="Le coefficient doit être un nombre décimal supérieur à 0." sqref="E17:E40">
      <formula1>0</formula1>
    </dataValidation>
    <dataValidation type="decimal" operator="lessThanOrEqual" allowBlank="1" showInputMessage="1" showErrorMessage="1" errorTitle="ECTS" error="Le nombre de crédits doit être entier et inférieur ou égal à 6." sqref="D17:D40">
      <formula1>6</formula1>
    </dataValidation>
    <dataValidation type="list" operator="greaterThan" allowBlank="1" showInputMessage="1" showErrorMessage="1" errorTitle="Coefficient" error="Le coefficient doit être un nombre décimal supérieur à 0." sqref="F31:G40 F28:F30 F17:G27">
      <formula1>"OUI,NON"</formula1>
    </dataValidation>
    <dataValidation type="list" allowBlank="1" showInputMessage="1" showErrorMessage="1" promptTitle="Type contrôle" prompt="Utiliser la liste déroulante" sqref="H28:H30 H26 H21:H22 H18 H24">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881CD241-76F7-420B-9CE2-CF387294A7F8}">
            <xm:f>'Fiche générale'!$B$5="Seconde chance"</xm:f>
            <x14:dxf>
              <fill>
                <patternFill>
                  <bgColor theme="1"/>
                </patternFill>
              </fill>
            </x14:dxf>
          </x14:cfRule>
          <x14:cfRule type="expression" priority="26" id="{73C2FE0D-1050-4A0B-B1A4-758CA1BD8434}">
            <xm:f>'Z:\DEVE\Cellule APOGEE\2018 MODULO\MCC\[Modèle MCC- L1 L2 double licence.xlsx]Fiche générale'!#REF!="Seconde chance"</xm:f>
            <x14:dxf>
              <fill>
                <patternFill>
                  <bgColor theme="1"/>
                </patternFill>
              </fill>
            </x14:dxf>
          </x14:cfRule>
          <xm:sqref>M14:N17 M31:N40 M27:N27 M23:N23 M20:N20 M25:N25</xm:sqref>
        </x14:conditionalFormatting>
        <x14:conditionalFormatting xmlns:xm="http://schemas.microsoft.com/office/excel/2006/main">
          <x14:cfRule type="expression" priority="23" id="{A8A7E0D8-5426-4062-9CF5-A709F599E8AB}">
            <xm:f>'Fiche générale'!$B$5="Deux sessions"</xm:f>
            <x14:dxf>
              <fill>
                <patternFill>
                  <bgColor theme="1"/>
                </patternFill>
              </fill>
            </x14:dxf>
          </x14:cfRule>
          <x14:cfRule type="expression" priority="25" id="{918DBA20-E583-4901-A1EB-70216096B82D}">
            <xm:f>'Z:\DEVE\Cellule APOGEE\2018 MODULO\MCC\[Modèle MCC- L1 L2 double licence.xlsx]Fiche générale'!#REF!="Deux sessions"</xm:f>
            <x14:dxf>
              <fill>
                <patternFill>
                  <bgColor theme="1"/>
                </patternFill>
              </fill>
            </x14:dxf>
          </x14:cfRule>
          <xm:sqref>O14:R17 O27:R40 O23:R23 O20:R20 O25:R25</xm:sqref>
        </x14:conditionalFormatting>
        <x14:conditionalFormatting xmlns:xm="http://schemas.microsoft.com/office/excel/2006/main">
          <x14:cfRule type="expression" priority="14" id="{F76F5577-4EDF-4A68-960B-9A0A7921EDBC}">
            <xm:f>'\Users\Carole Puleo\Documents\SCI-MODELISATION\Documents à remplir\[Copie de MCC-Portail L1 L2 - V2.xlsx]Fiche générale'!#REF!="Deux sessions"</xm:f>
            <x14:dxf>
              <fill>
                <patternFill>
                  <bgColor theme="1"/>
                </patternFill>
              </fill>
            </x14:dxf>
          </x14:cfRule>
          <x14:cfRule type="expression" priority="15" id="{B99045DD-3CF5-4457-8DE0-1690C293E6AC}">
            <xm:f>'\DEVE\Cellule APOGEE\2018 MODULO\MCC\[Modèle MCC- L1 L2 double licence.xlsx]Fiche générale'!#REF!="Deux sessions"</xm:f>
            <x14:dxf>
              <fill>
                <patternFill>
                  <bgColor theme="1"/>
                </patternFill>
              </fill>
            </x14:dxf>
          </x14:cfRule>
          <xm:sqref>O21</xm:sqref>
        </x14:conditionalFormatting>
        <x14:conditionalFormatting xmlns:xm="http://schemas.microsoft.com/office/excel/2006/main">
          <x14:cfRule type="expression" priority="12" id="{4D285D04-26EB-461D-9AD3-7536F8239C7E}">
            <xm:f>'\Users\Carole Puleo\Documents\SCI-MODELISATION\Documents à remplir\[Copie de MCC-Portail L1 L2 - V2.xlsx]Fiche générale'!#REF!="Deux sessions"</xm:f>
            <x14:dxf>
              <fill>
                <patternFill>
                  <bgColor theme="1"/>
                </patternFill>
              </fill>
            </x14:dxf>
          </x14:cfRule>
          <x14:cfRule type="expression" priority="13" id="{4FD35D7F-3DEF-4F76-924E-2FC7A1DC1C7C}">
            <xm:f>'\DEVE\Cellule APOGEE\2018 MODULO\MCC\[Modèle MCC- L1 L2 double licence.xlsx]Fiche générale'!#REF!="Deux sessions"</xm:f>
            <x14:dxf>
              <fill>
                <patternFill>
                  <bgColor theme="1"/>
                </patternFill>
              </fill>
            </x14:dxf>
          </x14:cfRule>
          <xm:sqref>P21:R21</xm:sqref>
        </x14:conditionalFormatting>
        <x14:conditionalFormatting xmlns:xm="http://schemas.microsoft.com/office/excel/2006/main">
          <x14:cfRule type="expression" priority="7" id="{7F7FB113-9967-4D0F-8B72-571D16BF955B}">
            <xm:f>'\Users\Carole Puleo\Documents\SCI-MODELISATION\Documents à remplir\[Copie de MCC-Portail L1 L2 - V2.xlsx]Fiche générale'!#REF!="Deux sessions"</xm:f>
            <x14:dxf>
              <fill>
                <patternFill>
                  <bgColor theme="1"/>
                </patternFill>
              </fill>
            </x14:dxf>
          </x14:cfRule>
          <x14:cfRule type="expression" priority="8" id="{5E1DC3C5-B79B-43D1-893B-574CEC219AD2}">
            <xm:f>'\DEVE\Cellule APOGEE\2018 MODULO\MCC\[Modèle MCC- L1 L2 double licence.xlsx]Fiche générale'!#REF!="Deux sessions"</xm:f>
            <x14:dxf>
              <fill>
                <patternFill>
                  <bgColor theme="1"/>
                </patternFill>
              </fill>
            </x14:dxf>
          </x14:cfRule>
          <xm:sqref>O22</xm:sqref>
        </x14:conditionalFormatting>
        <x14:conditionalFormatting xmlns:xm="http://schemas.microsoft.com/office/excel/2006/main">
          <x14:cfRule type="expression" priority="5" id="{20E51042-D441-45BA-8958-D61BF714ED12}">
            <xm:f>'\Users\Carole Puleo\Documents\SCI-MODELISATION\Documents à remplir\[Copie de MCC-Portail L1 L2 - V2.xlsx]Fiche générale'!#REF!="Deux sessions"</xm:f>
            <x14:dxf>
              <fill>
                <patternFill>
                  <bgColor theme="1"/>
                </patternFill>
              </fill>
            </x14:dxf>
          </x14:cfRule>
          <x14:cfRule type="expression" priority="6" id="{FCF72055-C59E-4EE8-9C1E-8AFE5B9EAECB}">
            <xm:f>'\DEVE\Cellule APOGEE\2018 MODULO\MCC\[Modèle MCC- L1 L2 double licence.xlsx]Fiche générale'!#REF!="Deux sessions"</xm:f>
            <x14:dxf>
              <fill>
                <patternFill>
                  <bgColor theme="1"/>
                </patternFill>
              </fill>
            </x14:dxf>
          </x14:cfRule>
          <xm:sqref>P22:R22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H31:H40 H27 H17 H20 H23 H25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R57"/>
  <sheetViews>
    <sheetView showGridLines="0" showZeros="0" zoomScale="70" zoomScaleNormal="70" zoomScalePageLayoutView="85" workbookViewId="0">
      <selection activeCell="B29" sqref="B29"/>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34" t="s">
        <v>49</v>
      </c>
      <c r="B1" s="134"/>
      <c r="C1" s="134"/>
      <c r="D1" s="134"/>
      <c r="E1" s="134"/>
      <c r="F1" s="134"/>
      <c r="G1" s="134"/>
      <c r="H1" s="134"/>
      <c r="I1" s="134"/>
      <c r="J1" s="134"/>
      <c r="K1" s="134"/>
      <c r="L1" s="134"/>
      <c r="M1" s="134"/>
      <c r="N1" s="134"/>
      <c r="O1" s="76"/>
    </row>
    <row r="2" spans="1:18" ht="20.100000000000001" customHeight="1" x14ac:dyDescent="0.25">
      <c r="A2" s="21" t="s">
        <v>22</v>
      </c>
      <c r="B2" s="135" t="str">
        <f>'Fiche générale'!B2</f>
        <v>SCIENCES</v>
      </c>
      <c r="C2" s="135"/>
      <c r="D2" s="135"/>
      <c r="E2" s="135"/>
      <c r="F2" s="20"/>
      <c r="G2" s="20"/>
      <c r="H2" s="20"/>
      <c r="I2" s="20"/>
      <c r="J2" s="20"/>
      <c r="K2" s="20"/>
    </row>
    <row r="3" spans="1:18" ht="20.100000000000001" customHeight="1" x14ac:dyDescent="0.25">
      <c r="A3" s="21" t="s">
        <v>21</v>
      </c>
      <c r="B3" s="135">
        <f>'Fiche générale'!B3:I3</f>
        <v>0</v>
      </c>
      <c r="C3" s="135"/>
      <c r="D3" s="135"/>
      <c r="E3" s="135"/>
      <c r="F3" s="20"/>
      <c r="G3" s="20"/>
      <c r="H3" s="20"/>
      <c r="I3" s="20"/>
      <c r="J3" s="20"/>
      <c r="K3" s="20"/>
    </row>
    <row r="4" spans="1:18" ht="20.100000000000001" customHeight="1" x14ac:dyDescent="0.3">
      <c r="A4" s="21" t="s">
        <v>14</v>
      </c>
      <c r="B4" s="43" t="str">
        <f>'Fiche générale'!B4</f>
        <v>-</v>
      </c>
      <c r="C4" s="22" t="s">
        <v>41</v>
      </c>
      <c r="D4" s="136"/>
      <c r="E4" s="136"/>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7"/>
      <c r="E6" s="138"/>
      <c r="F6" s="139" t="s">
        <v>2</v>
      </c>
      <c r="G6" s="140"/>
      <c r="H6" s="141"/>
      <c r="I6" s="142"/>
      <c r="J6" s="142"/>
      <c r="K6" s="142"/>
      <c r="L6" s="142"/>
      <c r="M6" s="142"/>
      <c r="N6" s="142"/>
      <c r="O6" s="70"/>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6" t="s">
        <v>30</v>
      </c>
      <c r="F9" s="127"/>
      <c r="G9" s="71"/>
      <c r="H9" s="126" t="s">
        <v>25</v>
      </c>
      <c r="I9" s="127"/>
      <c r="J9" s="24"/>
      <c r="K9" s="26">
        <v>1</v>
      </c>
      <c r="L9" s="24"/>
      <c r="M9" s="24"/>
      <c r="N9" s="24"/>
      <c r="O9" s="24"/>
    </row>
    <row r="10" spans="1:18" ht="15" customHeight="1" x14ac:dyDescent="0.25">
      <c r="B10" s="31"/>
      <c r="C10" s="29"/>
      <c r="D10" s="27"/>
      <c r="E10" s="128" t="s">
        <v>29</v>
      </c>
      <c r="F10" s="129"/>
      <c r="G10" s="72"/>
      <c r="H10" s="130"/>
      <c r="I10" s="13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2"/>
      <c r="F13" s="132"/>
      <c r="G13" s="75"/>
      <c r="H13" s="29"/>
      <c r="I13" s="29"/>
    </row>
    <row r="14" spans="1:18" ht="26.25" customHeight="1" x14ac:dyDescent="0.25">
      <c r="B14" s="31"/>
      <c r="C14" s="29"/>
      <c r="D14" s="29"/>
      <c r="E14" s="75"/>
      <c r="F14" s="75"/>
      <c r="G14" s="75"/>
      <c r="H14" s="29"/>
      <c r="I14" s="29"/>
      <c r="J14" s="120" t="s">
        <v>15</v>
      </c>
      <c r="K14" s="133"/>
      <c r="L14" s="121"/>
      <c r="M14" s="120" t="s">
        <v>16</v>
      </c>
      <c r="N14" s="121"/>
      <c r="O14" s="122" t="s">
        <v>108</v>
      </c>
      <c r="P14" s="123"/>
      <c r="Q14" s="124"/>
      <c r="R14" s="12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3" t="s">
        <v>18</v>
      </c>
      <c r="Q15" s="74"/>
      <c r="R15" s="12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3" t="s">
        <v>19</v>
      </c>
      <c r="P16" s="73" t="s">
        <v>19</v>
      </c>
      <c r="Q16" s="73" t="s">
        <v>20</v>
      </c>
      <c r="R16" s="125"/>
    </row>
    <row r="17" spans="1:18" ht="15" customHeight="1" x14ac:dyDescent="0.25">
      <c r="A17" s="1"/>
      <c r="B17" s="49"/>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44 K17:L44">
    <cfRule type="expression" dxfId="43" priority="22">
      <formula>$H17="CCI (CC Intégral)"</formula>
    </cfRule>
  </conditionalFormatting>
  <conditionalFormatting sqref="I17:J44">
    <cfRule type="expression" dxfId="42" priority="21">
      <formula>$H17="CT (Contrôle terminal)"</formula>
    </cfRule>
  </conditionalFormatting>
  <conditionalFormatting sqref="J15:O15">
    <cfRule type="expression" dxfId="41" priority="18">
      <formula>$A$11=2</formula>
    </cfRule>
    <cfRule type="expression" dxfId="40" priority="19">
      <formula>$A$11=3</formula>
    </cfRule>
    <cfRule type="expression" dxfId="39" priority="20">
      <formula>$A$11=1</formula>
    </cfRule>
  </conditionalFormatting>
  <conditionalFormatting sqref="A16:N16">
    <cfRule type="expression" dxfId="38" priority="15">
      <formula>$A$11=2</formula>
    </cfRule>
    <cfRule type="expression" dxfId="37" priority="16">
      <formula>$A$11=4</formula>
    </cfRule>
    <cfRule type="expression" dxfId="36" priority="17">
      <formula>$A$11=1</formula>
    </cfRule>
  </conditionalFormatting>
  <conditionalFormatting sqref="K16:L16">
    <cfRule type="expression" dxfId="35" priority="14">
      <formula>$H$17="CCI (CC Intégral)"</formula>
    </cfRule>
  </conditionalFormatting>
  <conditionalFormatting sqref="P15:Q15">
    <cfRule type="expression" dxfId="34" priority="11">
      <formula>$A$11=2</formula>
    </cfRule>
    <cfRule type="expression" dxfId="33" priority="12">
      <formula>$A$11=3</formula>
    </cfRule>
    <cfRule type="expression" dxfId="32" priority="13">
      <formula>$A$11=1</formula>
    </cfRule>
  </conditionalFormatting>
  <conditionalFormatting sqref="P16:Q16">
    <cfRule type="expression" dxfId="31" priority="8">
      <formula>$A$11=2</formula>
    </cfRule>
    <cfRule type="expression" dxfId="30" priority="9">
      <formula>$A$11=4</formula>
    </cfRule>
    <cfRule type="expression" dxfId="29" priority="10">
      <formula>$A$11=1</formula>
    </cfRule>
  </conditionalFormatting>
  <conditionalFormatting sqref="O16">
    <cfRule type="expression" dxfId="28" priority="5">
      <formula>$A$11=2</formula>
    </cfRule>
    <cfRule type="expression" dxfId="27" priority="6">
      <formula>$A$11=4</formula>
    </cfRule>
    <cfRule type="expression" dxfId="26" priority="7">
      <formula>$A$11=1</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EB89F84-9127-4794-9C6D-7674C19A60EE}">
            <xm:f>'Fiche générale'!$B$5="Seconde chance"</xm:f>
            <x14:dxf>
              <fill>
                <patternFill>
                  <bgColor theme="1"/>
                </patternFill>
              </fill>
            </x14:dxf>
          </x14:cfRule>
          <x14:cfRule type="expression" priority="4" id="{5C6070E7-1D05-4936-9E26-25E15C220BCF}">
            <xm:f>'Z:\DEVE\Cellule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AAAD6580-C030-4533-B9A5-ED07A4F9197C}">
            <xm:f>'Fiche générale'!$B$5="Deux sessions"</xm:f>
            <x14:dxf>
              <fill>
                <patternFill>
                  <bgColor theme="1"/>
                </patternFill>
              </fill>
            </x14:dxf>
          </x14:cfRule>
          <x14:cfRule type="expression" priority="3" id="{67B9B001-DB4F-41A2-B492-A966595B3C6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dimension ref="A1:R57"/>
  <sheetViews>
    <sheetView showGridLines="0" showZeros="0" zoomScale="70" zoomScaleNormal="70" zoomScalePageLayoutView="85" workbookViewId="0">
      <selection activeCell="M17" sqref="M17"/>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34" t="s">
        <v>49</v>
      </c>
      <c r="B1" s="134"/>
      <c r="C1" s="134"/>
      <c r="D1" s="134"/>
      <c r="E1" s="134"/>
      <c r="F1" s="134"/>
      <c r="G1" s="134"/>
      <c r="H1" s="134"/>
      <c r="I1" s="134"/>
      <c r="J1" s="134"/>
      <c r="K1" s="134"/>
      <c r="L1" s="134"/>
      <c r="M1" s="134"/>
      <c r="N1" s="134"/>
      <c r="O1" s="76"/>
    </row>
    <row r="2" spans="1:18" ht="20.100000000000001" customHeight="1" x14ac:dyDescent="0.25">
      <c r="A2" s="21" t="s">
        <v>22</v>
      </c>
      <c r="B2" s="135" t="str">
        <f>'Fiche générale'!B2</f>
        <v>SCIENCES</v>
      </c>
      <c r="C2" s="135"/>
      <c r="D2" s="135"/>
      <c r="E2" s="135"/>
      <c r="F2" s="20"/>
      <c r="G2" s="20"/>
      <c r="H2" s="20"/>
      <c r="I2" s="20"/>
      <c r="J2" s="20"/>
      <c r="K2" s="20"/>
    </row>
    <row r="3" spans="1:18" ht="20.100000000000001" customHeight="1" x14ac:dyDescent="0.25">
      <c r="A3" s="21" t="s">
        <v>21</v>
      </c>
      <c r="B3" s="135">
        <f>'Fiche générale'!B3:I3</f>
        <v>0</v>
      </c>
      <c r="C3" s="135"/>
      <c r="D3" s="135"/>
      <c r="E3" s="135"/>
      <c r="F3" s="20"/>
      <c r="G3" s="20"/>
      <c r="H3" s="20"/>
      <c r="I3" s="20"/>
      <c r="J3" s="20"/>
      <c r="K3" s="20"/>
    </row>
    <row r="4" spans="1:18" ht="20.100000000000001" customHeight="1" x14ac:dyDescent="0.3">
      <c r="A4" s="21" t="s">
        <v>14</v>
      </c>
      <c r="B4" s="43" t="str">
        <f>'Fiche générale'!B4</f>
        <v>-</v>
      </c>
      <c r="C4" s="22" t="s">
        <v>41</v>
      </c>
      <c r="D4" s="136"/>
      <c r="E4" s="136"/>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7"/>
      <c r="E6" s="138"/>
      <c r="F6" s="139" t="s">
        <v>2</v>
      </c>
      <c r="G6" s="140"/>
      <c r="H6" s="141"/>
      <c r="I6" s="142"/>
      <c r="J6" s="142"/>
      <c r="K6" s="142"/>
      <c r="L6" s="142"/>
      <c r="M6" s="142"/>
      <c r="N6" s="142"/>
      <c r="O6" s="70"/>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6" t="s">
        <v>30</v>
      </c>
      <c r="F9" s="127"/>
      <c r="G9" s="71"/>
      <c r="H9" s="126" t="s">
        <v>25</v>
      </c>
      <c r="I9" s="127"/>
      <c r="J9" s="24"/>
      <c r="K9" s="26">
        <v>1</v>
      </c>
      <c r="L9" s="24"/>
      <c r="M9" s="24"/>
      <c r="N9" s="24"/>
      <c r="O9" s="24"/>
    </row>
    <row r="10" spans="1:18" ht="15" customHeight="1" x14ac:dyDescent="0.25">
      <c r="B10" s="31"/>
      <c r="C10" s="29"/>
      <c r="D10" s="27"/>
      <c r="E10" s="128" t="s">
        <v>29</v>
      </c>
      <c r="F10" s="129"/>
      <c r="G10" s="72"/>
      <c r="H10" s="130"/>
      <c r="I10" s="13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2"/>
      <c r="F13" s="132"/>
      <c r="G13" s="75"/>
      <c r="H13" s="29"/>
      <c r="I13" s="29"/>
    </row>
    <row r="14" spans="1:18" ht="26.25" customHeight="1" x14ac:dyDescent="0.25">
      <c r="B14" s="31"/>
      <c r="C14" s="29"/>
      <c r="D14" s="29"/>
      <c r="E14" s="75"/>
      <c r="F14" s="75"/>
      <c r="G14" s="75"/>
      <c r="H14" s="29"/>
      <c r="I14" s="29"/>
      <c r="J14" s="120" t="s">
        <v>15</v>
      </c>
      <c r="K14" s="133"/>
      <c r="L14" s="121"/>
      <c r="M14" s="120" t="s">
        <v>16</v>
      </c>
      <c r="N14" s="121"/>
      <c r="O14" s="122" t="s">
        <v>108</v>
      </c>
      <c r="P14" s="123"/>
      <c r="Q14" s="124"/>
      <c r="R14" s="12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3" t="s">
        <v>18</v>
      </c>
      <c r="Q15" s="74"/>
      <c r="R15" s="12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3" t="s">
        <v>19</v>
      </c>
      <c r="P16" s="73" t="s">
        <v>19</v>
      </c>
      <c r="Q16" s="73" t="s">
        <v>20</v>
      </c>
      <c r="R16" s="125"/>
    </row>
    <row r="17" spans="1:18" ht="15" customHeight="1" x14ac:dyDescent="0.25">
      <c r="A17" s="1"/>
      <c r="B17" s="49" t="s">
        <v>117</v>
      </c>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44 K17:L44">
    <cfRule type="expression" dxfId="21" priority="22">
      <formula>$H17="CCI (CC Intégral)"</formula>
    </cfRule>
  </conditionalFormatting>
  <conditionalFormatting sqref="I17:J44">
    <cfRule type="expression" dxfId="20" priority="21">
      <formula>$H17="CT (Contrôle terminal)"</formula>
    </cfRule>
  </conditionalFormatting>
  <conditionalFormatting sqref="J15:O15">
    <cfRule type="expression" dxfId="19" priority="18">
      <formula>$A$11=2</formula>
    </cfRule>
    <cfRule type="expression" dxfId="18" priority="19">
      <formula>$A$11=3</formula>
    </cfRule>
    <cfRule type="expression" dxfId="17" priority="20">
      <formula>$A$11=1</formula>
    </cfRule>
  </conditionalFormatting>
  <conditionalFormatting sqref="A16:N16">
    <cfRule type="expression" dxfId="16" priority="15">
      <formula>$A$11=2</formula>
    </cfRule>
    <cfRule type="expression" dxfId="15" priority="16">
      <formula>$A$11=4</formula>
    </cfRule>
    <cfRule type="expression" dxfId="14" priority="17">
      <formula>$A$11=1</formula>
    </cfRule>
  </conditionalFormatting>
  <conditionalFormatting sqref="K16:L16">
    <cfRule type="expression" dxfId="13" priority="14">
      <formula>$H$17="CCI (CC Intégral)"</formula>
    </cfRule>
  </conditionalFormatting>
  <conditionalFormatting sqref="P15:Q15">
    <cfRule type="expression" dxfId="12" priority="11">
      <formula>$A$11=2</formula>
    </cfRule>
    <cfRule type="expression" dxfId="11" priority="12">
      <formula>$A$11=3</formula>
    </cfRule>
    <cfRule type="expression" dxfId="10" priority="13">
      <formula>$A$11=1</formula>
    </cfRule>
  </conditionalFormatting>
  <conditionalFormatting sqref="P16:Q16">
    <cfRule type="expression" dxfId="9" priority="8">
      <formula>$A$11=2</formula>
    </cfRule>
    <cfRule type="expression" dxfId="8" priority="9">
      <formula>$A$11=4</formula>
    </cfRule>
    <cfRule type="expression" dxfId="7" priority="10">
      <formula>$A$11=1</formula>
    </cfRule>
  </conditionalFormatting>
  <conditionalFormatting sqref="O16">
    <cfRule type="expression" dxfId="6" priority="5">
      <formula>$A$11=2</formula>
    </cfRule>
    <cfRule type="expression" dxfId="5" priority="6">
      <formula>$A$11=4</formula>
    </cfRule>
    <cfRule type="expression" dxfId="4" priority="7">
      <formula>$A$11=1</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680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B77BA887-439E-4AFF-B785-08B24939CD54}">
            <xm:f>'Fiche générale'!$B$5="Seconde chance"</xm:f>
            <x14:dxf>
              <fill>
                <patternFill>
                  <bgColor theme="1"/>
                </patternFill>
              </fill>
            </x14:dxf>
          </x14:cfRule>
          <x14:cfRule type="expression" priority="4" id="{A15ED1E9-8D6E-421F-8140-51B7F1C22947}">
            <xm:f>'Z:\DEVE\Cellule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27BFCD76-7E66-475F-A62D-2B2F29368FA5}">
            <xm:f>'Fiche générale'!$B$5="Deux sessions"</xm:f>
            <x14:dxf>
              <fill>
                <patternFill>
                  <bgColor theme="1"/>
                </patternFill>
              </fill>
            </x14:dxf>
          </x14:cfRule>
          <x14:cfRule type="expression" priority="3" id="{F8D399CE-5EDC-4E8C-A7BD-F1CBD4AC9D9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1" sqref="B1"/>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A27" t="s">
        <v>116</v>
      </c>
      <c r="B27" t="s">
        <v>115</v>
      </c>
      <c r="D27" t="s">
        <v>113</v>
      </c>
      <c r="E27" t="s">
        <v>114</v>
      </c>
      <c r="F27"/>
      <c r="G27"/>
    </row>
    <row r="28" spans="1:7" ht="15" x14ac:dyDescent="0.25">
      <c r="F28"/>
      <c r="G28"/>
    </row>
    <row r="29" spans="1:7" ht="15" x14ac:dyDescent="0.25">
      <c r="F29"/>
      <c r="G29"/>
    </row>
    <row r="30" spans="1:7" ht="15" x14ac:dyDescent="0.25">
      <c r="A30" s="46" t="s">
        <v>13</v>
      </c>
      <c r="B30" s="47" t="s">
        <v>46</v>
      </c>
      <c r="C30" s="46" t="s">
        <v>45</v>
      </c>
      <c r="D30" s="46" t="s">
        <v>44</v>
      </c>
      <c r="E30" s="46" t="s">
        <v>43</v>
      </c>
      <c r="F30" s="79" t="s">
        <v>113</v>
      </c>
      <c r="G30"/>
    </row>
    <row r="31" spans="1:7" ht="15" x14ac:dyDescent="0.25">
      <c r="A31" s="46" t="s">
        <v>38</v>
      </c>
      <c r="B31" s="47" t="s">
        <v>37</v>
      </c>
      <c r="C31" s="46" t="s">
        <v>50</v>
      </c>
      <c r="D31" s="46" t="s">
        <v>96</v>
      </c>
      <c r="E31" s="46" t="s">
        <v>43</v>
      </c>
      <c r="F31" s="79" t="s">
        <v>114</v>
      </c>
      <c r="G31"/>
    </row>
    <row r="32" spans="1:7" ht="15" x14ac:dyDescent="0.25">
      <c r="A32" s="46" t="s">
        <v>84</v>
      </c>
      <c r="B32" s="48"/>
      <c r="C32" s="46" t="s">
        <v>51</v>
      </c>
      <c r="D32" s="46" t="s">
        <v>36</v>
      </c>
      <c r="E32" s="48"/>
      <c r="F32"/>
      <c r="G32"/>
    </row>
    <row r="33" spans="3:7" ht="15" x14ac:dyDescent="0.25">
      <c r="C33" s="46" t="s">
        <v>39</v>
      </c>
      <c r="D33" s="46" t="s">
        <v>95</v>
      </c>
      <c r="F33"/>
      <c r="G33"/>
    </row>
    <row r="34" spans="3:7" ht="15" x14ac:dyDescent="0.25">
      <c r="C34" s="46" t="s">
        <v>80</v>
      </c>
      <c r="D34" s="46" t="s">
        <v>85</v>
      </c>
      <c r="F34"/>
      <c r="G34"/>
    </row>
    <row r="35" spans="3:7" ht="15" x14ac:dyDescent="0.25">
      <c r="C35" s="46" t="s">
        <v>81</v>
      </c>
      <c r="D35" s="46" t="s">
        <v>86</v>
      </c>
      <c r="F35"/>
      <c r="G35"/>
    </row>
    <row r="36" spans="3:7" ht="15" x14ac:dyDescent="0.25">
      <c r="C36" s="46" t="s">
        <v>82</v>
      </c>
      <c r="D36" s="46" t="s">
        <v>87</v>
      </c>
      <c r="F36"/>
      <c r="G36"/>
    </row>
    <row r="37" spans="3:7" ht="15" x14ac:dyDescent="0.25">
      <c r="C37" s="46" t="s">
        <v>83</v>
      </c>
      <c r="D37" s="4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17</vt:i4>
      </vt:variant>
    </vt:vector>
  </HeadingPairs>
  <TitlesOfParts>
    <vt:vector size="23" baseType="lpstr">
      <vt:lpstr>Fiche générale</vt:lpstr>
      <vt:lpstr>Semestre 1</vt:lpstr>
      <vt:lpstr>Semestre 2</vt:lpstr>
      <vt:lpstr>Semestre 3</vt:lpstr>
      <vt:lpstr>Semestre 4</vt:lpstr>
      <vt:lpstr>Listes</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Médecine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2018-03-13T09:12:42Z</cp:lastPrinted>
  <dcterms:created xsi:type="dcterms:W3CDTF">2016-12-07T14:50:54Z</dcterms:created>
  <dcterms:modified xsi:type="dcterms:W3CDTF">2020-09-23T08:34:27Z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