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.sharepoint.com/sites/GUSCIENCES-OFFREDEFORMATION2020/Documents partages/General/DL MP - Mathématiques-Physique/"/>
    </mc:Choice>
  </mc:AlternateContent>
  <xr:revisionPtr revIDLastSave="119" documentId="8_{019B6E22-72F5-44B5-80EC-3D3264FD5B8B}" xr6:coauthVersionLast="45" xr6:coauthVersionMax="45" xr10:uidLastSave="{1733BE49-D34B-42CB-A4B3-821FAA0AD953}"/>
  <bookViews>
    <workbookView xWindow="-120" yWindow="-120" windowWidth="23280" windowHeight="13740" tabRatio="993" firstSheet="2" activeTab="2" xr2:uid="{00000000-000D-0000-FFFF-FFFF00000000}"/>
  </bookViews>
  <sheets>
    <sheet name="Semestre 1" sheetId="3" r:id="rId1"/>
    <sheet name="Listes" sheetId="2" state="hidden" r:id="rId2"/>
    <sheet name="Fiche générale" sheetId="1" r:id="rId3"/>
    <sheet name="Semestre 2" sheetId="4" r:id="rId4"/>
    <sheet name="Semestre 3" sheetId="5" r:id="rId5"/>
    <sheet name="Semestre 4" sheetId="6" r:id="rId6"/>
  </sheets>
  <definedNames>
    <definedName name="DROIT" localSheetId="3">Listes!#REF!</definedName>
    <definedName name="DROIT" localSheetId="4">Listes!#REF!</definedName>
    <definedName name="DROIT" localSheetId="5">Listes!#REF!</definedName>
    <definedName name="DROIT">Listes!#REF!</definedName>
    <definedName name="ISEM">Listes!$A$31</definedName>
    <definedName name="LASH">Listes!$B$31:$B$35</definedName>
    <definedName name="liste_cmp">Listes!$A$30:$C$30</definedName>
    <definedName name="liste_ELP">Listes!$E$2:$E$5</definedName>
    <definedName name="liste_nature_controle">Listes!$B$2:$B$5</definedName>
    <definedName name="liste_type_controle">Listes!$A$2:$A$4</definedName>
    <definedName name="Nature_ELP">Listes!$D$2:$D$3</definedName>
    <definedName name="_xlnm.Print_Area" localSheetId="2">'Fiche générale'!$A$1:$I$34</definedName>
    <definedName name="Print_Area_0" localSheetId="2">'Fiche générale'!$A$1:$I$34</definedName>
    <definedName name="Print_Area_0_0" localSheetId="2">'Fiche générale'!$A$1:$I$34</definedName>
    <definedName name="_xlnm.Print_Titles" localSheetId="0">'Semestre 1'!$1:$16</definedName>
    <definedName name="_xlnm.Print_Titles" localSheetId="3">'Semestre 2'!$1:$16</definedName>
    <definedName name="_xlnm.Print_Titles" localSheetId="4">'Semestre 3'!$1:$16</definedName>
    <definedName name="_xlnm.Print_Titles" localSheetId="5">'Semestre 4'!$1:$16</definedName>
    <definedName name="Print_Titles_0" localSheetId="0">'Semestre 1'!$1:$16</definedName>
    <definedName name="Print_Titles_0" localSheetId="3">'Semestre 2'!$1:$16</definedName>
    <definedName name="Print_Titles_0" localSheetId="4">'Semestre 3'!$1:$16</definedName>
    <definedName name="Print_Titles_0" localSheetId="5">'Semestre 4'!$1:$16</definedName>
    <definedName name="Print_Titles_0_0" localSheetId="0">'Semestre 1'!$1:$16</definedName>
    <definedName name="Print_Titles_0_0" localSheetId="3">'Semestre 2'!$1:$16</definedName>
    <definedName name="Print_Titles_0_0" localSheetId="4">'Semestre 3'!$1:$16</definedName>
    <definedName name="Print_Titles_0_0" localSheetId="5">'Semestre 4'!$1:$16</definedName>
    <definedName name="SCIENCES">Listes!$C$31:$C$35</definedName>
    <definedName name="STAPS">Listes!$E$31</definedName>
    <definedName name="tab_code_dip">Listes!$A$8:$B$26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6" l="1"/>
  <c r="B3" i="6"/>
  <c r="B2" i="6"/>
  <c r="K15" i="5"/>
  <c r="B3" i="5"/>
  <c r="B2" i="5"/>
  <c r="K15" i="4"/>
  <c r="B3" i="4"/>
  <c r="B2" i="4"/>
  <c r="K15" i="3"/>
  <c r="B3" i="3"/>
  <c r="B2" i="3"/>
  <c r="B4" i="1"/>
  <c r="B4" i="6"/>
  <c r="B4" i="5"/>
  <c r="B4" i="4"/>
  <c r="B4" i="3"/>
</calcChain>
</file>

<file path=xl/sharedStrings.xml><?xml version="1.0" encoding="utf-8"?>
<sst xmlns="http://schemas.openxmlformats.org/spreadsheetml/2006/main" count="282" uniqueCount="123">
  <si>
    <t>Type Diplôme : L1 ET L2 DOUBLES LICENCES</t>
  </si>
  <si>
    <t>COMPOSANTE</t>
  </si>
  <si>
    <t>MENTION</t>
  </si>
  <si>
    <t>Code diplôme</t>
  </si>
  <si>
    <t>VDI</t>
  </si>
  <si>
    <t>Code étape</t>
  </si>
  <si>
    <t>VET</t>
  </si>
  <si>
    <t>Libellé étape</t>
  </si>
  <si>
    <t>Code semestre</t>
  </si>
  <si>
    <t>MALUS / Max</t>
  </si>
  <si>
    <t>Code Malus</t>
  </si>
  <si>
    <t>Non assiduité</t>
  </si>
  <si>
    <t>1ère session</t>
  </si>
  <si>
    <t>2ème session</t>
  </si>
  <si>
    <t>Seconde chance</t>
  </si>
  <si>
    <t>Observation seconde chance</t>
  </si>
  <si>
    <t>Contrôle Continu</t>
  </si>
  <si>
    <t>Contrôle terminal</t>
  </si>
  <si>
    <t>Épreuve terminale CC</t>
  </si>
  <si>
    <t>Nature ELP</t>
  </si>
  <si>
    <t>Libellé ELP</t>
  </si>
  <si>
    <t>Code ELP</t>
  </si>
  <si>
    <t>ECTS</t>
  </si>
  <si>
    <t>Coeff</t>
  </si>
  <si>
    <t>Capitalisable</t>
  </si>
  <si>
    <t>Compensable</t>
  </si>
  <si>
    <t>Type  Contrôle</t>
  </si>
  <si>
    <t xml:space="preserve">Si CC&amp;CT 
coef du CT </t>
  </si>
  <si>
    <t>Nbre d'évaluation minimum</t>
  </si>
  <si>
    <t>Nature</t>
  </si>
  <si>
    <t>Durée</t>
  </si>
  <si>
    <t>Type contrôle</t>
  </si>
  <si>
    <t>Nature contrôle</t>
  </si>
  <si>
    <t>Liste compo</t>
  </si>
  <si>
    <t>CCI (CC Intégral)</t>
  </si>
  <si>
    <t>Écrit</t>
  </si>
  <si>
    <t>Unité d'enseignement</t>
  </si>
  <si>
    <t>CT (Contrôle terminal)</t>
  </si>
  <si>
    <t>Oral</t>
  </si>
  <si>
    <t>Élément constitutif d'une UE</t>
  </si>
  <si>
    <t>CC&amp;CT</t>
  </si>
  <si>
    <t>Rapport/Mémoire</t>
  </si>
  <si>
    <t>Pratique sportive</t>
  </si>
  <si>
    <t xml:space="preserve">Mention </t>
  </si>
  <si>
    <t>Codage Diplôme</t>
  </si>
  <si>
    <t>CMP</t>
  </si>
  <si>
    <t>Sciences et technologie</t>
  </si>
  <si>
    <t>SPSIT18</t>
  </si>
  <si>
    <t>ISEM</t>
  </si>
  <si>
    <t>Économie et gestion</t>
  </si>
  <si>
    <t>Sciences de l'Homme et de la Société</t>
  </si>
  <si>
    <t>HPSHS18</t>
  </si>
  <si>
    <t>Sociologie Économie</t>
  </si>
  <si>
    <t>Lettres Langues Arts et Communication</t>
  </si>
  <si>
    <t>HPLAC18</t>
  </si>
  <si>
    <t>UFR DROIT</t>
  </si>
  <si>
    <t>Droit</t>
  </si>
  <si>
    <t>DPDRT18</t>
  </si>
  <si>
    <t>UFR LASH</t>
  </si>
  <si>
    <t>IPECG18</t>
  </si>
  <si>
    <t>Sciences de la Vie</t>
  </si>
  <si>
    <t>SPVIE18</t>
  </si>
  <si>
    <t>Psychologie</t>
  </si>
  <si>
    <t>STAPS</t>
  </si>
  <si>
    <t>PPSTA18</t>
  </si>
  <si>
    <t>Histoire Lettres</t>
  </si>
  <si>
    <t>HPPSY18</t>
  </si>
  <si>
    <t>Philosophie Psychologie</t>
  </si>
  <si>
    <t>Double licence Histoire Lettres</t>
  </si>
  <si>
    <t>HPHIL18</t>
  </si>
  <si>
    <t>Philosophie Droit</t>
  </si>
  <si>
    <t>Double licence Philosophie Psychologie</t>
  </si>
  <si>
    <t>HPPHP18</t>
  </si>
  <si>
    <t>Arts vivants Ethnologie</t>
  </si>
  <si>
    <t>Double licence Philosophie Droit</t>
  </si>
  <si>
    <t>HPPHD18</t>
  </si>
  <si>
    <t>UFR SCIENCES</t>
  </si>
  <si>
    <t>Double licence ADS Sc. de l'homme, anthropologie, ethno</t>
  </si>
  <si>
    <t>HPEAV18</t>
  </si>
  <si>
    <t>Double licence Sociologie Économie</t>
  </si>
  <si>
    <t>IPSOE18</t>
  </si>
  <si>
    <t>Chimie Science de la Vie</t>
  </si>
  <si>
    <t>Double licence Chimie Sciences de la Vie</t>
  </si>
  <si>
    <t>SPDCB18</t>
  </si>
  <si>
    <t>Mathématiques Informatique</t>
  </si>
  <si>
    <t>Double licence Mathématiques Informatique</t>
  </si>
  <si>
    <t>SPDMI18</t>
  </si>
  <si>
    <t>Mathématiques Physique</t>
  </si>
  <si>
    <t>Double licence Mathématiques Physique</t>
  </si>
  <si>
    <t>SPDMP18</t>
  </si>
  <si>
    <t>Sciences de la Terre Sciences de la Vie</t>
  </si>
  <si>
    <t>Double licence Sciences de la Terre Sciences de la Vie</t>
  </si>
  <si>
    <t>SPDTV18</t>
  </si>
  <si>
    <t>Sciences de la Terre Physique</t>
  </si>
  <si>
    <t>Double licence Sciences de la Terre Physique</t>
  </si>
  <si>
    <t>SPDTP18</t>
  </si>
  <si>
    <t>UFR STAPS</t>
  </si>
  <si>
    <t>Double licence Musicologie Sc. de l'homme, anthropologie, ethno</t>
  </si>
  <si>
    <t>HPMUE18</t>
  </si>
  <si>
    <t>LASH</t>
  </si>
  <si>
    <t>SCIENCES</t>
  </si>
  <si>
    <t>Type Diplôme : L1, L2 et L3 DOUBLES LICENCES</t>
  </si>
  <si>
    <t>CODE DIPLÔME</t>
  </si>
  <si>
    <t>Session</t>
  </si>
  <si>
    <t>Textes réglementaires</t>
  </si>
  <si>
    <t>Arrêté du 30 juillet 2018 relatif au diplôme national de licence</t>
  </si>
  <si>
    <t>Arrêté du 17 novembre 1999 relatif à la licence professionnelle</t>
  </si>
  <si>
    <t>Arrêté du 22 janvier 2014 fixant le cadre national des formations conduisant à la délivrance des diplômes nationaux de licence, de licence professionnelle et de master</t>
  </si>
  <si>
    <t>Règles de maintien dans la double licence pour l'année N+1 ou réorientation dans une licence mono disciplinaire</t>
  </si>
  <si>
    <t>Conditions de passage L1-&gt;L2: 
les conditions minimales pour qu’un étudiant soit autorisé à passer en année supérieure sont les suivantes: 
10 de moyenne générale sur les UE scientifiques
10 de moyenne dans le bloc de mathématiques avec un minimum de 8/20 par UE et
10 de moyenne dans le bloc de physique avec un minimum de 8/20 par UE
Avoir acquis les UE de compétances transversales de L1 ou après passage de la seconde chance  avoir compensé leurs résultats selon les  règles communes du portail</t>
  </si>
  <si>
    <t>Conditions de passage L2-&gt;L3: 
les conditions minimales pour qu’un étudiant soit autorisé à passer en année supérieure sont les suivantes: 
10 de moyenne dans le bloc de mathématiques avec un minimum de 8/20 par UE et
10 de moyenne dans le bloc de physique avec un minimum de 8/20 par UE
Avoir acquis les UE de compétances transversales de L1 ou après passage de la seconde chance  avoir compensé leurs résultats selon les  règles communes du portail</t>
  </si>
  <si>
    <t>Le redoublement n’est pas autorisé en double licence. 
Si l’étudiant ne valide pas une année il retournera dans le portail « Sciences et Technologie » en conservant les UE acquises.
Si l’étudiant valide une année N dans le cadre du parcours de double licence et souhaite se réorienter vers le portail « Sciences et Technologies » en année N+1 pour candidater à la licence en physique ou en mathématiques, il pourra le faire en bénéficiant des crédits acquis globalement sur l'année N, et l'année antérieure le cas échéant.</t>
  </si>
  <si>
    <t>COMPENSATION</t>
  </si>
  <si>
    <t>Les MCC déterminent le mode de compensation entre UE, semestre et année ainsi que la possibilité d’une note éliminatoire.</t>
  </si>
  <si>
    <t>Obtention des UE</t>
  </si>
  <si>
    <t>Les résultats des ECUE se compensent entre eux au sein d'une UE</t>
  </si>
  <si>
    <t>Obtention du Semestre</t>
  </si>
  <si>
    <t>Pas de semestre acquis.</t>
  </si>
  <si>
    <t>Obtention de l'Année</t>
  </si>
  <si>
    <t xml:space="preserve">L’année de L1 (72 crédits) est obtenue si les conditions de passage en L2 sont remplies.
</t>
  </si>
  <si>
    <t xml:space="preserve">L’année de L2 (78 ou 84 crédits)  est obtenue si les conditions de passage en L3 sont remplies.
</t>
  </si>
  <si>
    <t>L'année de L3 (84 crédits) est obtenue si  les conditions suivantes sont réunies :
10 de moyenne dans le bloc de mathématiques avec un minimum de 8/20 par UE et
10 de moyenne dans le bloc de physique avec un minimum de 8/20 par UE et 
avoir acquis les UE de compétances transversales de L3 ou après passage de la seconde chance avoir compensé leurs résultats selon les  règles communes du portail</t>
  </si>
  <si>
    <t>Note éliminatoire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</si>
</sst>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4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4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C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3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6DCE4"/>
      </patternFill>
    </fill>
    <fill>
      <patternFill patternType="solid">
        <fgColor rgb="FFF2F2F2"/>
        <bgColor rgb="FFDEEBF7"/>
      </patternFill>
    </fill>
    <fill>
      <patternFill patternType="solid">
        <fgColor rgb="FFDEEBF7"/>
        <bgColor rgb="FFF2F2F2"/>
      </patternFill>
    </fill>
    <fill>
      <patternFill patternType="solid">
        <fgColor rgb="FFFBE5D6"/>
        <bgColor rgb="FFF2F2F2"/>
      </patternFill>
    </fill>
    <fill>
      <patternFill patternType="solid">
        <fgColor rgb="FF7030A0"/>
        <bgColor rgb="FF993366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97">
    <xf numFmtId="0" fontId="0" fillId="0" borderId="0" xfId="0"/>
    <xf numFmtId="0" fontId="2" fillId="0" borderId="1" xfId="0" applyFont="1" applyBorder="1" applyAlignment="1" applyProtection="1">
      <alignment horizontal="left" vertical="center" indent="1"/>
    </xf>
    <xf numFmtId="0" fontId="2" fillId="0" borderId="2" xfId="0" applyFont="1" applyBorder="1" applyAlignment="1" applyProtection="1">
      <alignment horizontal="left" vertical="center" indent="1"/>
    </xf>
    <xf numFmtId="0" fontId="3" fillId="0" borderId="1" xfId="0" applyFont="1" applyBorder="1" applyProtection="1"/>
    <xf numFmtId="0" fontId="0" fillId="0" borderId="0" xfId="0" applyProtection="1"/>
    <xf numFmtId="0" fontId="2" fillId="0" borderId="1" xfId="0" applyFont="1" applyBorder="1" applyAlignment="1">
      <alignment horizontal="left" vertical="center" indent="1"/>
    </xf>
    <xf numFmtId="0" fontId="0" fillId="0" borderId="1" xfId="0" applyFont="1" applyBorder="1" applyProtection="1"/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7" fillId="0" borderId="2" xfId="0" applyFont="1" applyBorder="1"/>
    <xf numFmtId="0" fontId="0" fillId="0" borderId="10" xfId="0" applyBorder="1"/>
    <xf numFmtId="0" fontId="0" fillId="0" borderId="11" xfId="0" applyFon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Font="1" applyBorder="1"/>
    <xf numFmtId="0" fontId="0" fillId="0" borderId="0" xfId="0" applyBorder="1"/>
    <xf numFmtId="0" fontId="0" fillId="0" borderId="14" xfId="0" applyFont="1" applyBorder="1"/>
    <xf numFmtId="0" fontId="0" fillId="0" borderId="0" xfId="0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1" fillId="0" borderId="1" xfId="0" applyFont="1" applyBorder="1" applyAlignment="1" applyProtection="1">
      <alignment horizontal="left"/>
    </xf>
    <xf numFmtId="0" fontId="12" fillId="6" borderId="1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10" fillId="6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 indent="7"/>
    </xf>
    <xf numFmtId="0" fontId="5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>
      <alignment vertical="center" wrapText="1"/>
    </xf>
    <xf numFmtId="0" fontId="0" fillId="3" borderId="0" xfId="0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5" fillId="0" borderId="0" xfId="0" applyFont="1" applyProtection="1"/>
    <xf numFmtId="0" fontId="14" fillId="0" borderId="0" xfId="0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16" fillId="0" borderId="8" xfId="0" applyFont="1" applyBorder="1" applyAlignment="1" applyProtection="1"/>
    <xf numFmtId="0" fontId="8" fillId="0" borderId="8" xfId="0" applyFont="1" applyBorder="1" applyAlignment="1" applyProtection="1"/>
    <xf numFmtId="0" fontId="8" fillId="0" borderId="9" xfId="0" applyFont="1" applyBorder="1" applyAlignment="1" applyProtection="1"/>
    <xf numFmtId="0" fontId="14" fillId="0" borderId="1" xfId="0" applyFont="1" applyBorder="1" applyAlignment="1" applyProtection="1">
      <alignment horizontal="left" vertical="center" indent="1"/>
    </xf>
    <xf numFmtId="0" fontId="14" fillId="0" borderId="5" xfId="0" applyFont="1" applyBorder="1" applyAlignment="1" applyProtection="1">
      <alignment horizontal="left" vertical="center" wrapText="1" indent="1"/>
    </xf>
    <xf numFmtId="0" fontId="14" fillId="0" borderId="5" xfId="0" applyFont="1" applyBorder="1" applyAlignment="1" applyProtection="1">
      <alignment vertical="center" wrapText="1"/>
    </xf>
    <xf numFmtId="0" fontId="14" fillId="0" borderId="5" xfId="0" applyFont="1" applyBorder="1" applyAlignment="1" applyProtection="1">
      <alignment vertical="center"/>
    </xf>
    <xf numFmtId="0" fontId="14" fillId="8" borderId="5" xfId="0" applyFont="1" applyFill="1" applyBorder="1" applyAlignment="1" applyProtection="1">
      <alignment vertical="center" wrapText="1"/>
    </xf>
    <xf numFmtId="0" fontId="14" fillId="8" borderId="5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7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8" fillId="0" borderId="1" xfId="0" applyFont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/>
    <xf numFmtId="0" fontId="0" fillId="0" borderId="11" xfId="0" applyFont="1" applyBorder="1" applyAlignment="1" applyProtection="1">
      <alignment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/>
    </xf>
    <xf numFmtId="0" fontId="13" fillId="7" borderId="1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/>
    </xf>
    <xf numFmtId="0" fontId="11" fillId="6" borderId="1" xfId="0" applyFont="1" applyFill="1" applyBorder="1" applyAlignment="1" applyProtection="1">
      <alignment horizontal="center"/>
      <protection locked="0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>
      <alignment horizontal="left" vertical="center"/>
    </xf>
    <xf numFmtId="0" fontId="0" fillId="0" borderId="5" xfId="0" applyFont="1" applyBorder="1" applyAlignment="1" applyProtection="1">
      <alignment horizontal="left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8" fillId="5" borderId="5" xfId="0" applyFont="1" applyFill="1" applyBorder="1" applyAlignment="1">
      <alignment horizontal="left" vertical="center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15" xfId="0" applyFont="1" applyBorder="1" applyAlignment="1">
      <alignment vertical="center" wrapText="1"/>
    </xf>
    <xf numFmtId="0" fontId="6" fillId="0" borderId="4" xfId="1" applyFont="1" applyBorder="1" applyAlignment="1" applyProtection="1">
      <protection locked="0"/>
    </xf>
    <xf numFmtId="0" fontId="6" fillId="0" borderId="5" xfId="1" applyFont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" fillId="2" borderId="1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3" fillId="0" borderId="1" xfId="0" applyFont="1" applyBorder="1" applyAlignment="1" applyProtection="1">
      <alignment vertical="center"/>
      <protection locked="0"/>
    </xf>
    <xf numFmtId="0" fontId="5" fillId="4" borderId="3" xfId="0" applyFont="1" applyFill="1" applyBorder="1" applyAlignment="1" applyProtection="1">
      <alignment horizontal="center" vertical="center"/>
    </xf>
    <xf numFmtId="0" fontId="6" fillId="0" borderId="3" xfId="1" applyFont="1" applyBorder="1" applyAlignment="1" applyProtection="1">
      <protection locked="0"/>
    </xf>
  </cellXfs>
  <cellStyles count="2">
    <cellStyle name="Hyperlink" xfId="1" builtinId="8"/>
    <cellStyle name="Normal" xfId="0" builtinId="0"/>
  </cellStyles>
  <dxfs count="68"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7030A0"/>
      <rgbColor rgb="FFF2F2F2"/>
      <rgbColor rgb="FFDEEBF7"/>
      <rgbColor rgb="FF660066"/>
      <rgbColor rgb="FFFF8080"/>
      <rgbColor rgb="FF0563C1"/>
      <rgbColor rgb="FFD6D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0B4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8543525" TargetMode="External"/><Relationship Id="rId2" Type="http://schemas.openxmlformats.org/officeDocument/2006/relationships/hyperlink" Target="https://www.legifrance.gouv.fr/affichTexte.do?cidTexte=JORFTEXT000000397481&amp;categorieLien=id" TargetMode="External"/><Relationship Id="rId1" Type="http://schemas.openxmlformats.org/officeDocument/2006/relationships/hyperlink" Target="https://www.legifrance.gouv.fr/eli/arrete/2018/7/30/ESRS1820545A/jo/texte/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4"/>
  <sheetViews>
    <sheetView showGridLines="0" topLeftCell="AOA1" zoomScale="75" zoomScaleNormal="75" workbookViewId="0">
      <selection sqref="A1:XFD1048576"/>
    </sheetView>
  </sheetViews>
  <sheetFormatPr defaultColWidth="9.140625" defaultRowHeight="15"/>
  <cols>
    <col min="1" max="1" width="27.7109375" style="4"/>
    <col min="2" max="2" width="46.140625" style="22"/>
    <col min="3" max="3" width="21.42578125" style="22"/>
    <col min="4" max="4" width="6.85546875" style="22"/>
    <col min="5" max="5" width="12.140625" style="22"/>
    <col min="6" max="7" width="14.28515625" style="22"/>
    <col min="8" max="8" width="22.28515625" style="22"/>
    <col min="9" max="9" width="11.7109375" style="22"/>
    <col min="10" max="11" width="18.140625" style="22"/>
    <col min="12" max="12" width="11.140625" style="4"/>
    <col min="13" max="13" width="18.140625" style="4"/>
    <col min="14" max="14" width="11.140625" style="4"/>
    <col min="15" max="15" width="16.7109375" style="4"/>
    <col min="16" max="16" width="19.5703125" style="4"/>
    <col min="17" max="17" width="11.28515625" style="4"/>
    <col min="18" max="18" width="28.42578125" style="4"/>
    <col min="19" max="1025" width="11.28515625" style="4"/>
  </cols>
  <sheetData>
    <row r="1" spans="1:1024" ht="23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64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>
      <c r="A2" s="23" t="s">
        <v>1</v>
      </c>
      <c r="B2" s="75" t="str">
        <f>'Fiche générale'!B2</f>
        <v>SCIENCES</v>
      </c>
      <c r="C2" s="75"/>
      <c r="D2" s="75"/>
      <c r="E2" s="75"/>
      <c r="F2" s="4"/>
      <c r="G2" s="4"/>
      <c r="H2" s="4"/>
      <c r="I2" s="4"/>
      <c r="J2" s="4"/>
      <c r="K2" s="4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>
      <c r="A3" s="23" t="s">
        <v>2</v>
      </c>
      <c r="B3" s="75" t="str">
        <f>'Fiche générale'!B3:I3</f>
        <v>Double licence Mathématiques Physique</v>
      </c>
      <c r="C3" s="75"/>
      <c r="D3" s="75"/>
      <c r="E3" s="75"/>
      <c r="F3" s="4"/>
      <c r="G3" s="4"/>
      <c r="H3" s="4"/>
      <c r="I3" s="4"/>
      <c r="J3" s="4"/>
      <c r="K3" s="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>
      <c r="A4" s="23" t="s">
        <v>3</v>
      </c>
      <c r="B4" s="24" t="str">
        <f>'Fiche générale'!B4</f>
        <v>SPDMP18</v>
      </c>
      <c r="C4" s="65" t="s">
        <v>4</v>
      </c>
      <c r="D4" s="76"/>
      <c r="E4" s="76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>
      <c r="A5"/>
      <c r="B5" s="4"/>
      <c r="C5" s="4"/>
      <c r="D5" s="4"/>
      <c r="E5" s="4"/>
      <c r="F5" s="4"/>
      <c r="G5" s="4"/>
      <c r="H5" s="4"/>
      <c r="I5" s="4"/>
      <c r="J5" s="4"/>
      <c r="K5" s="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>
      <c r="A6" s="23" t="s">
        <v>5</v>
      </c>
      <c r="B6" s="25"/>
      <c r="C6" s="65" t="s">
        <v>6</v>
      </c>
      <c r="D6" s="77"/>
      <c r="E6" s="77"/>
      <c r="F6" s="78" t="s">
        <v>7</v>
      </c>
      <c r="G6" s="78"/>
      <c r="H6" s="78"/>
      <c r="I6" s="79"/>
      <c r="J6" s="79"/>
      <c r="K6" s="79"/>
      <c r="L6" s="79"/>
      <c r="M6" s="79"/>
      <c r="N6" s="79"/>
      <c r="O6" s="2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>
      <c r="A7" s="23" t="s">
        <v>8</v>
      </c>
      <c r="B7" s="27"/>
      <c r="C7" s="4"/>
      <c r="D7" s="4"/>
      <c r="E7" s="4"/>
      <c r="F7" s="4"/>
      <c r="G7" s="4"/>
      <c r="H7" s="4"/>
      <c r="I7" s="4"/>
      <c r="J7" s="4"/>
      <c r="K7" s="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>
      <c r="A8" s="28"/>
      <c r="B8" s="29"/>
      <c r="C8" s="4"/>
      <c r="D8" s="4"/>
      <c r="E8" s="4"/>
      <c r="F8" s="4"/>
      <c r="G8" s="4"/>
      <c r="H8" s="30"/>
      <c r="I8" s="30"/>
      <c r="J8" s="30"/>
      <c r="K8" s="30"/>
      <c r="L8"/>
      <c r="M8" s="31"/>
      <c r="N8" s="31"/>
      <c r="O8" s="31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>
      <c r="A9"/>
      <c r="B9" s="32"/>
      <c r="C9" s="33"/>
      <c r="D9" s="30"/>
      <c r="E9" s="70" t="s">
        <v>9</v>
      </c>
      <c r="F9" s="70"/>
      <c r="G9" s="34"/>
      <c r="H9" s="70" t="s">
        <v>10</v>
      </c>
      <c r="I9" s="70"/>
      <c r="J9" s="30"/>
      <c r="K9" s="35">
        <v>1</v>
      </c>
      <c r="L9" s="30"/>
      <c r="M9" s="30"/>
      <c r="N9" s="30"/>
      <c r="O9" s="30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>
      <c r="A10"/>
      <c r="B10" s="32"/>
      <c r="C10" s="33"/>
      <c r="D10" s="36"/>
      <c r="E10" s="71" t="s">
        <v>11</v>
      </c>
      <c r="F10" s="71"/>
      <c r="G10" s="37"/>
      <c r="H10" s="72"/>
      <c r="I10" s="72"/>
      <c r="J10" s="38"/>
      <c r="K10" s="38"/>
      <c r="L10" s="38"/>
      <c r="M10" s="38"/>
      <c r="N10" s="38"/>
      <c r="O10" s="3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>
      <c r="A11" s="39">
        <v>1</v>
      </c>
      <c r="B11" s="32"/>
      <c r="C11" s="33"/>
      <c r="D11" s="33"/>
      <c r="E11"/>
      <c r="F11"/>
      <c r="G11"/>
      <c r="H11"/>
      <c r="I11"/>
      <c r="J11" s="4"/>
      <c r="K11" s="4"/>
      <c r="L11"/>
      <c r="M11" s="38"/>
      <c r="N11" s="38"/>
      <c r="O11" s="3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>
      <c r="A12"/>
      <c r="B12" s="32"/>
      <c r="C12" s="33"/>
      <c r="D12" s="33"/>
      <c r="E12" s="4"/>
      <c r="F12" s="4"/>
      <c r="G12" s="4"/>
      <c r="H12" s="4"/>
      <c r="I12" s="4"/>
      <c r="J12" s="4"/>
      <c r="K12" s="4"/>
      <c r="L12"/>
      <c r="M12" s="38"/>
      <c r="N12" s="38"/>
      <c r="O12" s="3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/>
      <c r="B13"/>
      <c r="C13"/>
      <c r="D13" s="33"/>
      <c r="E13" s="73"/>
      <c r="F13" s="73"/>
      <c r="G13" s="66"/>
      <c r="H13" s="33"/>
      <c r="I13" s="3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>
      <c r="A14"/>
      <c r="B14" s="32"/>
      <c r="C14" s="33"/>
      <c r="D14" s="33"/>
      <c r="E14" s="66"/>
      <c r="F14" s="66"/>
      <c r="G14" s="66"/>
      <c r="H14" s="33"/>
      <c r="I14" s="33"/>
      <c r="J14" s="68" t="s">
        <v>12</v>
      </c>
      <c r="K14" s="68"/>
      <c r="L14" s="68"/>
      <c r="M14" s="68" t="s">
        <v>13</v>
      </c>
      <c r="N14" s="68"/>
      <c r="O14" s="69" t="s">
        <v>14</v>
      </c>
      <c r="P14" s="69"/>
      <c r="Q14" s="69"/>
      <c r="R14" s="69" t="s">
        <v>15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>
      <c r="A15"/>
      <c r="B15"/>
      <c r="C15" s="40"/>
      <c r="D15" s="40"/>
      <c r="E15" s="41"/>
      <c r="F15" s="41"/>
      <c r="G15" s="41"/>
      <c r="H15" s="41"/>
      <c r="I15" s="42"/>
      <c r="J15" s="43" t="s">
        <v>16</v>
      </c>
      <c r="K15" s="43" t="str">
        <f>IF(H17="CCI (CC Intégral)","CT pour les dispensés","Contrôle Terminal")</f>
        <v>Contrôle Terminal</v>
      </c>
      <c r="L15" s="44"/>
      <c r="M15" s="45" t="s">
        <v>17</v>
      </c>
      <c r="N15" s="46"/>
      <c r="O15" s="45" t="s">
        <v>18</v>
      </c>
      <c r="P15" s="47" t="s">
        <v>17</v>
      </c>
      <c r="Q15" s="48"/>
      <c r="R15" s="69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22" customFormat="1" ht="47.25">
      <c r="A16" s="43" t="s">
        <v>19</v>
      </c>
      <c r="B16" s="43" t="s">
        <v>20</v>
      </c>
      <c r="C16" s="44" t="s">
        <v>21</v>
      </c>
      <c r="D16" s="45" t="s">
        <v>22</v>
      </c>
      <c r="E16" s="46" t="s">
        <v>23</v>
      </c>
      <c r="F16" s="49" t="s">
        <v>24</v>
      </c>
      <c r="G16" s="49" t="s">
        <v>25</v>
      </c>
      <c r="H16" s="50" t="s">
        <v>26</v>
      </c>
      <c r="I16" s="49" t="s">
        <v>27</v>
      </c>
      <c r="J16" s="45" t="s">
        <v>28</v>
      </c>
      <c r="K16" s="45" t="s">
        <v>29</v>
      </c>
      <c r="L16" s="45" t="s">
        <v>30</v>
      </c>
      <c r="M16" s="45" t="s">
        <v>29</v>
      </c>
      <c r="N16" s="45" t="s">
        <v>30</v>
      </c>
      <c r="O16" s="47" t="s">
        <v>29</v>
      </c>
      <c r="P16" s="47" t="s">
        <v>29</v>
      </c>
      <c r="Q16" s="47" t="s">
        <v>30</v>
      </c>
      <c r="R16" s="69"/>
    </row>
    <row r="17" spans="1:1024" ht="15" customHeight="1">
      <c r="A17" s="51"/>
      <c r="B17" s="52"/>
      <c r="C17" s="53"/>
      <c r="D17" s="54"/>
      <c r="E17" s="54"/>
      <c r="F17" s="54"/>
      <c r="G17" s="54"/>
      <c r="H17" s="54"/>
      <c r="I17" s="54"/>
      <c r="J17" s="51"/>
      <c r="K17" s="51"/>
      <c r="L17" s="51"/>
      <c r="M17" s="51"/>
      <c r="N17" s="51"/>
      <c r="O17" s="51"/>
      <c r="P17" s="51"/>
      <c r="Q17" s="51"/>
      <c r="R17" s="51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>
      <c r="A18" s="51"/>
      <c r="B18" s="53"/>
      <c r="C18" s="53"/>
      <c r="D18" s="54"/>
      <c r="E18" s="54"/>
      <c r="F18" s="54"/>
      <c r="G18" s="54"/>
      <c r="H18" s="54"/>
      <c r="I18" s="54"/>
      <c r="J18" s="51"/>
      <c r="K18" s="51"/>
      <c r="L18" s="51"/>
      <c r="M18" s="51"/>
      <c r="N18" s="51"/>
      <c r="O18" s="51"/>
      <c r="P18" s="51"/>
      <c r="Q18" s="51"/>
      <c r="R18" s="51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>
      <c r="A19" s="51"/>
      <c r="B19" s="53"/>
      <c r="C19" s="53"/>
      <c r="D19" s="54"/>
      <c r="E19" s="54"/>
      <c r="F19" s="54"/>
      <c r="G19" s="54"/>
      <c r="H19" s="54"/>
      <c r="I19" s="54"/>
      <c r="J19" s="51"/>
      <c r="K19" s="51"/>
      <c r="L19" s="51"/>
      <c r="M19" s="51"/>
      <c r="N19" s="51"/>
      <c r="O19" s="51"/>
      <c r="P19" s="51"/>
      <c r="Q19" s="51"/>
      <c r="R19" s="5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>
      <c r="A20" s="51"/>
      <c r="B20" s="53"/>
      <c r="C20" s="53"/>
      <c r="D20" s="54"/>
      <c r="E20" s="54"/>
      <c r="F20" s="54"/>
      <c r="G20" s="54"/>
      <c r="H20" s="54"/>
      <c r="I20" s="54"/>
      <c r="J20" s="51"/>
      <c r="K20" s="51"/>
      <c r="L20" s="51"/>
      <c r="M20" s="51"/>
      <c r="N20" s="51"/>
      <c r="O20" s="51"/>
      <c r="P20" s="51"/>
      <c r="Q20" s="51"/>
      <c r="R20" s="51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>
      <c r="A21" s="51"/>
      <c r="B21" s="53"/>
      <c r="C21" s="53"/>
      <c r="D21" s="54"/>
      <c r="E21" s="54"/>
      <c r="F21" s="54"/>
      <c r="G21" s="54"/>
      <c r="H21" s="54"/>
      <c r="I21" s="54"/>
      <c r="J21" s="51"/>
      <c r="K21" s="51"/>
      <c r="L21" s="51"/>
      <c r="M21" s="51"/>
      <c r="N21" s="51"/>
      <c r="O21" s="51"/>
      <c r="P21" s="51"/>
      <c r="Q21" s="51"/>
      <c r="R21" s="5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>
      <c r="A22" s="51"/>
      <c r="B22" s="55"/>
      <c r="C22" s="53"/>
      <c r="D22" s="54"/>
      <c r="E22" s="54"/>
      <c r="F22" s="54"/>
      <c r="G22" s="54"/>
      <c r="H22" s="54"/>
      <c r="I22" s="54"/>
      <c r="J22" s="51"/>
      <c r="K22" s="51"/>
      <c r="L22" s="51"/>
      <c r="M22" s="51"/>
      <c r="N22" s="51"/>
      <c r="O22" s="51"/>
      <c r="P22" s="51"/>
      <c r="Q22" s="51"/>
      <c r="R22" s="51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>
      <c r="A23" s="51"/>
      <c r="B23" s="53"/>
      <c r="C23" s="53"/>
      <c r="D23" s="54"/>
      <c r="E23" s="54"/>
      <c r="F23" s="54"/>
      <c r="G23" s="54"/>
      <c r="H23" s="54"/>
      <c r="I23" s="54"/>
      <c r="J23" s="51"/>
      <c r="K23" s="51"/>
      <c r="L23" s="51"/>
      <c r="M23" s="51"/>
      <c r="N23" s="51"/>
      <c r="O23" s="51"/>
      <c r="P23" s="51"/>
      <c r="Q23" s="51"/>
      <c r="R23" s="51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>
      <c r="A24" s="51"/>
      <c r="B24" s="51"/>
      <c r="C24" s="56"/>
      <c r="D24" s="54"/>
      <c r="E24" s="54"/>
      <c r="F24" s="54"/>
      <c r="G24" s="54"/>
      <c r="H24" s="54"/>
      <c r="I24" s="54"/>
      <c r="J24" s="51"/>
      <c r="K24" s="51"/>
      <c r="L24" s="51"/>
      <c r="M24" s="51"/>
      <c r="N24" s="51"/>
      <c r="O24" s="51"/>
      <c r="P24" s="51"/>
      <c r="Q24" s="51"/>
      <c r="R24" s="51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>
      <c r="A25" s="51"/>
      <c r="B25" s="51"/>
      <c r="C25" s="53"/>
      <c r="D25" s="54"/>
      <c r="E25" s="54"/>
      <c r="F25" s="54"/>
      <c r="G25" s="54"/>
      <c r="H25" s="54"/>
      <c r="I25" s="54"/>
      <c r="J25" s="51"/>
      <c r="K25" s="51"/>
      <c r="L25" s="51"/>
      <c r="M25" s="51"/>
      <c r="N25" s="51"/>
      <c r="O25" s="51"/>
      <c r="P25" s="51"/>
      <c r="Q25" s="51"/>
      <c r="R25" s="51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>
      <c r="A26" s="51"/>
      <c r="B26" s="51"/>
      <c r="C26" s="53"/>
      <c r="D26" s="54"/>
      <c r="E26" s="54"/>
      <c r="F26" s="54"/>
      <c r="G26" s="54"/>
      <c r="H26" s="54"/>
      <c r="I26" s="54"/>
      <c r="J26" s="51"/>
      <c r="K26" s="51"/>
      <c r="L26" s="51"/>
      <c r="M26" s="51"/>
      <c r="N26" s="51"/>
      <c r="O26" s="51"/>
      <c r="P26" s="51"/>
      <c r="Q26" s="51"/>
      <c r="R26" s="51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>
      <c r="A27" s="51"/>
      <c r="B27" s="51"/>
      <c r="C27" s="53"/>
      <c r="D27" s="54"/>
      <c r="E27" s="54"/>
      <c r="F27" s="54"/>
      <c r="G27" s="54"/>
      <c r="H27" s="54"/>
      <c r="I27" s="54"/>
      <c r="J27" s="51"/>
      <c r="K27" s="51"/>
      <c r="L27" s="51"/>
      <c r="M27" s="51"/>
      <c r="N27" s="51"/>
      <c r="O27" s="51"/>
      <c r="P27" s="51"/>
      <c r="Q27" s="51"/>
      <c r="R27" s="51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>
      <c r="A28" s="51"/>
      <c r="B28" s="51"/>
      <c r="C28" s="53"/>
      <c r="D28" s="54"/>
      <c r="E28" s="54"/>
      <c r="F28" s="54"/>
      <c r="G28" s="54"/>
      <c r="H28" s="54"/>
      <c r="I28" s="54"/>
      <c r="J28" s="51"/>
      <c r="K28" s="51"/>
      <c r="L28" s="51"/>
      <c r="M28" s="51"/>
      <c r="N28" s="51"/>
      <c r="O28" s="51"/>
      <c r="P28" s="51"/>
      <c r="Q28" s="51"/>
      <c r="R28" s="5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>
      <c r="A29" s="51"/>
      <c r="B29" s="51"/>
      <c r="C29" s="51"/>
      <c r="D29" s="54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>
      <c r="A30" s="51"/>
      <c r="B30" s="51"/>
      <c r="C30" s="51"/>
      <c r="D30" s="54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>
      <c r="A31" s="51"/>
      <c r="B31" s="51"/>
      <c r="C31" s="51"/>
      <c r="D31" s="54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>
      <c r="A32" s="51"/>
      <c r="B32" s="51"/>
      <c r="C32" s="51"/>
      <c r="D32" s="54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1"/>
      <c r="B33" s="53"/>
      <c r="C33" s="53"/>
      <c r="D33" s="54"/>
      <c r="E33" s="51"/>
      <c r="F33" s="51"/>
      <c r="G33" s="51"/>
      <c r="H33" s="51"/>
      <c r="I33" s="51"/>
      <c r="J33" s="53"/>
      <c r="K33" s="51"/>
      <c r="L33" s="51"/>
      <c r="M33" s="51"/>
      <c r="N33" s="51"/>
      <c r="O33" s="51"/>
      <c r="P33" s="51"/>
      <c r="Q33" s="51"/>
      <c r="R33" s="5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1"/>
      <c r="B34" s="53"/>
      <c r="C34" s="53"/>
      <c r="D34" s="54"/>
      <c r="E34" s="51"/>
      <c r="F34" s="51"/>
      <c r="G34" s="51"/>
      <c r="H34" s="51"/>
      <c r="I34" s="51"/>
      <c r="J34" s="53"/>
      <c r="K34" s="51"/>
      <c r="L34" s="51"/>
      <c r="M34" s="51"/>
      <c r="N34" s="51"/>
      <c r="O34" s="51"/>
      <c r="P34" s="51"/>
      <c r="Q34" s="51"/>
      <c r="R34" s="5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1"/>
      <c r="B35" s="53"/>
      <c r="C35" s="53"/>
      <c r="D35" s="54"/>
      <c r="E35" s="51"/>
      <c r="F35" s="51"/>
      <c r="G35" s="51"/>
      <c r="H35" s="51"/>
      <c r="I35" s="51"/>
      <c r="J35" s="53"/>
      <c r="K35" s="51"/>
      <c r="L35" s="51"/>
      <c r="M35" s="51"/>
      <c r="N35" s="51"/>
      <c r="O35" s="51"/>
      <c r="P35" s="51"/>
      <c r="Q35" s="51"/>
      <c r="R35" s="5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1"/>
      <c r="B36" s="53"/>
      <c r="C36" s="53"/>
      <c r="D36" s="54"/>
      <c r="E36" s="51"/>
      <c r="F36" s="51"/>
      <c r="G36" s="51"/>
      <c r="H36" s="51"/>
      <c r="I36" s="51"/>
      <c r="J36" s="53"/>
      <c r="K36" s="51"/>
      <c r="L36" s="51"/>
      <c r="M36" s="51"/>
      <c r="N36" s="51"/>
      <c r="O36" s="51"/>
      <c r="P36" s="51"/>
      <c r="Q36" s="51"/>
      <c r="R36" s="5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1"/>
      <c r="B37" s="53"/>
      <c r="C37" s="53"/>
      <c r="D37" s="54"/>
      <c r="E37" s="51"/>
      <c r="F37" s="51"/>
      <c r="G37" s="51"/>
      <c r="H37" s="51"/>
      <c r="I37" s="51"/>
      <c r="J37" s="53"/>
      <c r="K37" s="51"/>
      <c r="L37" s="51"/>
      <c r="M37" s="51"/>
      <c r="N37" s="51"/>
      <c r="O37" s="51"/>
      <c r="P37" s="51"/>
      <c r="Q37" s="51"/>
      <c r="R37" s="5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1" customFormat="1">
      <c r="A38" s="51"/>
      <c r="B38" s="53"/>
      <c r="C38" s="53"/>
      <c r="D38" s="54"/>
      <c r="E38" s="51"/>
      <c r="F38" s="51"/>
      <c r="G38" s="51"/>
      <c r="H38" s="51"/>
      <c r="I38" s="51"/>
      <c r="J38" s="53"/>
      <c r="K38" s="51"/>
      <c r="L38" s="51"/>
      <c r="M38" s="51"/>
      <c r="N38" s="51"/>
      <c r="O38" s="51"/>
      <c r="P38" s="51"/>
      <c r="Q38" s="51"/>
      <c r="R38" s="51"/>
    </row>
    <row r="39" spans="1:1024" s="31" customFormat="1">
      <c r="A39" s="51"/>
      <c r="B39" s="53"/>
      <c r="C39" s="53"/>
      <c r="D39" s="54"/>
      <c r="E39" s="51"/>
      <c r="F39" s="51"/>
      <c r="G39" s="51"/>
      <c r="H39" s="51"/>
      <c r="I39" s="51"/>
      <c r="J39" s="53"/>
      <c r="K39" s="51"/>
      <c r="L39" s="51"/>
      <c r="M39" s="51"/>
      <c r="N39" s="51"/>
      <c r="O39" s="51"/>
      <c r="P39" s="51"/>
      <c r="Q39" s="51"/>
      <c r="R39" s="51"/>
    </row>
    <row r="40" spans="1:1024" s="31" customFormat="1">
      <c r="A40" s="51"/>
      <c r="B40" s="53"/>
      <c r="C40" s="53"/>
      <c r="D40" s="54"/>
      <c r="E40" s="51"/>
      <c r="F40" s="51"/>
      <c r="G40" s="51"/>
      <c r="H40" s="51"/>
      <c r="I40" s="51"/>
      <c r="J40" s="53"/>
      <c r="K40" s="51"/>
      <c r="L40" s="51"/>
      <c r="M40" s="51"/>
      <c r="N40" s="51"/>
      <c r="O40" s="51"/>
      <c r="P40" s="51"/>
      <c r="Q40" s="51"/>
      <c r="R40" s="51"/>
    </row>
    <row r="41" spans="1:1024" ht="18.75">
      <c r="A41" s="51"/>
      <c r="B41" s="57"/>
      <c r="C41" s="57"/>
      <c r="D41" s="54"/>
      <c r="E41" s="58"/>
      <c r="F41" s="58"/>
      <c r="G41" s="58"/>
      <c r="H41" s="58"/>
      <c r="I41" s="58"/>
      <c r="J41" s="57"/>
      <c r="K41" s="51"/>
      <c r="L41" s="51"/>
      <c r="M41" s="51"/>
      <c r="N41" s="51"/>
      <c r="O41" s="51"/>
      <c r="P41" s="51"/>
      <c r="Q41" s="51"/>
      <c r="R41" s="51"/>
    </row>
    <row r="42" spans="1:1024" ht="17.25">
      <c r="A42" s="51"/>
      <c r="B42" s="59"/>
      <c r="C42" s="59"/>
      <c r="D42" s="54"/>
      <c r="E42" s="51"/>
      <c r="F42" s="51"/>
      <c r="G42" s="51"/>
      <c r="H42" s="51"/>
      <c r="I42" s="51"/>
      <c r="J42" s="59"/>
      <c r="K42" s="51"/>
      <c r="L42" s="51"/>
      <c r="M42" s="51"/>
      <c r="N42" s="51"/>
      <c r="O42" s="51"/>
      <c r="P42" s="51"/>
      <c r="Q42" s="51"/>
      <c r="R42" s="51"/>
    </row>
    <row r="43" spans="1:1024">
      <c r="A43" s="51"/>
      <c r="B43" s="53"/>
      <c r="C43" s="53"/>
      <c r="D43" s="54"/>
      <c r="E43" s="51"/>
      <c r="F43" s="51"/>
      <c r="G43" s="51"/>
      <c r="H43" s="51"/>
      <c r="I43" s="51"/>
      <c r="J43" s="53"/>
      <c r="K43" s="51"/>
      <c r="L43" s="51"/>
      <c r="M43" s="51"/>
      <c r="N43" s="51"/>
      <c r="O43" s="51"/>
      <c r="P43" s="51"/>
      <c r="Q43" s="60"/>
      <c r="R43" s="60"/>
    </row>
    <row r="44" spans="1:1024">
      <c r="A44" s="51"/>
      <c r="B44" s="53"/>
      <c r="C44" s="53"/>
      <c r="D44" s="54"/>
      <c r="E44" s="51"/>
      <c r="F44" s="51"/>
      <c r="G44" s="51"/>
      <c r="H44" s="51"/>
      <c r="I44" s="51"/>
      <c r="J44" s="53"/>
      <c r="K44" s="51"/>
      <c r="L44" s="51"/>
      <c r="M44" s="51"/>
      <c r="N44" s="51"/>
      <c r="O44" s="51"/>
      <c r="P44" s="51"/>
      <c r="Q44" s="60"/>
      <c r="R44" s="60"/>
    </row>
  </sheetData>
  <sheetProtection sheet="1" formatCells="0" formatColumns="0" formatRows="0" insertRows="0" selectLockedCells="1"/>
  <mergeCells count="16">
    <mergeCell ref="A1:N1"/>
    <mergeCell ref="B2:E2"/>
    <mergeCell ref="B3:E3"/>
    <mergeCell ref="D4:E4"/>
    <mergeCell ref="D6:E6"/>
    <mergeCell ref="F6:H6"/>
    <mergeCell ref="I6:N6"/>
    <mergeCell ref="J14:L14"/>
    <mergeCell ref="M14:N14"/>
    <mergeCell ref="O14:Q14"/>
    <mergeCell ref="R14:R16"/>
    <mergeCell ref="E9:F9"/>
    <mergeCell ref="H9:I9"/>
    <mergeCell ref="E10:F10"/>
    <mergeCell ref="H10:I10"/>
    <mergeCell ref="E13:F13"/>
  </mergeCells>
  <conditionalFormatting sqref="I17:J44">
    <cfRule type="expression" dxfId="67" priority="2">
      <formula>$H17="CT (Contrôle terminal)"</formula>
    </cfRule>
  </conditionalFormatting>
  <conditionalFormatting sqref="J15:O15">
    <cfRule type="expression" dxfId="66" priority="3">
      <formula>$A$11=2</formula>
    </cfRule>
    <cfRule type="expression" dxfId="65" priority="4">
      <formula>$A$11=3</formula>
    </cfRule>
    <cfRule type="expression" dxfId="64" priority="5">
      <formula>$A$11=1</formula>
    </cfRule>
  </conditionalFormatting>
  <conditionalFormatting sqref="A16:N16">
    <cfRule type="expression" dxfId="63" priority="6">
      <formula>$A$11=2</formula>
    </cfRule>
    <cfRule type="expression" dxfId="62" priority="7">
      <formula>$A$11=4</formula>
    </cfRule>
    <cfRule type="expression" dxfId="61" priority="8">
      <formula>$A$11=1</formula>
    </cfRule>
  </conditionalFormatting>
  <conditionalFormatting sqref="K16:L16">
    <cfRule type="expression" dxfId="60" priority="9">
      <formula>$H$17="CCI (CC Intégral)"</formula>
    </cfRule>
  </conditionalFormatting>
  <conditionalFormatting sqref="P15:Q15">
    <cfRule type="expression" dxfId="59" priority="10">
      <formula>$A$11=2</formula>
    </cfRule>
    <cfRule type="expression" dxfId="58" priority="11">
      <formula>$A$11=3</formula>
    </cfRule>
    <cfRule type="expression" dxfId="57" priority="12">
      <formula>$A$11=1</formula>
    </cfRule>
  </conditionalFormatting>
  <conditionalFormatting sqref="P16:Q16">
    <cfRule type="expression" dxfId="56" priority="13">
      <formula>$A$11=2</formula>
    </cfRule>
    <cfRule type="expression" dxfId="55" priority="14">
      <formula>$A$11=4</formula>
    </cfRule>
    <cfRule type="expression" dxfId="54" priority="15">
      <formula>$A$11=1</formula>
    </cfRule>
  </conditionalFormatting>
  <conditionalFormatting sqref="O16">
    <cfRule type="expression" dxfId="53" priority="16">
      <formula>$A$11=2</formula>
    </cfRule>
    <cfRule type="expression" dxfId="52" priority="17">
      <formula>$A$11=4</formula>
    </cfRule>
    <cfRule type="expression" dxfId="51" priority="18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4 M17:M44 O17:P44" xr:uid="{00000000-0002-0000-0200-000000000000}">
      <formula1>liste_nature_controle</formula1>
      <formula2>0</formula2>
    </dataValidation>
    <dataValidation type="list" allowBlank="1" showInputMessage="1" showErrorMessage="1" promptTitle="Type contrôle" prompt="Utiliser la liste déroulante" sqref="H17:H44" xr:uid="{00000000-0002-0000-0200-000001000000}">
      <formula1>liste_type_controle</formula1>
      <formula2>0</formula2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2000000}">
      <formula1>Nature_ELP</formula1>
      <formula2>0</formula2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3000000}">
      <formula1>0</formula1>
      <formula2>0</formula2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4000000}">
      <formula1>6</formula1>
      <formula2>0</formula2>
    </dataValidation>
    <dataValidation type="list" operator="greaterThan" allowBlank="1" showInputMessage="1" showErrorMessage="1" errorTitle="Coefficient" error="Le coefficient doit être un nombre décimal supérieur à 0." sqref="F17:G44" xr:uid="{00000000-0002-0000-0200-000005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zoomScale="75" zoomScaleNormal="75" workbookViewId="0">
      <selection activeCell="B1" sqref="B1"/>
    </sheetView>
  </sheetViews>
  <sheetFormatPr defaultColWidth="9.140625" defaultRowHeight="15.75"/>
  <cols>
    <col min="1" max="1" width="48.42578125"/>
    <col min="2" max="2" width="17.7109375"/>
    <col min="3" max="3" width="38"/>
    <col min="4" max="4" width="51.7109375"/>
    <col min="5" max="5" width="48.42578125"/>
    <col min="6" max="6" width="64" style="17"/>
    <col min="7" max="7" width="21.7109375" style="18"/>
    <col min="8" max="1025" width="11.140625"/>
  </cols>
  <sheetData>
    <row r="1" spans="1:5">
      <c r="A1" t="s">
        <v>31</v>
      </c>
      <c r="B1" t="s">
        <v>32</v>
      </c>
      <c r="D1" t="s">
        <v>19</v>
      </c>
      <c r="E1" t="s">
        <v>33</v>
      </c>
    </row>
    <row r="2" spans="1:5">
      <c r="A2" t="s">
        <v>34</v>
      </c>
      <c r="B2" t="s">
        <v>35</v>
      </c>
      <c r="D2" t="s">
        <v>36</v>
      </c>
    </row>
    <row r="3" spans="1:5">
      <c r="A3" t="s">
        <v>37</v>
      </c>
      <c r="B3" t="s">
        <v>38</v>
      </c>
      <c r="D3" t="s">
        <v>39</v>
      </c>
    </row>
    <row r="4" spans="1:5">
      <c r="A4" t="s">
        <v>40</v>
      </c>
      <c r="B4" t="s">
        <v>41</v>
      </c>
    </row>
    <row r="5" spans="1:5">
      <c r="B5" t="s">
        <v>42</v>
      </c>
    </row>
    <row r="8" spans="1:5">
      <c r="A8" t="s">
        <v>43</v>
      </c>
      <c r="B8" t="s">
        <v>44</v>
      </c>
      <c r="D8" t="s">
        <v>45</v>
      </c>
      <c r="E8" t="s">
        <v>43</v>
      </c>
    </row>
    <row r="9" spans="1:5">
      <c r="A9" s="19" t="s">
        <v>46</v>
      </c>
      <c r="B9" t="s">
        <v>47</v>
      </c>
      <c r="D9" t="s">
        <v>48</v>
      </c>
      <c r="E9" t="s">
        <v>49</v>
      </c>
    </row>
    <row r="10" spans="1:5">
      <c r="A10" t="s">
        <v>50</v>
      </c>
      <c r="B10" t="s">
        <v>51</v>
      </c>
      <c r="D10" t="s">
        <v>48</v>
      </c>
      <c r="E10" t="s">
        <v>52</v>
      </c>
    </row>
    <row r="11" spans="1:5">
      <c r="A11" t="s">
        <v>53</v>
      </c>
      <c r="B11" t="s">
        <v>54</v>
      </c>
      <c r="D11" t="s">
        <v>55</v>
      </c>
      <c r="E11" t="s">
        <v>56</v>
      </c>
    </row>
    <row r="12" spans="1:5">
      <c r="A12" t="s">
        <v>56</v>
      </c>
      <c r="B12" t="s">
        <v>57</v>
      </c>
      <c r="D12" t="s">
        <v>58</v>
      </c>
      <c r="E12" t="s">
        <v>50</v>
      </c>
    </row>
    <row r="13" spans="1:5">
      <c r="A13" t="s">
        <v>49</v>
      </c>
      <c r="B13" t="s">
        <v>59</v>
      </c>
      <c r="D13" t="s">
        <v>58</v>
      </c>
      <c r="E13" t="s">
        <v>53</v>
      </c>
    </row>
    <row r="14" spans="1:5">
      <c r="A14" t="s">
        <v>60</v>
      </c>
      <c r="B14" t="s">
        <v>61</v>
      </c>
      <c r="D14" t="s">
        <v>58</v>
      </c>
      <c r="E14" t="s">
        <v>62</v>
      </c>
    </row>
    <row r="15" spans="1:5">
      <c r="A15" t="s">
        <v>63</v>
      </c>
      <c r="B15" t="s">
        <v>64</v>
      </c>
      <c r="D15" t="s">
        <v>58</v>
      </c>
      <c r="E15" t="s">
        <v>65</v>
      </c>
    </row>
    <row r="16" spans="1:5">
      <c r="A16" t="s">
        <v>62</v>
      </c>
      <c r="B16" t="s">
        <v>66</v>
      </c>
      <c r="D16" t="s">
        <v>58</v>
      </c>
      <c r="E16" t="s">
        <v>67</v>
      </c>
    </row>
    <row r="17" spans="1:5">
      <c r="A17" t="s">
        <v>68</v>
      </c>
      <c r="B17" t="s">
        <v>69</v>
      </c>
      <c r="D17" t="s">
        <v>58</v>
      </c>
      <c r="E17" t="s">
        <v>70</v>
      </c>
    </row>
    <row r="18" spans="1:5">
      <c r="A18" t="s">
        <v>71</v>
      </c>
      <c r="B18" t="s">
        <v>72</v>
      </c>
      <c r="D18" t="s">
        <v>58</v>
      </c>
      <c r="E18" t="s">
        <v>73</v>
      </c>
    </row>
    <row r="19" spans="1:5">
      <c r="A19" t="s">
        <v>74</v>
      </c>
      <c r="B19" t="s">
        <v>75</v>
      </c>
      <c r="D19" t="s">
        <v>76</v>
      </c>
      <c r="E19" s="19" t="s">
        <v>46</v>
      </c>
    </row>
    <row r="20" spans="1:5">
      <c r="A20" t="s">
        <v>77</v>
      </c>
      <c r="B20" t="s">
        <v>78</v>
      </c>
      <c r="D20" t="s">
        <v>76</v>
      </c>
      <c r="E20" t="s">
        <v>60</v>
      </c>
    </row>
    <row r="21" spans="1:5">
      <c r="A21" t="s">
        <v>79</v>
      </c>
      <c r="B21" t="s">
        <v>80</v>
      </c>
      <c r="D21" t="s">
        <v>76</v>
      </c>
      <c r="E21" t="s">
        <v>81</v>
      </c>
    </row>
    <row r="22" spans="1:5">
      <c r="A22" t="s">
        <v>82</v>
      </c>
      <c r="B22" t="s">
        <v>83</v>
      </c>
      <c r="D22" t="s">
        <v>76</v>
      </c>
      <c r="E22" t="s">
        <v>84</v>
      </c>
    </row>
    <row r="23" spans="1:5">
      <c r="A23" t="s">
        <v>85</v>
      </c>
      <c r="B23" t="s">
        <v>86</v>
      </c>
      <c r="D23" t="s">
        <v>76</v>
      </c>
      <c r="E23" t="s">
        <v>87</v>
      </c>
    </row>
    <row r="24" spans="1:5">
      <c r="A24" t="s">
        <v>88</v>
      </c>
      <c r="B24" t="s">
        <v>89</v>
      </c>
      <c r="D24" t="s">
        <v>76</v>
      </c>
      <c r="E24" t="s">
        <v>90</v>
      </c>
    </row>
    <row r="25" spans="1:5">
      <c r="A25" t="s">
        <v>91</v>
      </c>
      <c r="B25" t="s">
        <v>92</v>
      </c>
      <c r="D25" t="s">
        <v>76</v>
      </c>
      <c r="E25" t="s">
        <v>93</v>
      </c>
    </row>
    <row r="26" spans="1:5">
      <c r="A26" t="s">
        <v>94</v>
      </c>
      <c r="B26" t="s">
        <v>95</v>
      </c>
      <c r="D26" t="s">
        <v>96</v>
      </c>
      <c r="E26" t="s">
        <v>63</v>
      </c>
    </row>
    <row r="27" spans="1:5">
      <c r="A27" t="s">
        <v>97</v>
      </c>
      <c r="B27" t="s">
        <v>98</v>
      </c>
      <c r="D27" t="s">
        <v>58</v>
      </c>
      <c r="E27" t="s">
        <v>73</v>
      </c>
    </row>
    <row r="30" spans="1:5">
      <c r="A30" s="19" t="s">
        <v>48</v>
      </c>
      <c r="B30" s="19" t="s">
        <v>99</v>
      </c>
      <c r="C30" s="19" t="s">
        <v>100</v>
      </c>
      <c r="E30" s="20"/>
    </row>
    <row r="31" spans="1:5">
      <c r="A31" s="19" t="s">
        <v>79</v>
      </c>
      <c r="B31" s="19" t="s">
        <v>68</v>
      </c>
      <c r="C31" s="19" t="s">
        <v>82</v>
      </c>
      <c r="E31" s="20"/>
    </row>
    <row r="32" spans="1:5">
      <c r="A32" s="20"/>
      <c r="B32" s="21" t="s">
        <v>71</v>
      </c>
      <c r="C32" s="19" t="s">
        <v>85</v>
      </c>
      <c r="E32" s="20"/>
    </row>
    <row r="33" spans="2:3">
      <c r="B33" s="19" t="s">
        <v>74</v>
      </c>
      <c r="C33" s="19" t="s">
        <v>88</v>
      </c>
    </row>
    <row r="34" spans="2:3">
      <c r="B34" t="s">
        <v>77</v>
      </c>
      <c r="C34" s="19" t="s">
        <v>91</v>
      </c>
    </row>
    <row r="35" spans="2:3">
      <c r="B35" t="s">
        <v>97</v>
      </c>
      <c r="C35" s="19" t="s">
        <v>94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showGridLines="0" tabSelected="1" topLeftCell="A10" zoomScale="75" zoomScaleNormal="75" workbookViewId="0">
      <selection activeCell="A13" sqref="A13:E13"/>
    </sheetView>
  </sheetViews>
  <sheetFormatPr defaultColWidth="9.140625" defaultRowHeight="15"/>
  <cols>
    <col min="1" max="1" width="48.85546875"/>
    <col min="2" max="2" width="28.7109375"/>
    <col min="3" max="3" width="28.42578125"/>
    <col min="4" max="9" width="11.140625"/>
    <col min="10" max="10" width="5.42578125"/>
    <col min="11" max="1025" width="11.140625"/>
  </cols>
  <sheetData>
    <row r="1" spans="1:9" ht="20.100000000000001" customHeight="1">
      <c r="A1" s="92" t="s">
        <v>101</v>
      </c>
      <c r="B1" s="92"/>
      <c r="C1" s="92"/>
      <c r="D1" s="92"/>
      <c r="E1" s="92"/>
      <c r="F1" s="92"/>
      <c r="G1" s="92"/>
      <c r="H1" s="92"/>
      <c r="I1" s="92"/>
    </row>
    <row r="2" spans="1:9" ht="24.95" customHeight="1">
      <c r="A2" s="1" t="s">
        <v>1</v>
      </c>
      <c r="B2" s="67" t="s">
        <v>100</v>
      </c>
      <c r="C2" s="93"/>
      <c r="D2" s="93"/>
      <c r="E2" s="93"/>
      <c r="F2" s="93"/>
      <c r="G2" s="93"/>
      <c r="H2" s="93"/>
      <c r="I2" s="93"/>
    </row>
    <row r="3" spans="1:9" ht="24.95" customHeight="1">
      <c r="A3" s="2" t="s">
        <v>2</v>
      </c>
      <c r="B3" s="94" t="s">
        <v>88</v>
      </c>
      <c r="C3" s="94"/>
      <c r="D3" s="94"/>
      <c r="E3" s="94"/>
      <c r="F3" s="94"/>
      <c r="G3" s="94"/>
      <c r="H3" s="94"/>
      <c r="I3" s="94"/>
    </row>
    <row r="4" spans="1:9" ht="24.95" customHeight="1">
      <c r="A4" s="1" t="s">
        <v>102</v>
      </c>
      <c r="B4" s="3" t="str">
        <f>IFERROR(VLOOKUP(B3,tab_code_dip,2,0),"-")</f>
        <v>SPDMP18</v>
      </c>
      <c r="C4" s="4"/>
      <c r="D4" s="4"/>
      <c r="E4" s="4"/>
      <c r="F4" s="4"/>
      <c r="G4" s="4"/>
      <c r="H4" s="4"/>
      <c r="I4" s="4"/>
    </row>
    <row r="5" spans="1:9" ht="24.95" customHeight="1">
      <c r="A5" s="5" t="s">
        <v>103</v>
      </c>
      <c r="B5" s="6" t="s">
        <v>14</v>
      </c>
      <c r="C5" s="4"/>
      <c r="D5" s="4"/>
      <c r="E5" s="4"/>
      <c r="F5" s="4"/>
      <c r="G5" s="4"/>
      <c r="H5" s="4"/>
      <c r="I5" s="4"/>
    </row>
    <row r="6" spans="1:9">
      <c r="A6" s="4"/>
      <c r="B6" s="4"/>
      <c r="C6" s="4"/>
      <c r="D6" s="4"/>
      <c r="E6" s="4"/>
      <c r="F6" s="4"/>
      <c r="G6" s="4"/>
      <c r="H6" s="4"/>
      <c r="I6" s="4"/>
    </row>
    <row r="7" spans="1:9" ht="20.100000000000001" customHeight="1">
      <c r="A7" s="95" t="s">
        <v>104</v>
      </c>
      <c r="B7" s="95"/>
      <c r="C7" s="95"/>
      <c r="D7" s="95"/>
      <c r="E7" s="95"/>
      <c r="F7" s="95"/>
      <c r="G7" s="95"/>
      <c r="H7" s="95"/>
      <c r="I7" s="95"/>
    </row>
    <row r="8" spans="1:9">
      <c r="A8" s="96" t="s">
        <v>105</v>
      </c>
      <c r="B8" s="96"/>
      <c r="C8" s="96"/>
      <c r="D8" s="96"/>
      <c r="E8" s="96"/>
      <c r="F8" s="96"/>
      <c r="G8" s="96"/>
      <c r="H8" s="96"/>
      <c r="I8" s="96"/>
    </row>
    <row r="9" spans="1:9">
      <c r="A9" s="86" t="s">
        <v>106</v>
      </c>
      <c r="B9" s="86"/>
      <c r="C9" s="86"/>
      <c r="D9" s="86"/>
      <c r="E9" s="86"/>
      <c r="F9" s="86"/>
      <c r="G9" s="86"/>
      <c r="H9" s="86"/>
      <c r="I9" s="86"/>
    </row>
    <row r="10" spans="1:9" ht="15" customHeight="1">
      <c r="A10" s="87" t="s">
        <v>107</v>
      </c>
      <c r="B10" s="87"/>
      <c r="C10" s="87"/>
      <c r="D10" s="87"/>
      <c r="E10" s="87"/>
      <c r="F10" s="87"/>
      <c r="G10" s="87"/>
      <c r="H10" s="87"/>
      <c r="I10" s="87"/>
    </row>
    <row r="12" spans="1:9" ht="18.75">
      <c r="A12" s="88" t="s">
        <v>108</v>
      </c>
      <c r="B12" s="88"/>
      <c r="C12" s="88"/>
      <c r="D12" s="88"/>
      <c r="E12" s="88"/>
      <c r="F12" s="88"/>
      <c r="G12" s="88"/>
      <c r="H12" s="88"/>
      <c r="I12" s="88"/>
    </row>
    <row r="13" spans="1:9" ht="101.25" customHeight="1">
      <c r="A13" s="90" t="s">
        <v>109</v>
      </c>
      <c r="B13" s="90"/>
      <c r="C13" s="90"/>
      <c r="D13" s="90"/>
      <c r="E13" s="90"/>
      <c r="F13" s="7"/>
      <c r="G13" s="7"/>
      <c r="H13" s="7"/>
      <c r="I13" s="8"/>
    </row>
    <row r="14" spans="1:9" ht="87" customHeight="1">
      <c r="A14" s="90" t="s">
        <v>110</v>
      </c>
      <c r="B14" s="90"/>
      <c r="C14" s="90"/>
      <c r="D14" s="90"/>
      <c r="E14" s="90"/>
      <c r="F14" s="7"/>
      <c r="G14" s="7"/>
      <c r="H14" s="7"/>
      <c r="I14" s="8"/>
    </row>
    <row r="15" spans="1:9" ht="76.5" customHeight="1">
      <c r="A15" s="91" t="s">
        <v>111</v>
      </c>
      <c r="B15" s="91"/>
      <c r="C15" s="91"/>
      <c r="D15" s="91"/>
      <c r="E15" s="91"/>
      <c r="F15" s="7"/>
      <c r="G15" s="7"/>
      <c r="H15" s="7"/>
      <c r="I15" s="8"/>
    </row>
    <row r="16" spans="1:9">
      <c r="A16" s="9"/>
      <c r="B16" s="7"/>
      <c r="C16" s="7"/>
      <c r="D16" s="7"/>
      <c r="E16" s="7"/>
      <c r="F16" s="7"/>
      <c r="G16" s="7"/>
      <c r="H16" s="7"/>
      <c r="I16" s="8"/>
    </row>
    <row r="17" spans="1:9">
      <c r="A17" s="9"/>
      <c r="B17" s="7"/>
      <c r="C17" s="7"/>
      <c r="D17" s="7"/>
      <c r="E17" s="7"/>
      <c r="F17" s="7"/>
      <c r="G17" s="7"/>
      <c r="H17" s="7"/>
      <c r="I17" s="8"/>
    </row>
    <row r="18" spans="1:9">
      <c r="B18" s="10"/>
      <c r="C18" s="10"/>
      <c r="D18" s="10"/>
      <c r="E18" s="10"/>
      <c r="F18" s="10"/>
      <c r="G18" s="10"/>
      <c r="H18" s="10"/>
      <c r="I18" s="11"/>
    </row>
    <row r="19" spans="1:9" ht="18.75">
      <c r="A19" s="89" t="s">
        <v>112</v>
      </c>
      <c r="B19" s="89"/>
      <c r="C19" s="89"/>
      <c r="D19" s="89"/>
      <c r="E19" s="89"/>
      <c r="F19" s="89"/>
      <c r="G19" s="89"/>
      <c r="H19" s="89"/>
      <c r="I19" s="89"/>
    </row>
    <row r="20" spans="1:9">
      <c r="A20" s="12" t="s">
        <v>113</v>
      </c>
      <c r="B20" s="13"/>
      <c r="C20" s="13"/>
      <c r="D20" s="13"/>
      <c r="E20" s="13"/>
      <c r="F20" s="13"/>
      <c r="G20" s="13"/>
      <c r="H20" s="13"/>
      <c r="I20" s="13"/>
    </row>
    <row r="21" spans="1:9">
      <c r="A21" s="80" t="s">
        <v>114</v>
      </c>
      <c r="B21" s="80"/>
      <c r="C21" s="80"/>
      <c r="D21" s="80"/>
      <c r="E21" s="80"/>
      <c r="F21" s="80"/>
      <c r="G21" s="80"/>
      <c r="H21" s="80"/>
      <c r="I21" s="80"/>
    </row>
    <row r="22" spans="1:9" s="63" customFormat="1" ht="33" customHeight="1">
      <c r="A22" s="82" t="s">
        <v>115</v>
      </c>
      <c r="B22" s="82"/>
      <c r="C22" s="82"/>
      <c r="D22" s="82"/>
      <c r="E22" s="82"/>
      <c r="F22" s="82"/>
      <c r="G22" s="82"/>
      <c r="H22" s="82"/>
      <c r="I22" s="62"/>
    </row>
    <row r="23" spans="1:9">
      <c r="A23" s="83" t="s">
        <v>116</v>
      </c>
      <c r="B23" s="83"/>
      <c r="C23" s="83"/>
      <c r="D23" s="83"/>
      <c r="E23" s="83"/>
      <c r="F23" s="83"/>
      <c r="G23" s="83"/>
      <c r="H23" s="83"/>
      <c r="I23" s="83"/>
    </row>
    <row r="24" spans="1:9">
      <c r="A24" s="14" t="s">
        <v>117</v>
      </c>
      <c r="B24" s="15"/>
      <c r="C24" s="15"/>
      <c r="D24" s="15"/>
      <c r="E24" s="15"/>
      <c r="F24" s="15"/>
      <c r="G24" s="15"/>
      <c r="H24" s="15"/>
      <c r="I24" s="16"/>
    </row>
    <row r="25" spans="1:9">
      <c r="A25" s="9"/>
      <c r="B25" s="7"/>
      <c r="C25" s="7"/>
      <c r="D25" s="7"/>
      <c r="E25" s="7"/>
      <c r="F25" s="7"/>
      <c r="G25" s="7"/>
      <c r="H25" s="7"/>
      <c r="I25" s="8"/>
    </row>
    <row r="26" spans="1:9">
      <c r="A26" s="81"/>
      <c r="B26" s="81"/>
      <c r="C26" s="81"/>
      <c r="D26" s="81"/>
      <c r="E26" s="81"/>
      <c r="F26" s="81"/>
      <c r="G26" s="81"/>
      <c r="H26" s="81"/>
      <c r="I26" s="81"/>
    </row>
    <row r="27" spans="1:9">
      <c r="A27" s="80" t="s">
        <v>118</v>
      </c>
      <c r="B27" s="80"/>
      <c r="C27" s="80"/>
      <c r="D27" s="80"/>
      <c r="E27" s="80"/>
      <c r="F27" s="80"/>
      <c r="G27" s="80"/>
      <c r="H27" s="80"/>
      <c r="I27" s="80"/>
    </row>
    <row r="28" spans="1:9" ht="81.75" customHeight="1">
      <c r="A28" s="84" t="s">
        <v>119</v>
      </c>
      <c r="B28" s="84"/>
      <c r="C28" s="84"/>
      <c r="D28" s="84"/>
      <c r="E28" s="84"/>
      <c r="F28" s="61"/>
      <c r="G28" s="61"/>
      <c r="H28" s="61"/>
      <c r="I28" s="61"/>
    </row>
    <row r="29" spans="1:9" ht="68.25" customHeight="1">
      <c r="A29" s="84" t="s">
        <v>120</v>
      </c>
      <c r="B29" s="84"/>
      <c r="C29" s="84"/>
      <c r="D29" s="84"/>
      <c r="E29" s="84"/>
      <c r="F29" s="7"/>
      <c r="G29" s="7"/>
      <c r="H29" s="7"/>
      <c r="I29" s="8"/>
    </row>
    <row r="30" spans="1:9" ht="79.5" customHeight="1">
      <c r="A30" s="85" t="s">
        <v>121</v>
      </c>
      <c r="B30" s="85"/>
      <c r="C30" s="85"/>
      <c r="D30" s="85"/>
      <c r="E30" s="85"/>
      <c r="F30" s="10"/>
      <c r="G30" s="10"/>
      <c r="H30" s="10"/>
      <c r="I30" s="11"/>
    </row>
    <row r="31" spans="1:9">
      <c r="A31" s="80" t="s">
        <v>122</v>
      </c>
      <c r="B31" s="80"/>
      <c r="C31" s="80"/>
      <c r="D31" s="80"/>
      <c r="E31" s="80"/>
      <c r="F31" s="80"/>
      <c r="G31" s="80"/>
      <c r="H31" s="80"/>
      <c r="I31" s="80"/>
    </row>
    <row r="32" spans="1:9">
      <c r="A32" s="14"/>
      <c r="B32" s="15"/>
      <c r="C32" s="15"/>
      <c r="D32" s="15"/>
      <c r="E32" s="15"/>
      <c r="F32" s="15"/>
      <c r="G32" s="15"/>
      <c r="H32" s="15"/>
      <c r="I32" s="16"/>
    </row>
    <row r="33" spans="1:9">
      <c r="A33" s="9"/>
      <c r="B33" s="7"/>
      <c r="C33" s="7"/>
      <c r="D33" s="7"/>
      <c r="E33" s="7"/>
      <c r="F33" s="7"/>
      <c r="G33" s="7"/>
      <c r="H33" s="7"/>
      <c r="I33" s="8"/>
    </row>
    <row r="34" spans="1:9">
      <c r="A34" s="81"/>
      <c r="B34" s="81"/>
      <c r="C34" s="81"/>
      <c r="D34" s="81"/>
      <c r="E34" s="81"/>
      <c r="F34" s="81"/>
      <c r="G34" s="81"/>
      <c r="H34" s="81"/>
      <c r="I34" s="81"/>
    </row>
  </sheetData>
  <mergeCells count="22">
    <mergeCell ref="A1:I1"/>
    <mergeCell ref="C2:I2"/>
    <mergeCell ref="B3:I3"/>
    <mergeCell ref="A7:I7"/>
    <mergeCell ref="A8:I8"/>
    <mergeCell ref="A9:I9"/>
    <mergeCell ref="A10:I10"/>
    <mergeCell ref="A12:I12"/>
    <mergeCell ref="A19:I19"/>
    <mergeCell ref="A21:I21"/>
    <mergeCell ref="A13:E13"/>
    <mergeCell ref="A14:E14"/>
    <mergeCell ref="A15:E15"/>
    <mergeCell ref="A27:I27"/>
    <mergeCell ref="A31:I31"/>
    <mergeCell ref="A34:I34"/>
    <mergeCell ref="A22:H22"/>
    <mergeCell ref="A23:I23"/>
    <mergeCell ref="A26:I26"/>
    <mergeCell ref="A28:E28"/>
    <mergeCell ref="A29:E29"/>
    <mergeCell ref="A30:E30"/>
  </mergeCells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  <formula2>0</formula2>
    </dataValidation>
    <dataValidation type="list" allowBlank="1" showInputMessage="1" showErrorMessage="1" sqref="B3:I3" xr:uid="{00000000-0002-0000-0000-000001000000}">
      <formula1>INDIRECT($B$2)</formula1>
      <formula2>0</formula2>
    </dataValidation>
    <dataValidation type="list" allowBlank="1" showInputMessage="1" showErrorMessage="1" sqref="B5" xr:uid="{00000000-0002-0000-0000-000002000000}">
      <formula1>"Deux sessions,Seconde chance"</formula1>
      <formula2>0</formula2>
    </dataValidation>
  </dataValidations>
  <hyperlinks>
    <hyperlink ref="A8" r:id="rId1" xr:uid="{00000000-0004-0000-0000-000000000000}"/>
    <hyperlink ref="A9" r:id="rId2" xr:uid="{00000000-0004-0000-0000-000001000000}"/>
    <hyperlink ref="A10" r:id="rId3" xr:uid="{00000000-0004-0000-0000-000002000000}"/>
  </hyperlink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4"/>
  <sheetViews>
    <sheetView showGridLines="0" zoomScale="75" zoomScaleNormal="75" workbookViewId="0">
      <selection activeCell="R19" sqref="R19"/>
    </sheetView>
  </sheetViews>
  <sheetFormatPr defaultColWidth="9.140625" defaultRowHeight="15"/>
  <cols>
    <col min="1" max="1" width="27.7109375" style="4"/>
    <col min="2" max="2" width="46.140625" style="22"/>
    <col min="3" max="3" width="21.42578125" style="22"/>
    <col min="4" max="4" width="6.85546875" style="22"/>
    <col min="5" max="5" width="12.140625" style="22"/>
    <col min="6" max="7" width="14.28515625" style="22"/>
    <col min="8" max="8" width="22.28515625" style="22"/>
    <col min="9" max="9" width="11.7109375" style="22"/>
    <col min="10" max="11" width="18.140625" style="22"/>
    <col min="12" max="12" width="11.140625" style="4"/>
    <col min="13" max="13" width="18.140625" style="4"/>
    <col min="14" max="14" width="11.140625" style="4"/>
    <col min="15" max="15" width="16.7109375" style="4"/>
    <col min="16" max="16" width="19.5703125" style="4"/>
    <col min="17" max="17" width="11.28515625" style="4"/>
    <col min="18" max="18" width="28.42578125" style="4"/>
    <col min="19" max="1025" width="11.28515625" style="4"/>
  </cols>
  <sheetData>
    <row r="1" spans="1:1024" ht="23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64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>
      <c r="A2" s="23" t="s">
        <v>1</v>
      </c>
      <c r="B2" s="75" t="str">
        <f>'Fiche générale'!B2</f>
        <v>SCIENCES</v>
      </c>
      <c r="C2" s="75"/>
      <c r="D2" s="75"/>
      <c r="E2" s="75"/>
      <c r="F2" s="4"/>
      <c r="G2" s="4"/>
      <c r="H2" s="4"/>
      <c r="I2" s="4"/>
      <c r="J2" s="4"/>
      <c r="K2" s="4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>
      <c r="A3" s="23" t="s">
        <v>2</v>
      </c>
      <c r="B3" s="75" t="str">
        <f>'Fiche générale'!B3:I3</f>
        <v>Double licence Mathématiques Physique</v>
      </c>
      <c r="C3" s="75"/>
      <c r="D3" s="75"/>
      <c r="E3" s="75"/>
      <c r="F3" s="4"/>
      <c r="G3" s="4"/>
      <c r="H3" s="4"/>
      <c r="I3" s="4"/>
      <c r="J3" s="4"/>
      <c r="K3" s="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>
      <c r="A4" s="23" t="s">
        <v>3</v>
      </c>
      <c r="B4" s="24" t="str">
        <f>'Fiche générale'!B4</f>
        <v>SPDMP18</v>
      </c>
      <c r="C4" s="65" t="s">
        <v>4</v>
      </c>
      <c r="D4" s="76"/>
      <c r="E4" s="76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>
      <c r="A5"/>
      <c r="B5" s="4"/>
      <c r="C5" s="4"/>
      <c r="D5" s="4"/>
      <c r="E5" s="4"/>
      <c r="F5" s="4"/>
      <c r="G5" s="4"/>
      <c r="H5" s="4"/>
      <c r="I5" s="4"/>
      <c r="J5" s="4"/>
      <c r="K5" s="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>
      <c r="A6" s="23" t="s">
        <v>5</v>
      </c>
      <c r="B6" s="25"/>
      <c r="C6" s="65" t="s">
        <v>6</v>
      </c>
      <c r="D6" s="77"/>
      <c r="E6" s="77"/>
      <c r="F6" s="78" t="s">
        <v>7</v>
      </c>
      <c r="G6" s="78"/>
      <c r="H6" s="78"/>
      <c r="I6" s="79"/>
      <c r="J6" s="79"/>
      <c r="K6" s="79"/>
      <c r="L6" s="79"/>
      <c r="M6" s="79"/>
      <c r="N6" s="79"/>
      <c r="O6" s="2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>
      <c r="A7" s="23" t="s">
        <v>8</v>
      </c>
      <c r="B7" s="27"/>
      <c r="C7" s="4"/>
      <c r="D7" s="4"/>
      <c r="E7" s="4"/>
      <c r="F7" s="4"/>
      <c r="G7" s="4"/>
      <c r="H7" s="4"/>
      <c r="I7" s="4"/>
      <c r="J7" s="4"/>
      <c r="K7" s="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>
      <c r="A8" s="28"/>
      <c r="B8" s="29"/>
      <c r="C8" s="4"/>
      <c r="D8" s="4"/>
      <c r="E8" s="4"/>
      <c r="F8" s="4"/>
      <c r="G8" s="4"/>
      <c r="H8" s="30"/>
      <c r="I8" s="30"/>
      <c r="J8" s="30"/>
      <c r="K8" s="30"/>
      <c r="L8"/>
      <c r="M8" s="31"/>
      <c r="N8" s="31"/>
      <c r="O8" s="31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>
      <c r="A9"/>
      <c r="B9" s="32"/>
      <c r="C9" s="33"/>
      <c r="D9" s="30"/>
      <c r="E9" s="70" t="s">
        <v>9</v>
      </c>
      <c r="F9" s="70"/>
      <c r="G9" s="34"/>
      <c r="H9" s="70" t="s">
        <v>10</v>
      </c>
      <c r="I9" s="70"/>
      <c r="J9" s="30"/>
      <c r="K9" s="35">
        <v>1</v>
      </c>
      <c r="L9" s="30"/>
      <c r="M9" s="30"/>
      <c r="N9" s="30"/>
      <c r="O9" s="30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>
      <c r="A10"/>
      <c r="B10" s="32"/>
      <c r="C10" s="33"/>
      <c r="D10" s="36"/>
      <c r="E10" s="71" t="s">
        <v>11</v>
      </c>
      <c r="F10" s="71"/>
      <c r="G10" s="37"/>
      <c r="H10" s="72"/>
      <c r="I10" s="72"/>
      <c r="J10" s="38"/>
      <c r="K10" s="38"/>
      <c r="L10" s="38"/>
      <c r="M10" s="38"/>
      <c r="N10" s="38"/>
      <c r="O10" s="3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>
      <c r="A11" s="39">
        <v>1</v>
      </c>
      <c r="B11" s="32"/>
      <c r="C11" s="33"/>
      <c r="D11" s="33"/>
      <c r="E11"/>
      <c r="F11"/>
      <c r="G11"/>
      <c r="H11"/>
      <c r="I11"/>
      <c r="J11" s="4"/>
      <c r="K11" s="4"/>
      <c r="L11"/>
      <c r="M11" s="38"/>
      <c r="N11" s="38"/>
      <c r="O11" s="3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>
      <c r="A12"/>
      <c r="B12" s="32"/>
      <c r="C12" s="33"/>
      <c r="D12" s="33"/>
      <c r="E12" s="4"/>
      <c r="F12" s="4"/>
      <c r="G12" s="4"/>
      <c r="H12" s="4"/>
      <c r="I12" s="4"/>
      <c r="J12" s="4"/>
      <c r="K12" s="4"/>
      <c r="L12"/>
      <c r="M12" s="38"/>
      <c r="N12" s="38"/>
      <c r="O12" s="3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/>
      <c r="B13"/>
      <c r="C13"/>
      <c r="D13" s="33"/>
      <c r="E13" s="73"/>
      <c r="F13" s="73"/>
      <c r="G13" s="66"/>
      <c r="H13" s="33"/>
      <c r="I13" s="3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>
      <c r="A14"/>
      <c r="B14" s="32"/>
      <c r="C14" s="33"/>
      <c r="D14" s="33"/>
      <c r="E14" s="66"/>
      <c r="F14" s="66"/>
      <c r="G14" s="66"/>
      <c r="H14" s="33"/>
      <c r="I14" s="33"/>
      <c r="J14" s="68" t="s">
        <v>12</v>
      </c>
      <c r="K14" s="68"/>
      <c r="L14" s="68"/>
      <c r="M14" s="68" t="s">
        <v>13</v>
      </c>
      <c r="N14" s="68"/>
      <c r="O14" s="69" t="s">
        <v>14</v>
      </c>
      <c r="P14" s="69"/>
      <c r="Q14" s="69"/>
      <c r="R14" s="69" t="s">
        <v>15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>
      <c r="A15"/>
      <c r="B15"/>
      <c r="C15" s="40"/>
      <c r="D15" s="40"/>
      <c r="E15" s="41"/>
      <c r="F15" s="41"/>
      <c r="G15" s="41"/>
      <c r="H15" s="41"/>
      <c r="I15" s="42"/>
      <c r="J15" s="43" t="s">
        <v>16</v>
      </c>
      <c r="K15" s="43" t="str">
        <f>IF(H17="CCI (CC Intégral)","CT pour les dispensés","Contrôle Terminal")</f>
        <v>Contrôle Terminal</v>
      </c>
      <c r="L15" s="44"/>
      <c r="M15" s="45" t="s">
        <v>17</v>
      </c>
      <c r="N15" s="46"/>
      <c r="O15" s="45" t="s">
        <v>18</v>
      </c>
      <c r="P15" s="47" t="s">
        <v>17</v>
      </c>
      <c r="Q15" s="48"/>
      <c r="R15" s="69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22" customFormat="1" ht="47.25">
      <c r="A16" s="43" t="s">
        <v>19</v>
      </c>
      <c r="B16" s="43" t="s">
        <v>20</v>
      </c>
      <c r="C16" s="44" t="s">
        <v>21</v>
      </c>
      <c r="D16" s="45" t="s">
        <v>22</v>
      </c>
      <c r="E16" s="46" t="s">
        <v>23</v>
      </c>
      <c r="F16" s="49" t="s">
        <v>24</v>
      </c>
      <c r="G16" s="49" t="s">
        <v>25</v>
      </c>
      <c r="H16" s="50" t="s">
        <v>26</v>
      </c>
      <c r="I16" s="49" t="s">
        <v>27</v>
      </c>
      <c r="J16" s="45" t="s">
        <v>28</v>
      </c>
      <c r="K16" s="45" t="s">
        <v>29</v>
      </c>
      <c r="L16" s="45" t="s">
        <v>30</v>
      </c>
      <c r="M16" s="45" t="s">
        <v>29</v>
      </c>
      <c r="N16" s="45" t="s">
        <v>30</v>
      </c>
      <c r="O16" s="47" t="s">
        <v>29</v>
      </c>
      <c r="P16" s="47" t="s">
        <v>29</v>
      </c>
      <c r="Q16" s="47" t="s">
        <v>30</v>
      </c>
      <c r="R16" s="69"/>
    </row>
    <row r="17" spans="1:1024" ht="15" customHeight="1">
      <c r="A17" s="51"/>
      <c r="B17" s="52"/>
      <c r="C17" s="53"/>
      <c r="D17" s="54"/>
      <c r="E17" s="54"/>
      <c r="F17" s="54"/>
      <c r="G17" s="54"/>
      <c r="H17" s="54"/>
      <c r="I17" s="54"/>
      <c r="J17" s="51"/>
      <c r="K17" s="51"/>
      <c r="L17" s="51"/>
      <c r="M17" s="51"/>
      <c r="N17" s="51"/>
      <c r="O17" s="51"/>
      <c r="P17" s="51"/>
      <c r="Q17" s="51"/>
      <c r="R17" s="51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>
      <c r="A18" s="51"/>
      <c r="B18" s="53"/>
      <c r="C18" s="53"/>
      <c r="D18" s="54"/>
      <c r="E18" s="54"/>
      <c r="F18" s="54"/>
      <c r="G18" s="54"/>
      <c r="H18" s="54"/>
      <c r="I18" s="54"/>
      <c r="J18" s="51"/>
      <c r="K18" s="51"/>
      <c r="L18" s="51"/>
      <c r="M18" s="51"/>
      <c r="N18" s="51"/>
      <c r="O18" s="51"/>
      <c r="P18" s="51"/>
      <c r="Q18" s="51"/>
      <c r="R18" s="51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>
      <c r="A19" s="51"/>
      <c r="B19" s="53"/>
      <c r="C19" s="53"/>
      <c r="D19" s="54"/>
      <c r="E19" s="54"/>
      <c r="F19" s="54"/>
      <c r="G19" s="54"/>
      <c r="H19" s="54"/>
      <c r="I19" s="54"/>
      <c r="J19" s="51"/>
      <c r="K19" s="51"/>
      <c r="L19" s="51"/>
      <c r="M19" s="51"/>
      <c r="N19" s="51"/>
      <c r="O19" s="51"/>
      <c r="P19" s="51"/>
      <c r="Q19" s="51"/>
      <c r="R19" s="5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>
      <c r="A20" s="51"/>
      <c r="B20" s="53"/>
      <c r="C20" s="53"/>
      <c r="D20" s="54"/>
      <c r="E20" s="54"/>
      <c r="F20" s="54"/>
      <c r="G20" s="54"/>
      <c r="H20" s="54"/>
      <c r="I20" s="54"/>
      <c r="J20" s="51"/>
      <c r="K20" s="51"/>
      <c r="L20" s="51"/>
      <c r="M20" s="51"/>
      <c r="N20" s="51"/>
      <c r="O20" s="51"/>
      <c r="P20" s="51"/>
      <c r="Q20" s="51"/>
      <c r="R20" s="51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>
      <c r="A21" s="51"/>
      <c r="B21" s="53"/>
      <c r="C21" s="53"/>
      <c r="D21" s="54"/>
      <c r="E21" s="54"/>
      <c r="F21" s="54"/>
      <c r="G21" s="54"/>
      <c r="H21" s="54"/>
      <c r="I21" s="54"/>
      <c r="J21" s="51"/>
      <c r="K21" s="51"/>
      <c r="L21" s="51"/>
      <c r="M21" s="51"/>
      <c r="N21" s="51"/>
      <c r="O21" s="51"/>
      <c r="P21" s="51"/>
      <c r="Q21" s="51"/>
      <c r="R21" s="5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>
      <c r="A22" s="51"/>
      <c r="B22" s="55"/>
      <c r="C22" s="53"/>
      <c r="D22" s="54"/>
      <c r="E22" s="54"/>
      <c r="F22" s="54"/>
      <c r="G22" s="54"/>
      <c r="H22" s="54"/>
      <c r="I22" s="54"/>
      <c r="J22" s="51"/>
      <c r="K22" s="51"/>
      <c r="L22" s="51"/>
      <c r="M22" s="51"/>
      <c r="N22" s="51"/>
      <c r="O22" s="51"/>
      <c r="P22" s="51"/>
      <c r="Q22" s="51"/>
      <c r="R22" s="51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>
      <c r="A23" s="51"/>
      <c r="B23" s="53"/>
      <c r="C23" s="53"/>
      <c r="D23" s="54"/>
      <c r="E23" s="54"/>
      <c r="F23" s="54"/>
      <c r="G23" s="54"/>
      <c r="H23" s="54"/>
      <c r="I23" s="54"/>
      <c r="J23" s="51"/>
      <c r="K23" s="51"/>
      <c r="L23" s="51"/>
      <c r="M23" s="51"/>
      <c r="N23" s="51"/>
      <c r="O23" s="51"/>
      <c r="P23" s="51"/>
      <c r="Q23" s="51"/>
      <c r="R23" s="51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>
      <c r="A24" s="51"/>
      <c r="B24" s="51"/>
      <c r="C24" s="56"/>
      <c r="D24" s="54"/>
      <c r="E24" s="54"/>
      <c r="F24" s="54"/>
      <c r="G24" s="54"/>
      <c r="H24" s="54"/>
      <c r="I24" s="54"/>
      <c r="J24" s="51"/>
      <c r="K24" s="51"/>
      <c r="L24" s="51"/>
      <c r="M24" s="51"/>
      <c r="N24" s="51"/>
      <c r="O24" s="51"/>
      <c r="P24" s="51"/>
      <c r="Q24" s="51"/>
      <c r="R24" s="51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>
      <c r="A25" s="51"/>
      <c r="B25" s="51"/>
      <c r="C25" s="53"/>
      <c r="D25" s="54"/>
      <c r="E25" s="54"/>
      <c r="F25" s="54"/>
      <c r="G25" s="54"/>
      <c r="H25" s="54"/>
      <c r="I25" s="54"/>
      <c r="J25" s="51"/>
      <c r="K25" s="51"/>
      <c r="L25" s="51"/>
      <c r="M25" s="51"/>
      <c r="N25" s="51"/>
      <c r="O25" s="51"/>
      <c r="P25" s="51"/>
      <c r="Q25" s="51"/>
      <c r="R25" s="51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>
      <c r="A26" s="51"/>
      <c r="B26" s="51"/>
      <c r="C26" s="53"/>
      <c r="D26" s="54"/>
      <c r="E26" s="54"/>
      <c r="F26" s="54"/>
      <c r="G26" s="54"/>
      <c r="H26" s="54"/>
      <c r="I26" s="54"/>
      <c r="J26" s="51"/>
      <c r="K26" s="51"/>
      <c r="L26" s="51"/>
      <c r="M26" s="51"/>
      <c r="N26" s="51"/>
      <c r="O26" s="51"/>
      <c r="P26" s="51"/>
      <c r="Q26" s="51"/>
      <c r="R26" s="51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>
      <c r="A27" s="51"/>
      <c r="B27" s="51"/>
      <c r="C27" s="53"/>
      <c r="D27" s="54"/>
      <c r="E27" s="54"/>
      <c r="F27" s="54"/>
      <c r="G27" s="54"/>
      <c r="H27" s="54"/>
      <c r="I27" s="54"/>
      <c r="J27" s="51"/>
      <c r="K27" s="51"/>
      <c r="L27" s="51"/>
      <c r="M27" s="51"/>
      <c r="N27" s="51"/>
      <c r="O27" s="51"/>
      <c r="P27" s="51"/>
      <c r="Q27" s="51"/>
      <c r="R27" s="51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>
      <c r="A28" s="51"/>
      <c r="B28" s="51"/>
      <c r="C28" s="53"/>
      <c r="D28" s="54"/>
      <c r="E28" s="54"/>
      <c r="F28" s="54"/>
      <c r="G28" s="54"/>
      <c r="H28" s="54"/>
      <c r="I28" s="54"/>
      <c r="J28" s="51"/>
      <c r="K28" s="51"/>
      <c r="L28" s="51"/>
      <c r="M28" s="51"/>
      <c r="N28" s="51"/>
      <c r="O28" s="51"/>
      <c r="P28" s="51"/>
      <c r="Q28" s="51"/>
      <c r="R28" s="5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>
      <c r="A29" s="51"/>
      <c r="B29" s="51"/>
      <c r="C29" s="51"/>
      <c r="D29" s="54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>
      <c r="A30" s="51"/>
      <c r="B30" s="51"/>
      <c r="C30" s="51"/>
      <c r="D30" s="54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>
      <c r="A31" s="51"/>
      <c r="B31" s="51"/>
      <c r="C31" s="51"/>
      <c r="D31" s="54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>
      <c r="A32" s="51"/>
      <c r="B32" s="51"/>
      <c r="C32" s="51"/>
      <c r="D32" s="54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1"/>
      <c r="B33" s="53"/>
      <c r="C33" s="53"/>
      <c r="D33" s="54"/>
      <c r="E33" s="51"/>
      <c r="F33" s="51"/>
      <c r="G33" s="51"/>
      <c r="H33" s="51"/>
      <c r="I33" s="51"/>
      <c r="J33" s="53"/>
      <c r="K33" s="51"/>
      <c r="L33" s="51"/>
      <c r="M33" s="51"/>
      <c r="N33" s="51"/>
      <c r="O33" s="51"/>
      <c r="P33" s="51"/>
      <c r="Q33" s="51"/>
      <c r="R33" s="5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1"/>
      <c r="B34" s="53"/>
      <c r="C34" s="53"/>
      <c r="D34" s="54"/>
      <c r="E34" s="51"/>
      <c r="F34" s="51"/>
      <c r="G34" s="51"/>
      <c r="H34" s="51"/>
      <c r="I34" s="51"/>
      <c r="J34" s="53"/>
      <c r="K34" s="51"/>
      <c r="L34" s="51"/>
      <c r="M34" s="51"/>
      <c r="N34" s="51"/>
      <c r="O34" s="51"/>
      <c r="P34" s="51"/>
      <c r="Q34" s="51"/>
      <c r="R34" s="5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1"/>
      <c r="B35" s="53"/>
      <c r="C35" s="53"/>
      <c r="D35" s="54"/>
      <c r="E35" s="51"/>
      <c r="F35" s="51"/>
      <c r="G35" s="51"/>
      <c r="H35" s="51"/>
      <c r="I35" s="51"/>
      <c r="J35" s="53"/>
      <c r="K35" s="51"/>
      <c r="L35" s="51"/>
      <c r="M35" s="51"/>
      <c r="N35" s="51"/>
      <c r="O35" s="51"/>
      <c r="P35" s="51"/>
      <c r="Q35" s="51"/>
      <c r="R35" s="5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1"/>
      <c r="B36" s="53"/>
      <c r="C36" s="53"/>
      <c r="D36" s="54"/>
      <c r="E36" s="51"/>
      <c r="F36" s="51"/>
      <c r="G36" s="51"/>
      <c r="H36" s="51"/>
      <c r="I36" s="51"/>
      <c r="J36" s="53"/>
      <c r="K36" s="51"/>
      <c r="L36" s="51"/>
      <c r="M36" s="51"/>
      <c r="N36" s="51"/>
      <c r="O36" s="51"/>
      <c r="P36" s="51"/>
      <c r="Q36" s="51"/>
      <c r="R36" s="5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1"/>
      <c r="B37" s="53"/>
      <c r="C37" s="53"/>
      <c r="D37" s="54"/>
      <c r="E37" s="51"/>
      <c r="F37" s="51"/>
      <c r="G37" s="51"/>
      <c r="H37" s="51"/>
      <c r="I37" s="51"/>
      <c r="J37" s="53"/>
      <c r="K37" s="51"/>
      <c r="L37" s="51"/>
      <c r="M37" s="51"/>
      <c r="N37" s="51"/>
      <c r="O37" s="51"/>
      <c r="P37" s="51"/>
      <c r="Q37" s="51"/>
      <c r="R37" s="5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1" customFormat="1">
      <c r="A38" s="51"/>
      <c r="B38" s="53"/>
      <c r="C38" s="53"/>
      <c r="D38" s="54"/>
      <c r="E38" s="51"/>
      <c r="F38" s="51"/>
      <c r="G38" s="51"/>
      <c r="H38" s="51"/>
      <c r="I38" s="51"/>
      <c r="J38" s="53"/>
      <c r="K38" s="51"/>
      <c r="L38" s="51"/>
      <c r="M38" s="51"/>
      <c r="N38" s="51"/>
      <c r="O38" s="51"/>
      <c r="P38" s="51"/>
      <c r="Q38" s="51"/>
      <c r="R38" s="51"/>
    </row>
    <row r="39" spans="1:1024" s="31" customFormat="1">
      <c r="A39" s="51"/>
      <c r="B39" s="53"/>
      <c r="C39" s="53"/>
      <c r="D39" s="54"/>
      <c r="E39" s="51"/>
      <c r="F39" s="51"/>
      <c r="G39" s="51"/>
      <c r="H39" s="51"/>
      <c r="I39" s="51"/>
      <c r="J39" s="53"/>
      <c r="K39" s="51"/>
      <c r="L39" s="51"/>
      <c r="M39" s="51"/>
      <c r="N39" s="51"/>
      <c r="O39" s="51"/>
      <c r="P39" s="51"/>
      <c r="Q39" s="51"/>
      <c r="R39" s="51"/>
    </row>
    <row r="40" spans="1:1024" s="31" customFormat="1">
      <c r="A40" s="51"/>
      <c r="B40" s="53"/>
      <c r="C40" s="53"/>
      <c r="D40" s="54"/>
      <c r="E40" s="51"/>
      <c r="F40" s="51"/>
      <c r="G40" s="51"/>
      <c r="H40" s="51"/>
      <c r="I40" s="51"/>
      <c r="J40" s="53"/>
      <c r="K40" s="51"/>
      <c r="L40" s="51"/>
      <c r="M40" s="51"/>
      <c r="N40" s="51"/>
      <c r="O40" s="51"/>
      <c r="P40" s="51"/>
      <c r="Q40" s="51"/>
      <c r="R40" s="51"/>
    </row>
    <row r="41" spans="1:1024" ht="18.75">
      <c r="A41" s="51"/>
      <c r="B41" s="57"/>
      <c r="C41" s="57"/>
      <c r="D41" s="54"/>
      <c r="E41" s="58"/>
      <c r="F41" s="58"/>
      <c r="G41" s="58"/>
      <c r="H41" s="58"/>
      <c r="I41" s="58"/>
      <c r="J41" s="57"/>
      <c r="K41" s="51"/>
      <c r="L41" s="51"/>
      <c r="M41" s="51"/>
      <c r="N41" s="51"/>
      <c r="O41" s="51"/>
      <c r="P41" s="51"/>
      <c r="Q41" s="51"/>
      <c r="R41" s="51"/>
    </row>
    <row r="42" spans="1:1024" ht="17.25">
      <c r="A42" s="51"/>
      <c r="B42" s="59"/>
      <c r="C42" s="59"/>
      <c r="D42" s="54"/>
      <c r="E42" s="51"/>
      <c r="F42" s="51"/>
      <c r="G42" s="51"/>
      <c r="H42" s="51"/>
      <c r="I42" s="51"/>
      <c r="J42" s="59"/>
      <c r="K42" s="51"/>
      <c r="L42" s="51"/>
      <c r="M42" s="51"/>
      <c r="N42" s="51"/>
      <c r="O42" s="51"/>
      <c r="P42" s="51"/>
      <c r="Q42" s="51"/>
      <c r="R42" s="51"/>
    </row>
    <row r="43" spans="1:1024">
      <c r="A43" s="51"/>
      <c r="B43" s="53"/>
      <c r="C43" s="53"/>
      <c r="D43" s="54"/>
      <c r="E43" s="51"/>
      <c r="F43" s="51"/>
      <c r="G43" s="51"/>
      <c r="H43" s="51"/>
      <c r="I43" s="51"/>
      <c r="J43" s="53"/>
      <c r="K43" s="51"/>
      <c r="L43" s="51"/>
      <c r="M43" s="51"/>
      <c r="N43" s="51"/>
      <c r="O43" s="51"/>
      <c r="P43" s="51"/>
      <c r="Q43" s="51"/>
      <c r="R43" s="51"/>
    </row>
    <row r="44" spans="1:1024">
      <c r="A44" s="51"/>
      <c r="B44" s="53"/>
      <c r="C44" s="53"/>
      <c r="D44" s="54"/>
      <c r="E44" s="51"/>
      <c r="F44" s="51"/>
      <c r="G44" s="51"/>
      <c r="H44" s="51"/>
      <c r="I44" s="51"/>
      <c r="J44" s="53"/>
      <c r="K44" s="51"/>
      <c r="L44" s="51"/>
      <c r="M44" s="51"/>
      <c r="N44" s="51"/>
      <c r="O44" s="51"/>
      <c r="P44" s="51"/>
      <c r="Q44" s="51"/>
      <c r="R44" s="51"/>
    </row>
  </sheetData>
  <sheetProtection sheet="1" formatCells="0" formatColumns="0" formatRows="0" insertRows="0" selectLockedCells="1"/>
  <mergeCells count="16">
    <mergeCell ref="A1:N1"/>
    <mergeCell ref="B2:E2"/>
    <mergeCell ref="B3:E3"/>
    <mergeCell ref="D4:E4"/>
    <mergeCell ref="D6:E6"/>
    <mergeCell ref="F6:H6"/>
    <mergeCell ref="I6:N6"/>
    <mergeCell ref="J14:L14"/>
    <mergeCell ref="M14:N14"/>
    <mergeCell ref="O14:Q14"/>
    <mergeCell ref="R14:R16"/>
    <mergeCell ref="E9:F9"/>
    <mergeCell ref="H9:I9"/>
    <mergeCell ref="E10:F10"/>
    <mergeCell ref="H10:I10"/>
    <mergeCell ref="E13:F13"/>
  </mergeCells>
  <conditionalFormatting sqref="I17:J44">
    <cfRule type="expression" dxfId="50" priority="2">
      <formula>$H17="CT (Contrôle terminal)"</formula>
    </cfRule>
  </conditionalFormatting>
  <conditionalFormatting sqref="J15:O15">
    <cfRule type="expression" dxfId="49" priority="3">
      <formula>$A$11=2</formula>
    </cfRule>
    <cfRule type="expression" dxfId="48" priority="4">
      <formula>$A$11=3</formula>
    </cfRule>
    <cfRule type="expression" dxfId="47" priority="5">
      <formula>$A$11=1</formula>
    </cfRule>
  </conditionalFormatting>
  <conditionalFormatting sqref="A16:N16">
    <cfRule type="expression" dxfId="46" priority="6">
      <formula>$A$11=2</formula>
    </cfRule>
    <cfRule type="expression" dxfId="45" priority="7">
      <formula>$A$11=4</formula>
    </cfRule>
    <cfRule type="expression" dxfId="44" priority="8">
      <formula>$A$11=1</formula>
    </cfRule>
  </conditionalFormatting>
  <conditionalFormatting sqref="K16:L16">
    <cfRule type="expression" dxfId="43" priority="9">
      <formula>$H$17="CCI (CC Intégral)"</formula>
    </cfRule>
  </conditionalFormatting>
  <conditionalFormatting sqref="P15:Q15">
    <cfRule type="expression" dxfId="42" priority="10">
      <formula>$A$11=2</formula>
    </cfRule>
    <cfRule type="expression" dxfId="41" priority="11">
      <formula>$A$11=3</formula>
    </cfRule>
    <cfRule type="expression" dxfId="40" priority="12">
      <formula>$A$11=1</formula>
    </cfRule>
  </conditionalFormatting>
  <conditionalFormatting sqref="P16:Q16">
    <cfRule type="expression" dxfId="39" priority="13">
      <formula>$A$11=2</formula>
    </cfRule>
    <cfRule type="expression" dxfId="38" priority="14">
      <formula>$A$11=4</formula>
    </cfRule>
    <cfRule type="expression" dxfId="37" priority="15">
      <formula>$A$11=1</formula>
    </cfRule>
  </conditionalFormatting>
  <conditionalFormatting sqref="O16">
    <cfRule type="expression" dxfId="36" priority="16">
      <formula>$A$11=2</formula>
    </cfRule>
    <cfRule type="expression" dxfId="35" priority="17">
      <formula>$A$11=4</formula>
    </cfRule>
    <cfRule type="expression" dxfId="34" priority="18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4 M17:M44 O17:P44" xr:uid="{00000000-0002-0000-0300-000000000000}">
      <formula1>liste_nature_controle</formula1>
      <formula2>0</formula2>
    </dataValidation>
    <dataValidation type="list" allowBlank="1" showInputMessage="1" showErrorMessage="1" promptTitle="Type contrôle" prompt="Utiliser la liste déroulante" sqref="H17:H44" xr:uid="{00000000-0002-0000-0300-000001000000}">
      <formula1>liste_type_controle</formula1>
      <formula2>0</formula2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300-000002000000}">
      <formula1>Nature_ELP</formula1>
      <formula2>0</formula2>
    </dataValidation>
    <dataValidation type="decimal" operator="greaterThan" allowBlank="1" showInputMessage="1" showErrorMessage="1" errorTitle="Coefficient" error="Le coefficient doit être un nombre décimal supérieur à 0." sqref="E17:E44" xr:uid="{00000000-0002-0000-0300-000003000000}">
      <formula1>0</formula1>
      <formula2>0</formula2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300-000004000000}">
      <formula1>6</formula1>
      <formula2>0</formula2>
    </dataValidation>
    <dataValidation type="list" operator="greaterThan" allowBlank="1" showInputMessage="1" showErrorMessage="1" errorTitle="Coefficient" error="Le coefficient doit être un nombre décimal supérieur à 0." sqref="F17:G44" xr:uid="{00000000-0002-0000-0300-000005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4"/>
  <sheetViews>
    <sheetView showGridLines="0" zoomScale="75" zoomScaleNormal="75" workbookViewId="0">
      <selection activeCell="I25" sqref="I25"/>
    </sheetView>
  </sheetViews>
  <sheetFormatPr defaultColWidth="9.140625" defaultRowHeight="15"/>
  <cols>
    <col min="1" max="1" width="27.7109375" style="4"/>
    <col min="2" max="2" width="46.140625" style="22"/>
    <col min="3" max="3" width="21.42578125" style="22"/>
    <col min="4" max="4" width="6.85546875" style="22"/>
    <col min="5" max="5" width="12.140625" style="22"/>
    <col min="6" max="7" width="14.28515625" style="22"/>
    <col min="8" max="8" width="22.28515625" style="22"/>
    <col min="9" max="9" width="11.7109375" style="22"/>
    <col min="10" max="11" width="18.140625" style="22"/>
    <col min="12" max="12" width="11.140625" style="4"/>
    <col min="13" max="13" width="18.140625" style="4"/>
    <col min="14" max="14" width="11.140625" style="4"/>
    <col min="15" max="15" width="16.7109375" style="4"/>
    <col min="16" max="16" width="19.5703125" style="4"/>
    <col min="17" max="17" width="11.28515625" style="4"/>
    <col min="18" max="18" width="28.42578125" style="4"/>
    <col min="19" max="1025" width="11.28515625" style="4"/>
  </cols>
  <sheetData>
    <row r="1" spans="1:1024" ht="23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64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>
      <c r="A2" s="23" t="s">
        <v>1</v>
      </c>
      <c r="B2" s="75" t="str">
        <f>'Fiche générale'!B2</f>
        <v>SCIENCES</v>
      </c>
      <c r="C2" s="75"/>
      <c r="D2" s="75"/>
      <c r="E2" s="75"/>
      <c r="F2" s="4"/>
      <c r="G2" s="4"/>
      <c r="H2" s="4"/>
      <c r="I2" s="4"/>
      <c r="J2" s="4"/>
      <c r="K2" s="4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>
      <c r="A3" s="23" t="s">
        <v>2</v>
      </c>
      <c r="B3" s="75" t="str">
        <f>'Fiche générale'!B3:I3</f>
        <v>Double licence Mathématiques Physique</v>
      </c>
      <c r="C3" s="75"/>
      <c r="D3" s="75"/>
      <c r="E3" s="75"/>
      <c r="F3" s="4"/>
      <c r="G3" s="4"/>
      <c r="H3" s="4"/>
      <c r="I3" s="4"/>
      <c r="J3" s="4"/>
      <c r="K3" s="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>
      <c r="A4" s="23" t="s">
        <v>3</v>
      </c>
      <c r="B4" s="24" t="str">
        <f>'Fiche générale'!B4</f>
        <v>SPDMP18</v>
      </c>
      <c r="C4" s="65" t="s">
        <v>4</v>
      </c>
      <c r="D4" s="76"/>
      <c r="E4" s="76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>
      <c r="A5"/>
      <c r="B5" s="4"/>
      <c r="C5" s="4"/>
      <c r="D5" s="4"/>
      <c r="E5" s="4"/>
      <c r="F5" s="4"/>
      <c r="G5" s="4"/>
      <c r="H5" s="4"/>
      <c r="I5" s="4"/>
      <c r="J5" s="4"/>
      <c r="K5" s="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>
      <c r="A6" s="23" t="s">
        <v>5</v>
      </c>
      <c r="B6" s="25"/>
      <c r="C6" s="65" t="s">
        <v>6</v>
      </c>
      <c r="D6" s="77"/>
      <c r="E6" s="77"/>
      <c r="F6" s="78" t="s">
        <v>7</v>
      </c>
      <c r="G6" s="78"/>
      <c r="H6" s="78"/>
      <c r="I6" s="79"/>
      <c r="J6" s="79"/>
      <c r="K6" s="79"/>
      <c r="L6" s="79"/>
      <c r="M6" s="79"/>
      <c r="N6" s="79"/>
      <c r="O6" s="2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>
      <c r="A7" s="23" t="s">
        <v>8</v>
      </c>
      <c r="B7" s="27"/>
      <c r="C7" s="4"/>
      <c r="D7" s="4"/>
      <c r="E7" s="4"/>
      <c r="F7" s="4"/>
      <c r="G7" s="4"/>
      <c r="H7" s="4"/>
      <c r="I7" s="4"/>
      <c r="J7" s="4"/>
      <c r="K7" s="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>
      <c r="A8" s="28"/>
      <c r="B8" s="29"/>
      <c r="C8" s="4"/>
      <c r="D8" s="4"/>
      <c r="E8" s="4"/>
      <c r="F8" s="4"/>
      <c r="G8" s="4"/>
      <c r="H8" s="30"/>
      <c r="I8" s="30"/>
      <c r="J8" s="30"/>
      <c r="K8" s="30"/>
      <c r="L8"/>
      <c r="M8" s="31"/>
      <c r="N8" s="31"/>
      <c r="O8" s="31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>
      <c r="A9"/>
      <c r="B9" s="32"/>
      <c r="C9" s="33"/>
      <c r="D9" s="30"/>
      <c r="E9" s="70" t="s">
        <v>9</v>
      </c>
      <c r="F9" s="70"/>
      <c r="G9" s="34"/>
      <c r="H9" s="70" t="s">
        <v>10</v>
      </c>
      <c r="I9" s="70"/>
      <c r="J9" s="30"/>
      <c r="K9" s="35">
        <v>1</v>
      </c>
      <c r="L9" s="30"/>
      <c r="M9" s="30"/>
      <c r="N9" s="30"/>
      <c r="O9" s="30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>
      <c r="A10"/>
      <c r="B10" s="32"/>
      <c r="C10" s="33"/>
      <c r="D10" s="36"/>
      <c r="E10" s="71" t="s">
        <v>11</v>
      </c>
      <c r="F10" s="71"/>
      <c r="G10" s="37"/>
      <c r="H10" s="72"/>
      <c r="I10" s="72"/>
      <c r="J10" s="38"/>
      <c r="K10" s="38"/>
      <c r="L10" s="38"/>
      <c r="M10" s="38"/>
      <c r="N10" s="38"/>
      <c r="O10" s="3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>
      <c r="A11" s="39">
        <v>1</v>
      </c>
      <c r="B11" s="32"/>
      <c r="C11" s="33"/>
      <c r="D11" s="33"/>
      <c r="E11"/>
      <c r="F11"/>
      <c r="G11"/>
      <c r="H11"/>
      <c r="I11"/>
      <c r="J11" s="4"/>
      <c r="K11" s="4"/>
      <c r="L11"/>
      <c r="M11" s="38"/>
      <c r="N11" s="38"/>
      <c r="O11" s="3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>
      <c r="A12"/>
      <c r="B12" s="32"/>
      <c r="C12" s="33"/>
      <c r="D12" s="33"/>
      <c r="E12" s="4"/>
      <c r="F12" s="4"/>
      <c r="G12" s="4"/>
      <c r="H12" s="4"/>
      <c r="I12" s="4"/>
      <c r="J12" s="4"/>
      <c r="K12" s="4"/>
      <c r="L12"/>
      <c r="M12" s="38"/>
      <c r="N12" s="38"/>
      <c r="O12" s="3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/>
      <c r="B13"/>
      <c r="C13"/>
      <c r="D13" s="33"/>
      <c r="E13" s="73"/>
      <c r="F13" s="73"/>
      <c r="G13" s="66"/>
      <c r="H13" s="33"/>
      <c r="I13" s="3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>
      <c r="A14"/>
      <c r="B14" s="32"/>
      <c r="C14" s="33"/>
      <c r="D14" s="33"/>
      <c r="E14" s="66"/>
      <c r="F14" s="66"/>
      <c r="G14" s="66"/>
      <c r="H14" s="33"/>
      <c r="I14" s="33"/>
      <c r="J14" s="68" t="s">
        <v>12</v>
      </c>
      <c r="K14" s="68"/>
      <c r="L14" s="68"/>
      <c r="M14" s="68" t="s">
        <v>13</v>
      </c>
      <c r="N14" s="68"/>
      <c r="O14" s="69" t="s">
        <v>14</v>
      </c>
      <c r="P14" s="69"/>
      <c r="Q14" s="69"/>
      <c r="R14" s="69" t="s">
        <v>15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>
      <c r="A15"/>
      <c r="B15"/>
      <c r="C15" s="40"/>
      <c r="D15" s="40"/>
      <c r="E15" s="41"/>
      <c r="F15" s="41"/>
      <c r="G15" s="41"/>
      <c r="H15" s="41"/>
      <c r="I15" s="42"/>
      <c r="J15" s="43" t="s">
        <v>16</v>
      </c>
      <c r="K15" s="43" t="str">
        <f>IF(H17="CCI (CC Intégral)","CT pour les dispensés","Contrôle Terminal")</f>
        <v>Contrôle Terminal</v>
      </c>
      <c r="L15" s="44"/>
      <c r="M15" s="45" t="s">
        <v>17</v>
      </c>
      <c r="N15" s="46"/>
      <c r="O15" s="45" t="s">
        <v>18</v>
      </c>
      <c r="P15" s="47" t="s">
        <v>17</v>
      </c>
      <c r="Q15" s="48"/>
      <c r="R15" s="69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22" customFormat="1" ht="47.25">
      <c r="A16" s="43" t="s">
        <v>19</v>
      </c>
      <c r="B16" s="43" t="s">
        <v>20</v>
      </c>
      <c r="C16" s="44" t="s">
        <v>21</v>
      </c>
      <c r="D16" s="45" t="s">
        <v>22</v>
      </c>
      <c r="E16" s="46" t="s">
        <v>23</v>
      </c>
      <c r="F16" s="49" t="s">
        <v>24</v>
      </c>
      <c r="G16" s="49" t="s">
        <v>25</v>
      </c>
      <c r="H16" s="50" t="s">
        <v>26</v>
      </c>
      <c r="I16" s="49" t="s">
        <v>27</v>
      </c>
      <c r="J16" s="45" t="s">
        <v>28</v>
      </c>
      <c r="K16" s="45" t="s">
        <v>29</v>
      </c>
      <c r="L16" s="45" t="s">
        <v>30</v>
      </c>
      <c r="M16" s="45" t="s">
        <v>29</v>
      </c>
      <c r="N16" s="45" t="s">
        <v>30</v>
      </c>
      <c r="O16" s="47" t="s">
        <v>29</v>
      </c>
      <c r="P16" s="47" t="s">
        <v>29</v>
      </c>
      <c r="Q16" s="47" t="s">
        <v>30</v>
      </c>
      <c r="R16" s="69"/>
    </row>
    <row r="17" spans="1:1024" ht="15" customHeight="1">
      <c r="A17" s="51"/>
      <c r="B17" s="52"/>
      <c r="C17" s="53"/>
      <c r="D17" s="54"/>
      <c r="E17" s="54"/>
      <c r="F17" s="54"/>
      <c r="G17" s="54"/>
      <c r="H17" s="54"/>
      <c r="I17" s="54"/>
      <c r="J17" s="51"/>
      <c r="K17" s="51"/>
      <c r="L17" s="51"/>
      <c r="M17" s="51"/>
      <c r="N17" s="51"/>
      <c r="O17" s="51"/>
      <c r="P17" s="51"/>
      <c r="Q17" s="51"/>
      <c r="R17" s="51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>
      <c r="A18" s="51"/>
      <c r="B18" s="53"/>
      <c r="C18" s="53"/>
      <c r="D18" s="54"/>
      <c r="E18" s="54"/>
      <c r="F18" s="54"/>
      <c r="G18" s="54"/>
      <c r="H18" s="54"/>
      <c r="I18" s="54"/>
      <c r="J18" s="51"/>
      <c r="K18" s="51"/>
      <c r="L18" s="51"/>
      <c r="M18" s="51"/>
      <c r="N18" s="51"/>
      <c r="O18" s="51"/>
      <c r="P18" s="51"/>
      <c r="Q18" s="51"/>
      <c r="R18" s="51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>
      <c r="A19" s="51"/>
      <c r="B19" s="53"/>
      <c r="C19" s="53"/>
      <c r="D19" s="54"/>
      <c r="E19" s="54"/>
      <c r="F19" s="54"/>
      <c r="G19" s="54"/>
      <c r="H19" s="54"/>
      <c r="I19" s="54"/>
      <c r="J19" s="51"/>
      <c r="K19" s="51"/>
      <c r="L19" s="51"/>
      <c r="M19" s="51"/>
      <c r="N19" s="51"/>
      <c r="O19" s="51"/>
      <c r="P19" s="51"/>
      <c r="Q19" s="51"/>
      <c r="R19" s="5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>
      <c r="A20" s="51"/>
      <c r="B20" s="53"/>
      <c r="C20" s="53"/>
      <c r="D20" s="54"/>
      <c r="E20" s="54"/>
      <c r="F20" s="54"/>
      <c r="G20" s="54"/>
      <c r="H20" s="54"/>
      <c r="I20" s="54"/>
      <c r="J20" s="51"/>
      <c r="K20" s="51"/>
      <c r="L20" s="51"/>
      <c r="M20" s="51"/>
      <c r="N20" s="51"/>
      <c r="O20" s="51"/>
      <c r="P20" s="51"/>
      <c r="Q20" s="51"/>
      <c r="R20" s="51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>
      <c r="A21" s="51"/>
      <c r="B21" s="53"/>
      <c r="C21" s="53"/>
      <c r="D21" s="54"/>
      <c r="E21" s="54"/>
      <c r="F21" s="54"/>
      <c r="G21" s="54"/>
      <c r="H21" s="54"/>
      <c r="I21" s="54"/>
      <c r="J21" s="51"/>
      <c r="K21" s="51"/>
      <c r="L21" s="51"/>
      <c r="M21" s="51"/>
      <c r="N21" s="51"/>
      <c r="O21" s="51"/>
      <c r="P21" s="51"/>
      <c r="Q21" s="51"/>
      <c r="R21" s="5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>
      <c r="A22" s="51"/>
      <c r="B22" s="55"/>
      <c r="C22" s="53"/>
      <c r="D22" s="54"/>
      <c r="E22" s="54"/>
      <c r="F22" s="54"/>
      <c r="G22" s="54"/>
      <c r="H22" s="54"/>
      <c r="I22" s="54"/>
      <c r="J22" s="51"/>
      <c r="K22" s="51"/>
      <c r="L22" s="51"/>
      <c r="M22" s="51"/>
      <c r="N22" s="51"/>
      <c r="O22" s="51"/>
      <c r="P22" s="51"/>
      <c r="Q22" s="51"/>
      <c r="R22" s="51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>
      <c r="A23" s="51"/>
      <c r="B23" s="53"/>
      <c r="C23" s="53"/>
      <c r="D23" s="54"/>
      <c r="E23" s="54"/>
      <c r="F23" s="54"/>
      <c r="G23" s="54"/>
      <c r="H23" s="54"/>
      <c r="I23" s="54"/>
      <c r="J23" s="51"/>
      <c r="K23" s="51"/>
      <c r="L23" s="51"/>
      <c r="M23" s="51"/>
      <c r="N23" s="51"/>
      <c r="O23" s="51"/>
      <c r="P23" s="51"/>
      <c r="Q23" s="51"/>
      <c r="R23" s="51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>
      <c r="A24" s="51"/>
      <c r="B24" s="51"/>
      <c r="C24" s="56"/>
      <c r="D24" s="54"/>
      <c r="E24" s="54"/>
      <c r="F24" s="54"/>
      <c r="G24" s="54"/>
      <c r="H24" s="54"/>
      <c r="I24" s="54"/>
      <c r="J24" s="51"/>
      <c r="K24" s="51"/>
      <c r="L24" s="51"/>
      <c r="M24" s="51"/>
      <c r="N24" s="51"/>
      <c r="O24" s="51"/>
      <c r="P24" s="51"/>
      <c r="Q24" s="51"/>
      <c r="R24" s="51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>
      <c r="A25" s="51"/>
      <c r="B25" s="51"/>
      <c r="C25" s="53"/>
      <c r="D25" s="54"/>
      <c r="E25" s="54"/>
      <c r="F25" s="54"/>
      <c r="G25" s="54"/>
      <c r="H25" s="54"/>
      <c r="I25" s="54"/>
      <c r="J25" s="51"/>
      <c r="K25" s="51"/>
      <c r="L25" s="51"/>
      <c r="M25" s="51"/>
      <c r="N25" s="51"/>
      <c r="O25" s="51"/>
      <c r="P25" s="51"/>
      <c r="Q25" s="51"/>
      <c r="R25" s="51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>
      <c r="A26" s="51"/>
      <c r="B26" s="51"/>
      <c r="C26" s="53"/>
      <c r="D26" s="54"/>
      <c r="E26" s="54"/>
      <c r="F26" s="54"/>
      <c r="G26" s="54"/>
      <c r="H26" s="54"/>
      <c r="I26" s="54"/>
      <c r="J26" s="51"/>
      <c r="K26" s="51"/>
      <c r="L26" s="51"/>
      <c r="M26" s="51"/>
      <c r="N26" s="51"/>
      <c r="O26" s="51"/>
      <c r="P26" s="51"/>
      <c r="Q26" s="51"/>
      <c r="R26" s="51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>
      <c r="A27" s="51"/>
      <c r="B27" s="51"/>
      <c r="C27" s="53"/>
      <c r="D27" s="54"/>
      <c r="E27" s="54"/>
      <c r="F27" s="54"/>
      <c r="G27" s="54"/>
      <c r="H27" s="54"/>
      <c r="I27" s="54"/>
      <c r="J27" s="51"/>
      <c r="K27" s="51"/>
      <c r="L27" s="51"/>
      <c r="M27" s="51"/>
      <c r="N27" s="51"/>
      <c r="O27" s="51"/>
      <c r="P27" s="51"/>
      <c r="Q27" s="51"/>
      <c r="R27" s="51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>
      <c r="A28" s="51"/>
      <c r="B28" s="51"/>
      <c r="C28" s="53"/>
      <c r="D28" s="54"/>
      <c r="E28" s="54"/>
      <c r="F28" s="54"/>
      <c r="G28" s="54"/>
      <c r="H28" s="54"/>
      <c r="I28" s="54"/>
      <c r="J28" s="51"/>
      <c r="K28" s="51"/>
      <c r="L28" s="51"/>
      <c r="M28" s="51"/>
      <c r="N28" s="51"/>
      <c r="O28" s="51"/>
      <c r="P28" s="51"/>
      <c r="Q28" s="51"/>
      <c r="R28" s="5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>
      <c r="A29" s="51"/>
      <c r="B29" s="51"/>
      <c r="C29" s="51"/>
      <c r="D29" s="54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>
      <c r="A30" s="51"/>
      <c r="B30" s="51"/>
      <c r="C30" s="51"/>
      <c r="D30" s="54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>
      <c r="A31" s="51"/>
      <c r="B31" s="51"/>
      <c r="C31" s="51"/>
      <c r="D31" s="54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>
      <c r="A32" s="51"/>
      <c r="B32" s="51"/>
      <c r="C32" s="51"/>
      <c r="D32" s="54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1"/>
      <c r="B33" s="53"/>
      <c r="C33" s="53"/>
      <c r="D33" s="54"/>
      <c r="E33" s="51"/>
      <c r="F33" s="51"/>
      <c r="G33" s="51"/>
      <c r="H33" s="51"/>
      <c r="I33" s="51"/>
      <c r="J33" s="53"/>
      <c r="K33" s="51"/>
      <c r="L33" s="51"/>
      <c r="M33" s="51"/>
      <c r="N33" s="51"/>
      <c r="O33" s="51"/>
      <c r="P33" s="51"/>
      <c r="Q33" s="51"/>
      <c r="R33" s="5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1"/>
      <c r="B34" s="53"/>
      <c r="C34" s="53"/>
      <c r="D34" s="54"/>
      <c r="E34" s="51"/>
      <c r="F34" s="51"/>
      <c r="G34" s="51"/>
      <c r="H34" s="51"/>
      <c r="I34" s="51"/>
      <c r="J34" s="53"/>
      <c r="K34" s="51"/>
      <c r="L34" s="51"/>
      <c r="M34" s="51"/>
      <c r="N34" s="51"/>
      <c r="O34" s="51"/>
      <c r="P34" s="51"/>
      <c r="Q34" s="51"/>
      <c r="R34" s="5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1"/>
      <c r="B35" s="53"/>
      <c r="C35" s="53"/>
      <c r="D35" s="54"/>
      <c r="E35" s="51"/>
      <c r="F35" s="51"/>
      <c r="G35" s="51"/>
      <c r="H35" s="51"/>
      <c r="I35" s="51"/>
      <c r="J35" s="53"/>
      <c r="K35" s="51"/>
      <c r="L35" s="51"/>
      <c r="M35" s="51"/>
      <c r="N35" s="51"/>
      <c r="O35" s="51"/>
      <c r="P35" s="51"/>
      <c r="Q35" s="51"/>
      <c r="R35" s="5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1"/>
      <c r="B36" s="53"/>
      <c r="C36" s="53"/>
      <c r="D36" s="54"/>
      <c r="E36" s="51"/>
      <c r="F36" s="51"/>
      <c r="G36" s="51"/>
      <c r="H36" s="51"/>
      <c r="I36" s="51"/>
      <c r="J36" s="53"/>
      <c r="K36" s="51"/>
      <c r="L36" s="51"/>
      <c r="M36" s="51"/>
      <c r="N36" s="51"/>
      <c r="O36" s="51"/>
      <c r="P36" s="51"/>
      <c r="Q36" s="51"/>
      <c r="R36" s="5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1"/>
      <c r="B37" s="53"/>
      <c r="C37" s="53"/>
      <c r="D37" s="54"/>
      <c r="E37" s="51"/>
      <c r="F37" s="51"/>
      <c r="G37" s="51"/>
      <c r="H37" s="51"/>
      <c r="I37" s="51"/>
      <c r="J37" s="53"/>
      <c r="K37" s="51"/>
      <c r="L37" s="51"/>
      <c r="M37" s="51"/>
      <c r="N37" s="51"/>
      <c r="O37" s="51"/>
      <c r="P37" s="51"/>
      <c r="Q37" s="51"/>
      <c r="R37" s="5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1" customFormat="1">
      <c r="A38" s="51"/>
      <c r="B38" s="53"/>
      <c r="C38" s="53"/>
      <c r="D38" s="54"/>
      <c r="E38" s="51"/>
      <c r="F38" s="51"/>
      <c r="G38" s="51"/>
      <c r="H38" s="51"/>
      <c r="I38" s="51"/>
      <c r="J38" s="53"/>
      <c r="K38" s="51"/>
      <c r="L38" s="51"/>
      <c r="M38" s="51"/>
      <c r="N38" s="51"/>
      <c r="O38" s="51"/>
      <c r="P38" s="51"/>
      <c r="Q38" s="51"/>
      <c r="R38" s="51"/>
    </row>
    <row r="39" spans="1:1024" s="31" customFormat="1">
      <c r="A39" s="51"/>
      <c r="B39" s="53"/>
      <c r="C39" s="53"/>
      <c r="D39" s="54"/>
      <c r="E39" s="51"/>
      <c r="F39" s="51"/>
      <c r="G39" s="51"/>
      <c r="H39" s="51"/>
      <c r="I39" s="51"/>
      <c r="J39" s="53"/>
      <c r="K39" s="51"/>
      <c r="L39" s="51"/>
      <c r="M39" s="51"/>
      <c r="N39" s="51"/>
      <c r="O39" s="51"/>
      <c r="P39" s="51"/>
      <c r="Q39" s="51"/>
      <c r="R39" s="51"/>
    </row>
    <row r="40" spans="1:1024" s="31" customFormat="1">
      <c r="A40" s="51"/>
      <c r="B40" s="53"/>
      <c r="C40" s="53"/>
      <c r="D40" s="54"/>
      <c r="E40" s="51"/>
      <c r="F40" s="51"/>
      <c r="G40" s="51"/>
      <c r="H40" s="51"/>
      <c r="I40" s="51"/>
      <c r="J40" s="53"/>
      <c r="K40" s="51"/>
      <c r="L40" s="51"/>
      <c r="M40" s="51"/>
      <c r="N40" s="51"/>
      <c r="O40" s="51"/>
      <c r="P40" s="51"/>
      <c r="Q40" s="51"/>
      <c r="R40" s="51"/>
    </row>
    <row r="41" spans="1:1024" ht="18.75">
      <c r="A41" s="51"/>
      <c r="B41" s="57"/>
      <c r="C41" s="57"/>
      <c r="D41" s="54"/>
      <c r="E41" s="58"/>
      <c r="F41" s="58"/>
      <c r="G41" s="58"/>
      <c r="H41" s="58"/>
      <c r="I41" s="58"/>
      <c r="J41" s="57"/>
      <c r="K41" s="51"/>
      <c r="L41" s="51"/>
      <c r="M41" s="51"/>
      <c r="N41" s="51"/>
      <c r="O41" s="51"/>
      <c r="P41" s="51"/>
      <c r="Q41" s="51"/>
      <c r="R41" s="51"/>
    </row>
    <row r="42" spans="1:1024" ht="17.25">
      <c r="A42" s="51"/>
      <c r="B42" s="59"/>
      <c r="C42" s="59"/>
      <c r="D42" s="54"/>
      <c r="E42" s="51"/>
      <c r="F42" s="51"/>
      <c r="G42" s="51"/>
      <c r="H42" s="51"/>
      <c r="I42" s="51"/>
      <c r="J42" s="59"/>
      <c r="K42" s="51"/>
      <c r="L42" s="51"/>
      <c r="M42" s="51"/>
      <c r="N42" s="51"/>
      <c r="O42" s="51"/>
      <c r="P42" s="51"/>
      <c r="Q42" s="51"/>
      <c r="R42" s="51"/>
    </row>
    <row r="43" spans="1:1024">
      <c r="A43" s="51"/>
      <c r="B43" s="53"/>
      <c r="C43" s="53"/>
      <c r="D43" s="54"/>
      <c r="E43" s="51"/>
      <c r="F43" s="51"/>
      <c r="G43" s="51"/>
      <c r="H43" s="51"/>
      <c r="I43" s="51"/>
      <c r="J43" s="53"/>
      <c r="K43" s="51"/>
      <c r="L43" s="51"/>
      <c r="M43" s="51"/>
      <c r="N43" s="51"/>
      <c r="O43" s="51"/>
      <c r="P43" s="51"/>
      <c r="Q43" s="51"/>
      <c r="R43" s="51"/>
    </row>
    <row r="44" spans="1:1024">
      <c r="A44" s="51"/>
      <c r="B44" s="53"/>
      <c r="C44" s="53"/>
      <c r="D44" s="54"/>
      <c r="E44" s="51"/>
      <c r="F44" s="51"/>
      <c r="G44" s="51"/>
      <c r="H44" s="51"/>
      <c r="I44" s="51"/>
      <c r="J44" s="53"/>
      <c r="K44" s="51"/>
      <c r="L44" s="51"/>
      <c r="M44" s="51"/>
      <c r="N44" s="51"/>
      <c r="O44" s="51"/>
      <c r="P44" s="51"/>
      <c r="Q44" s="51"/>
      <c r="R44" s="51"/>
    </row>
  </sheetData>
  <sheetProtection sheet="1" formatCells="0" formatColumns="0" formatRows="0" insertRows="0" selectLockedCells="1"/>
  <mergeCells count="16">
    <mergeCell ref="A1:N1"/>
    <mergeCell ref="B2:E2"/>
    <mergeCell ref="B3:E3"/>
    <mergeCell ref="D4:E4"/>
    <mergeCell ref="D6:E6"/>
    <mergeCell ref="F6:H6"/>
    <mergeCell ref="I6:N6"/>
    <mergeCell ref="J14:L14"/>
    <mergeCell ref="M14:N14"/>
    <mergeCell ref="O14:Q14"/>
    <mergeCell ref="R14:R16"/>
    <mergeCell ref="E9:F9"/>
    <mergeCell ref="H9:I9"/>
    <mergeCell ref="E10:F10"/>
    <mergeCell ref="H10:I10"/>
    <mergeCell ref="E13:F13"/>
  </mergeCells>
  <conditionalFormatting sqref="I17:J44">
    <cfRule type="expression" dxfId="33" priority="2">
      <formula>$H17="CT (Contrôle terminal)"</formula>
    </cfRule>
  </conditionalFormatting>
  <conditionalFormatting sqref="J15:O15">
    <cfRule type="expression" dxfId="32" priority="3">
      <formula>$A$11=2</formula>
    </cfRule>
    <cfRule type="expression" dxfId="31" priority="4">
      <formula>$A$11=3</formula>
    </cfRule>
    <cfRule type="expression" dxfId="30" priority="5">
      <formula>$A$11=1</formula>
    </cfRule>
  </conditionalFormatting>
  <conditionalFormatting sqref="A16:N16">
    <cfRule type="expression" dxfId="29" priority="6">
      <formula>$A$11=2</formula>
    </cfRule>
    <cfRule type="expression" dxfId="28" priority="7">
      <formula>$A$11=4</formula>
    </cfRule>
    <cfRule type="expression" dxfId="27" priority="8">
      <formula>$A$11=1</formula>
    </cfRule>
  </conditionalFormatting>
  <conditionalFormatting sqref="K16:L16">
    <cfRule type="expression" dxfId="26" priority="9">
      <formula>$H$17="CCI (CC Intégral)"</formula>
    </cfRule>
  </conditionalFormatting>
  <conditionalFormatting sqref="P15:Q15">
    <cfRule type="expression" dxfId="25" priority="10">
      <formula>$A$11=2</formula>
    </cfRule>
    <cfRule type="expression" dxfId="24" priority="11">
      <formula>$A$11=3</formula>
    </cfRule>
    <cfRule type="expression" dxfId="23" priority="12">
      <formula>$A$11=1</formula>
    </cfRule>
  </conditionalFormatting>
  <conditionalFormatting sqref="P16:Q16">
    <cfRule type="expression" dxfId="22" priority="13">
      <formula>$A$11=2</formula>
    </cfRule>
    <cfRule type="expression" dxfId="21" priority="14">
      <formula>$A$11=4</formula>
    </cfRule>
    <cfRule type="expression" dxfId="20" priority="15">
      <formula>$A$11=1</formula>
    </cfRule>
  </conditionalFormatting>
  <conditionalFormatting sqref="O16">
    <cfRule type="expression" dxfId="19" priority="16">
      <formula>$A$11=2</formula>
    </cfRule>
    <cfRule type="expression" dxfId="18" priority="17">
      <formula>$A$11=4</formula>
    </cfRule>
    <cfRule type="expression" dxfId="17" priority="18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4 M17:M44 O17:P44" xr:uid="{00000000-0002-0000-0400-000000000000}">
      <formula1>liste_nature_controle</formula1>
      <formula2>0</formula2>
    </dataValidation>
    <dataValidation type="list" allowBlank="1" showInputMessage="1" showErrorMessage="1" promptTitle="Type contrôle" prompt="Utiliser la liste déroulante" sqref="H17:H44" xr:uid="{00000000-0002-0000-0400-000001000000}">
      <formula1>liste_type_controle</formula1>
      <formula2>0</formula2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400-000002000000}">
      <formula1>Nature_ELP</formula1>
      <formula2>0</formula2>
    </dataValidation>
    <dataValidation type="decimal" operator="greaterThan" allowBlank="1" showInputMessage="1" showErrorMessage="1" errorTitle="Coefficient" error="Le coefficient doit être un nombre décimal supérieur à 0." sqref="E17:E44" xr:uid="{00000000-0002-0000-0400-000003000000}">
      <formula1>0</formula1>
      <formula2>0</formula2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400-000004000000}">
      <formula1>6</formula1>
      <formula2>0</formula2>
    </dataValidation>
    <dataValidation type="list" operator="greaterThan" allowBlank="1" showInputMessage="1" showErrorMessage="1" errorTitle="Coefficient" error="Le coefficient doit être un nombre décimal supérieur à 0." sqref="F17:G44" xr:uid="{00000000-0002-0000-0400-000005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4"/>
  <sheetViews>
    <sheetView showGridLines="0" topLeftCell="A9" zoomScale="75" zoomScaleNormal="75" workbookViewId="0">
      <selection activeCell="R18" sqref="R18"/>
    </sheetView>
  </sheetViews>
  <sheetFormatPr defaultColWidth="9.140625" defaultRowHeight="15"/>
  <cols>
    <col min="1" max="1" width="27.7109375" style="4"/>
    <col min="2" max="2" width="46.140625" style="22"/>
    <col min="3" max="3" width="21.42578125" style="22"/>
    <col min="4" max="4" width="6.85546875" style="22"/>
    <col min="5" max="5" width="12.140625" style="22"/>
    <col min="6" max="7" width="14.28515625" style="22"/>
    <col min="8" max="8" width="22.28515625" style="22"/>
    <col min="9" max="9" width="11.7109375" style="22"/>
    <col min="10" max="11" width="18.140625" style="22"/>
    <col min="12" max="12" width="11.140625" style="4"/>
    <col min="13" max="13" width="18.140625" style="4"/>
    <col min="14" max="14" width="11.140625" style="4"/>
    <col min="15" max="15" width="16.7109375" style="4"/>
    <col min="16" max="16" width="19.5703125" style="4"/>
    <col min="17" max="17" width="11.28515625" style="4"/>
    <col min="18" max="18" width="28.42578125" style="4"/>
    <col min="19" max="1025" width="11.28515625" style="4"/>
  </cols>
  <sheetData>
    <row r="1" spans="1:1024" ht="23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64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>
      <c r="A2" s="23" t="s">
        <v>1</v>
      </c>
      <c r="B2" s="75" t="str">
        <f>'Fiche générale'!B2</f>
        <v>SCIENCES</v>
      </c>
      <c r="C2" s="75"/>
      <c r="D2" s="75"/>
      <c r="E2" s="75"/>
      <c r="F2" s="4"/>
      <c r="G2" s="4"/>
      <c r="H2" s="4"/>
      <c r="I2" s="4"/>
      <c r="J2" s="4"/>
      <c r="K2" s="4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>
      <c r="A3" s="23" t="s">
        <v>2</v>
      </c>
      <c r="B3" s="75" t="str">
        <f>'Fiche générale'!B3:I3</f>
        <v>Double licence Mathématiques Physique</v>
      </c>
      <c r="C3" s="75"/>
      <c r="D3" s="75"/>
      <c r="E3" s="75"/>
      <c r="F3" s="4"/>
      <c r="G3" s="4"/>
      <c r="H3" s="4"/>
      <c r="I3" s="4"/>
      <c r="J3" s="4"/>
      <c r="K3" s="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>
      <c r="A4" s="23" t="s">
        <v>3</v>
      </c>
      <c r="B4" s="24" t="str">
        <f>'Fiche générale'!B4</f>
        <v>SPDMP18</v>
      </c>
      <c r="C4" s="65" t="s">
        <v>4</v>
      </c>
      <c r="D4" s="76"/>
      <c r="E4" s="76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>
      <c r="A5"/>
      <c r="B5" s="4"/>
      <c r="C5" s="4"/>
      <c r="D5" s="4"/>
      <c r="E5" s="4"/>
      <c r="F5" s="4"/>
      <c r="G5" s="4"/>
      <c r="H5" s="4"/>
      <c r="I5" s="4"/>
      <c r="J5" s="4"/>
      <c r="K5" s="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>
      <c r="A6" s="23" t="s">
        <v>5</v>
      </c>
      <c r="B6" s="25"/>
      <c r="C6" s="65" t="s">
        <v>6</v>
      </c>
      <c r="D6" s="77"/>
      <c r="E6" s="77"/>
      <c r="F6" s="78" t="s">
        <v>7</v>
      </c>
      <c r="G6" s="78"/>
      <c r="H6" s="78"/>
      <c r="I6" s="79"/>
      <c r="J6" s="79"/>
      <c r="K6" s="79"/>
      <c r="L6" s="79"/>
      <c r="M6" s="79"/>
      <c r="N6" s="79"/>
      <c r="O6" s="2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>
      <c r="A7" s="23" t="s">
        <v>8</v>
      </c>
      <c r="B7" s="27"/>
      <c r="C7" s="4"/>
      <c r="D7" s="4"/>
      <c r="E7" s="4"/>
      <c r="F7" s="4"/>
      <c r="G7" s="4"/>
      <c r="H7" s="4"/>
      <c r="I7" s="4"/>
      <c r="J7" s="4"/>
      <c r="K7" s="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>
      <c r="A8" s="28"/>
      <c r="B8" s="29"/>
      <c r="C8" s="4"/>
      <c r="D8" s="4"/>
      <c r="E8" s="4"/>
      <c r="F8" s="4"/>
      <c r="G8" s="4"/>
      <c r="H8" s="30"/>
      <c r="I8" s="30"/>
      <c r="J8" s="30"/>
      <c r="K8" s="30"/>
      <c r="L8"/>
      <c r="M8" s="31"/>
      <c r="N8" s="31"/>
      <c r="O8" s="31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>
      <c r="A9"/>
      <c r="B9" s="32"/>
      <c r="C9" s="33"/>
      <c r="D9" s="30"/>
      <c r="E9" s="70" t="s">
        <v>9</v>
      </c>
      <c r="F9" s="70"/>
      <c r="G9" s="34"/>
      <c r="H9" s="70" t="s">
        <v>10</v>
      </c>
      <c r="I9" s="70"/>
      <c r="J9" s="30"/>
      <c r="K9" s="35">
        <v>1</v>
      </c>
      <c r="L9" s="30"/>
      <c r="M9" s="30"/>
      <c r="N9" s="30"/>
      <c r="O9" s="30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>
      <c r="A10"/>
      <c r="B10" s="32"/>
      <c r="C10" s="33"/>
      <c r="D10" s="36"/>
      <c r="E10" s="71" t="s">
        <v>11</v>
      </c>
      <c r="F10" s="71"/>
      <c r="G10" s="37"/>
      <c r="H10" s="72"/>
      <c r="I10" s="72"/>
      <c r="J10" s="38"/>
      <c r="K10" s="38"/>
      <c r="L10" s="38"/>
      <c r="M10" s="38"/>
      <c r="N10" s="38"/>
      <c r="O10" s="3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>
      <c r="A11" s="39">
        <v>1</v>
      </c>
      <c r="B11" s="32"/>
      <c r="C11" s="33"/>
      <c r="D11" s="33"/>
      <c r="E11"/>
      <c r="F11"/>
      <c r="G11"/>
      <c r="H11"/>
      <c r="I11"/>
      <c r="J11" s="4"/>
      <c r="K11" s="4"/>
      <c r="L11"/>
      <c r="M11" s="38"/>
      <c r="N11" s="38"/>
      <c r="O11" s="3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>
      <c r="A12"/>
      <c r="B12" s="32"/>
      <c r="C12" s="33"/>
      <c r="D12" s="33"/>
      <c r="E12" s="4"/>
      <c r="F12" s="4"/>
      <c r="G12" s="4"/>
      <c r="H12" s="4"/>
      <c r="I12" s="4"/>
      <c r="J12" s="4"/>
      <c r="K12" s="4"/>
      <c r="L12"/>
      <c r="M12" s="38"/>
      <c r="N12" s="38"/>
      <c r="O12" s="3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/>
      <c r="B13"/>
      <c r="C13"/>
      <c r="D13" s="33"/>
      <c r="E13" s="73"/>
      <c r="F13" s="73"/>
      <c r="G13" s="66"/>
      <c r="H13" s="33"/>
      <c r="I13" s="3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>
      <c r="A14"/>
      <c r="B14" s="32"/>
      <c r="C14" s="33"/>
      <c r="D14" s="33"/>
      <c r="E14" s="66"/>
      <c r="F14" s="66"/>
      <c r="G14" s="66"/>
      <c r="H14" s="33"/>
      <c r="I14" s="33"/>
      <c r="J14" s="68" t="s">
        <v>12</v>
      </c>
      <c r="K14" s="68"/>
      <c r="L14" s="68"/>
      <c r="M14" s="68" t="s">
        <v>13</v>
      </c>
      <c r="N14" s="68"/>
      <c r="O14" s="69" t="s">
        <v>14</v>
      </c>
      <c r="P14" s="69"/>
      <c r="Q14" s="69"/>
      <c r="R14" s="69" t="s">
        <v>15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>
      <c r="A15"/>
      <c r="B15"/>
      <c r="C15" s="40"/>
      <c r="D15" s="40"/>
      <c r="E15" s="41"/>
      <c r="F15" s="41"/>
      <c r="G15" s="41"/>
      <c r="H15" s="41"/>
      <c r="I15" s="42"/>
      <c r="J15" s="43" t="s">
        <v>16</v>
      </c>
      <c r="K15" s="43" t="str">
        <f>IF(H17="CCI (CC Intégral)","CT pour les dispensés","Contrôle Terminal")</f>
        <v>Contrôle Terminal</v>
      </c>
      <c r="L15" s="44"/>
      <c r="M15" s="45" t="s">
        <v>17</v>
      </c>
      <c r="N15" s="46"/>
      <c r="O15" s="45" t="s">
        <v>18</v>
      </c>
      <c r="P15" s="47" t="s">
        <v>17</v>
      </c>
      <c r="Q15" s="48"/>
      <c r="R15" s="69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22" customFormat="1" ht="47.25">
      <c r="A16" s="43" t="s">
        <v>19</v>
      </c>
      <c r="B16" s="43" t="s">
        <v>20</v>
      </c>
      <c r="C16" s="44" t="s">
        <v>21</v>
      </c>
      <c r="D16" s="45" t="s">
        <v>22</v>
      </c>
      <c r="E16" s="46" t="s">
        <v>23</v>
      </c>
      <c r="F16" s="49" t="s">
        <v>24</v>
      </c>
      <c r="G16" s="49" t="s">
        <v>25</v>
      </c>
      <c r="H16" s="50" t="s">
        <v>26</v>
      </c>
      <c r="I16" s="49" t="s">
        <v>27</v>
      </c>
      <c r="J16" s="45" t="s">
        <v>28</v>
      </c>
      <c r="K16" s="45" t="s">
        <v>29</v>
      </c>
      <c r="L16" s="45" t="s">
        <v>30</v>
      </c>
      <c r="M16" s="45" t="s">
        <v>29</v>
      </c>
      <c r="N16" s="45" t="s">
        <v>30</v>
      </c>
      <c r="O16" s="47" t="s">
        <v>29</v>
      </c>
      <c r="P16" s="47" t="s">
        <v>29</v>
      </c>
      <c r="Q16" s="47" t="s">
        <v>30</v>
      </c>
      <c r="R16" s="69"/>
    </row>
    <row r="17" spans="1:1024" ht="15" customHeight="1">
      <c r="A17" s="51"/>
      <c r="B17" s="52"/>
      <c r="C17" s="53"/>
      <c r="D17" s="54"/>
      <c r="E17" s="54"/>
      <c r="F17" s="54"/>
      <c r="G17" s="54"/>
      <c r="H17" s="54"/>
      <c r="I17" s="54"/>
      <c r="J17" s="51"/>
      <c r="K17" s="51"/>
      <c r="L17" s="51"/>
      <c r="M17" s="51"/>
      <c r="N17" s="51"/>
      <c r="O17" s="51"/>
      <c r="P17" s="51"/>
      <c r="Q17" s="51"/>
      <c r="R17" s="51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>
      <c r="A18" s="51"/>
      <c r="B18" s="53"/>
      <c r="C18" s="53"/>
      <c r="D18" s="54"/>
      <c r="E18" s="54"/>
      <c r="F18" s="54"/>
      <c r="G18" s="54"/>
      <c r="H18" s="54"/>
      <c r="I18" s="54"/>
      <c r="J18" s="51"/>
      <c r="K18" s="51"/>
      <c r="L18" s="51"/>
      <c r="M18" s="51"/>
      <c r="N18" s="51"/>
      <c r="O18" s="51"/>
      <c r="P18" s="51"/>
      <c r="Q18" s="51"/>
      <c r="R18" s="51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>
      <c r="A19" s="51"/>
      <c r="B19" s="53"/>
      <c r="C19" s="53"/>
      <c r="D19" s="54"/>
      <c r="E19" s="54"/>
      <c r="F19" s="54"/>
      <c r="G19" s="54"/>
      <c r="H19" s="54"/>
      <c r="I19" s="54"/>
      <c r="J19" s="51"/>
      <c r="K19" s="51"/>
      <c r="L19" s="51"/>
      <c r="M19" s="51"/>
      <c r="N19" s="51"/>
      <c r="O19" s="51"/>
      <c r="P19" s="51"/>
      <c r="Q19" s="51"/>
      <c r="R19" s="5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>
      <c r="A20" s="51"/>
      <c r="B20" s="53"/>
      <c r="C20" s="53"/>
      <c r="D20" s="54"/>
      <c r="E20" s="54"/>
      <c r="F20" s="54"/>
      <c r="G20" s="54"/>
      <c r="H20" s="54"/>
      <c r="I20" s="54"/>
      <c r="J20" s="51"/>
      <c r="K20" s="51"/>
      <c r="L20" s="51"/>
      <c r="M20" s="51"/>
      <c r="N20" s="51"/>
      <c r="O20" s="51"/>
      <c r="P20" s="51"/>
      <c r="Q20" s="51"/>
      <c r="R20" s="51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>
      <c r="A21" s="51"/>
      <c r="B21" s="53"/>
      <c r="C21" s="53"/>
      <c r="D21" s="54"/>
      <c r="E21" s="54"/>
      <c r="F21" s="54"/>
      <c r="G21" s="54"/>
      <c r="H21" s="54"/>
      <c r="I21" s="54"/>
      <c r="J21" s="51"/>
      <c r="K21" s="51"/>
      <c r="L21" s="51"/>
      <c r="M21" s="51"/>
      <c r="N21" s="51"/>
      <c r="O21" s="51"/>
      <c r="P21" s="51"/>
      <c r="Q21" s="51"/>
      <c r="R21" s="5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>
      <c r="A22" s="51"/>
      <c r="B22" s="55"/>
      <c r="C22" s="53"/>
      <c r="D22" s="54"/>
      <c r="E22" s="54"/>
      <c r="F22" s="54"/>
      <c r="G22" s="54"/>
      <c r="H22" s="54"/>
      <c r="I22" s="54"/>
      <c r="J22" s="51"/>
      <c r="K22" s="51"/>
      <c r="L22" s="51"/>
      <c r="M22" s="51"/>
      <c r="N22" s="51"/>
      <c r="O22" s="51"/>
      <c r="P22" s="51"/>
      <c r="Q22" s="51"/>
      <c r="R22" s="51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>
      <c r="A23" s="51"/>
      <c r="B23" s="53"/>
      <c r="C23" s="53"/>
      <c r="D23" s="54"/>
      <c r="E23" s="54"/>
      <c r="F23" s="54"/>
      <c r="G23" s="54"/>
      <c r="H23" s="54"/>
      <c r="I23" s="54"/>
      <c r="J23" s="51"/>
      <c r="K23" s="51"/>
      <c r="L23" s="51"/>
      <c r="M23" s="51"/>
      <c r="N23" s="51"/>
      <c r="O23" s="51"/>
      <c r="P23" s="51"/>
      <c r="Q23" s="51"/>
      <c r="R23" s="51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>
      <c r="A24" s="51"/>
      <c r="B24" s="51"/>
      <c r="C24" s="56"/>
      <c r="D24" s="54"/>
      <c r="E24" s="54"/>
      <c r="F24" s="54"/>
      <c r="G24" s="54"/>
      <c r="H24" s="54"/>
      <c r="I24" s="54"/>
      <c r="J24" s="51"/>
      <c r="K24" s="51"/>
      <c r="L24" s="51"/>
      <c r="M24" s="51"/>
      <c r="N24" s="51"/>
      <c r="O24" s="51"/>
      <c r="P24" s="51"/>
      <c r="Q24" s="51"/>
      <c r="R24" s="51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>
      <c r="A25" s="51"/>
      <c r="B25" s="51"/>
      <c r="C25" s="53"/>
      <c r="D25" s="54"/>
      <c r="E25" s="54"/>
      <c r="F25" s="54"/>
      <c r="G25" s="54"/>
      <c r="H25" s="54"/>
      <c r="I25" s="54"/>
      <c r="J25" s="51"/>
      <c r="K25" s="51"/>
      <c r="L25" s="51"/>
      <c r="M25" s="51"/>
      <c r="N25" s="51"/>
      <c r="O25" s="51"/>
      <c r="P25" s="51"/>
      <c r="Q25" s="51"/>
      <c r="R25" s="51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>
      <c r="A26" s="51"/>
      <c r="B26" s="51"/>
      <c r="C26" s="53"/>
      <c r="D26" s="54"/>
      <c r="E26" s="54"/>
      <c r="F26" s="54"/>
      <c r="G26" s="54"/>
      <c r="H26" s="54"/>
      <c r="I26" s="54"/>
      <c r="J26" s="51"/>
      <c r="K26" s="51"/>
      <c r="L26" s="51"/>
      <c r="M26" s="51"/>
      <c r="N26" s="51"/>
      <c r="O26" s="51"/>
      <c r="P26" s="51"/>
      <c r="Q26" s="51"/>
      <c r="R26" s="51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>
      <c r="A27" s="51"/>
      <c r="B27" s="51"/>
      <c r="C27" s="53"/>
      <c r="D27" s="54"/>
      <c r="E27" s="54"/>
      <c r="F27" s="54"/>
      <c r="G27" s="54"/>
      <c r="H27" s="54"/>
      <c r="I27" s="54"/>
      <c r="J27" s="51"/>
      <c r="K27" s="51"/>
      <c r="L27" s="51"/>
      <c r="M27" s="51"/>
      <c r="N27" s="51"/>
      <c r="O27" s="51"/>
      <c r="P27" s="51"/>
      <c r="Q27" s="51"/>
      <c r="R27" s="51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>
      <c r="A28" s="51"/>
      <c r="B28" s="51"/>
      <c r="C28" s="53"/>
      <c r="D28" s="54"/>
      <c r="E28" s="54"/>
      <c r="F28" s="54"/>
      <c r="G28" s="54"/>
      <c r="H28" s="54"/>
      <c r="I28" s="54"/>
      <c r="J28" s="51"/>
      <c r="K28" s="51"/>
      <c r="L28" s="51"/>
      <c r="M28" s="51"/>
      <c r="N28" s="51"/>
      <c r="O28" s="51"/>
      <c r="P28" s="51"/>
      <c r="Q28" s="51"/>
      <c r="R28" s="5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>
      <c r="A29" s="51"/>
      <c r="B29" s="51"/>
      <c r="C29" s="51"/>
      <c r="D29" s="54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>
      <c r="A30" s="51"/>
      <c r="B30" s="51"/>
      <c r="C30" s="51"/>
      <c r="D30" s="54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>
      <c r="A31" s="51"/>
      <c r="B31" s="51"/>
      <c r="C31" s="51"/>
      <c r="D31" s="54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>
      <c r="A32" s="51"/>
      <c r="B32" s="51"/>
      <c r="C32" s="51"/>
      <c r="D32" s="54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1"/>
      <c r="B33" s="53"/>
      <c r="C33" s="53"/>
      <c r="D33" s="54"/>
      <c r="E33" s="51"/>
      <c r="F33" s="51"/>
      <c r="G33" s="51"/>
      <c r="H33" s="51"/>
      <c r="I33" s="51"/>
      <c r="J33" s="53"/>
      <c r="K33" s="51"/>
      <c r="L33" s="51"/>
      <c r="M33" s="51"/>
      <c r="N33" s="51"/>
      <c r="O33" s="51"/>
      <c r="P33" s="51"/>
      <c r="Q33" s="51"/>
      <c r="R33" s="5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1"/>
      <c r="B34" s="53"/>
      <c r="C34" s="53"/>
      <c r="D34" s="54"/>
      <c r="E34" s="51"/>
      <c r="F34" s="51"/>
      <c r="G34" s="51"/>
      <c r="H34" s="51"/>
      <c r="I34" s="51"/>
      <c r="J34" s="53"/>
      <c r="K34" s="51"/>
      <c r="L34" s="51"/>
      <c r="M34" s="51"/>
      <c r="N34" s="51"/>
      <c r="O34" s="51"/>
      <c r="P34" s="51"/>
      <c r="Q34" s="51"/>
      <c r="R34" s="5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1"/>
      <c r="B35" s="53"/>
      <c r="C35" s="53"/>
      <c r="D35" s="54"/>
      <c r="E35" s="51"/>
      <c r="F35" s="51"/>
      <c r="G35" s="51"/>
      <c r="H35" s="51"/>
      <c r="I35" s="51"/>
      <c r="J35" s="53"/>
      <c r="K35" s="51"/>
      <c r="L35" s="51"/>
      <c r="M35" s="51"/>
      <c r="N35" s="51"/>
      <c r="O35" s="51"/>
      <c r="P35" s="51"/>
      <c r="Q35" s="51"/>
      <c r="R35" s="5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1"/>
      <c r="B36" s="53"/>
      <c r="C36" s="53"/>
      <c r="D36" s="54"/>
      <c r="E36" s="51"/>
      <c r="F36" s="51"/>
      <c r="G36" s="51"/>
      <c r="H36" s="51"/>
      <c r="I36" s="51"/>
      <c r="J36" s="53"/>
      <c r="K36" s="51"/>
      <c r="L36" s="51"/>
      <c r="M36" s="51"/>
      <c r="N36" s="51"/>
      <c r="O36" s="51"/>
      <c r="P36" s="51"/>
      <c r="Q36" s="51"/>
      <c r="R36" s="5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1"/>
      <c r="B37" s="53"/>
      <c r="C37" s="53"/>
      <c r="D37" s="54"/>
      <c r="E37" s="51"/>
      <c r="F37" s="51"/>
      <c r="G37" s="51"/>
      <c r="H37" s="51"/>
      <c r="I37" s="51"/>
      <c r="J37" s="53"/>
      <c r="K37" s="51"/>
      <c r="L37" s="51"/>
      <c r="M37" s="51"/>
      <c r="N37" s="51"/>
      <c r="O37" s="51"/>
      <c r="P37" s="51"/>
      <c r="Q37" s="51"/>
      <c r="R37" s="5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1" customFormat="1">
      <c r="A38" s="51"/>
      <c r="B38" s="53"/>
      <c r="C38" s="53"/>
      <c r="D38" s="54"/>
      <c r="E38" s="51"/>
      <c r="F38" s="51"/>
      <c r="G38" s="51"/>
      <c r="H38" s="51"/>
      <c r="I38" s="51"/>
      <c r="J38" s="53"/>
      <c r="K38" s="51"/>
      <c r="L38" s="51"/>
      <c r="M38" s="51"/>
      <c r="N38" s="51"/>
      <c r="O38" s="51"/>
      <c r="P38" s="51"/>
      <c r="Q38" s="51"/>
      <c r="R38" s="51"/>
    </row>
    <row r="39" spans="1:1024" s="31" customFormat="1">
      <c r="A39" s="51"/>
      <c r="B39" s="53"/>
      <c r="C39" s="53"/>
      <c r="D39" s="54"/>
      <c r="E39" s="51"/>
      <c r="F39" s="51"/>
      <c r="G39" s="51"/>
      <c r="H39" s="51"/>
      <c r="I39" s="51"/>
      <c r="J39" s="53"/>
      <c r="K39" s="51"/>
      <c r="L39" s="51"/>
      <c r="M39" s="51"/>
      <c r="N39" s="51"/>
      <c r="O39" s="51"/>
      <c r="P39" s="51"/>
      <c r="Q39" s="51"/>
      <c r="R39" s="51"/>
    </row>
    <row r="40" spans="1:1024" s="31" customFormat="1">
      <c r="A40" s="51"/>
      <c r="B40" s="53"/>
      <c r="C40" s="53"/>
      <c r="D40" s="54"/>
      <c r="E40" s="51"/>
      <c r="F40" s="51"/>
      <c r="G40" s="51"/>
      <c r="H40" s="51"/>
      <c r="I40" s="51"/>
      <c r="J40" s="53"/>
      <c r="K40" s="51"/>
      <c r="L40" s="51"/>
      <c r="M40" s="51"/>
      <c r="N40" s="51"/>
      <c r="O40" s="51"/>
      <c r="P40" s="51"/>
      <c r="Q40" s="51"/>
      <c r="R40" s="51"/>
    </row>
    <row r="41" spans="1:1024" ht="18.75">
      <c r="A41" s="51"/>
      <c r="B41" s="57"/>
      <c r="C41" s="57"/>
      <c r="D41" s="54"/>
      <c r="E41" s="58"/>
      <c r="F41" s="58"/>
      <c r="G41" s="58"/>
      <c r="H41" s="58"/>
      <c r="I41" s="58"/>
      <c r="J41" s="57"/>
      <c r="K41" s="51"/>
      <c r="L41" s="51"/>
      <c r="M41" s="51"/>
      <c r="N41" s="51"/>
      <c r="O41" s="51"/>
      <c r="P41" s="51"/>
      <c r="Q41" s="51"/>
      <c r="R41" s="51"/>
    </row>
    <row r="42" spans="1:1024" ht="17.25">
      <c r="A42" s="51"/>
      <c r="B42" s="59"/>
      <c r="C42" s="59"/>
      <c r="D42" s="54"/>
      <c r="E42" s="51"/>
      <c r="F42" s="51"/>
      <c r="G42" s="51"/>
      <c r="H42" s="51"/>
      <c r="I42" s="51"/>
      <c r="J42" s="59"/>
      <c r="K42" s="51"/>
      <c r="L42" s="51"/>
      <c r="M42" s="51"/>
      <c r="N42" s="51"/>
      <c r="O42" s="51"/>
      <c r="P42" s="51"/>
      <c r="Q42" s="51"/>
      <c r="R42" s="51"/>
    </row>
    <row r="43" spans="1:1024">
      <c r="A43" s="51"/>
      <c r="B43" s="53"/>
      <c r="C43" s="53"/>
      <c r="D43" s="54"/>
      <c r="E43" s="51"/>
      <c r="F43" s="51"/>
      <c r="G43" s="51"/>
      <c r="H43" s="51"/>
      <c r="I43" s="51"/>
      <c r="J43" s="53"/>
      <c r="K43" s="51"/>
      <c r="L43" s="51"/>
      <c r="M43" s="51"/>
      <c r="N43" s="51"/>
      <c r="O43" s="51"/>
      <c r="P43" s="51"/>
      <c r="Q43" s="51"/>
      <c r="R43" s="51"/>
    </row>
    <row r="44" spans="1:1024">
      <c r="A44" s="51"/>
      <c r="B44" s="53"/>
      <c r="C44" s="53"/>
      <c r="D44" s="54"/>
      <c r="E44" s="51"/>
      <c r="F44" s="51"/>
      <c r="G44" s="51"/>
      <c r="H44" s="51"/>
      <c r="I44" s="51"/>
      <c r="J44" s="53"/>
      <c r="K44" s="51"/>
      <c r="L44" s="51"/>
      <c r="M44" s="51"/>
      <c r="N44" s="51"/>
      <c r="O44" s="51"/>
      <c r="P44" s="51"/>
      <c r="Q44" s="51"/>
      <c r="R44" s="51"/>
    </row>
  </sheetData>
  <sheetProtection sheet="1" formatCells="0" formatColumns="0" formatRows="0" insertRows="0" selectLockedCells="1"/>
  <mergeCells count="16">
    <mergeCell ref="A1:N1"/>
    <mergeCell ref="B2:E2"/>
    <mergeCell ref="B3:E3"/>
    <mergeCell ref="D4:E4"/>
    <mergeCell ref="D6:E6"/>
    <mergeCell ref="F6:H6"/>
    <mergeCell ref="I6:N6"/>
    <mergeCell ref="J14:L14"/>
    <mergeCell ref="M14:N14"/>
    <mergeCell ref="O14:Q14"/>
    <mergeCell ref="R14:R16"/>
    <mergeCell ref="E9:F9"/>
    <mergeCell ref="H9:I9"/>
    <mergeCell ref="E10:F10"/>
    <mergeCell ref="H10:I10"/>
    <mergeCell ref="E13:F13"/>
  </mergeCells>
  <conditionalFormatting sqref="I17:J44">
    <cfRule type="expression" dxfId="16" priority="2">
      <formula>$H17="CT (Contrôle terminal)"</formula>
    </cfRule>
  </conditionalFormatting>
  <conditionalFormatting sqref="J15:O15">
    <cfRule type="expression" dxfId="15" priority="3">
      <formula>$A$11=2</formula>
    </cfRule>
    <cfRule type="expression" dxfId="14" priority="4">
      <formula>$A$11=3</formula>
    </cfRule>
    <cfRule type="expression" dxfId="13" priority="5">
      <formula>$A$11=1</formula>
    </cfRule>
  </conditionalFormatting>
  <conditionalFormatting sqref="A16:N16">
    <cfRule type="expression" dxfId="12" priority="6">
      <formula>$A$11=2</formula>
    </cfRule>
    <cfRule type="expression" dxfId="11" priority="7">
      <formula>$A$11=4</formula>
    </cfRule>
    <cfRule type="expression" dxfId="10" priority="8">
      <formula>$A$11=1</formula>
    </cfRule>
  </conditionalFormatting>
  <conditionalFormatting sqref="K16:L16">
    <cfRule type="expression" dxfId="9" priority="9">
      <formula>$H$17="CCI (CC Intégral)"</formula>
    </cfRule>
  </conditionalFormatting>
  <conditionalFormatting sqref="P15:Q15">
    <cfRule type="expression" dxfId="8" priority="10">
      <formula>$A$11=2</formula>
    </cfRule>
    <cfRule type="expression" dxfId="7" priority="11">
      <formula>$A$11=3</formula>
    </cfRule>
    <cfRule type="expression" dxfId="6" priority="12">
      <formula>$A$11=1</formula>
    </cfRule>
  </conditionalFormatting>
  <conditionalFormatting sqref="P16:Q16">
    <cfRule type="expression" dxfId="5" priority="13">
      <formula>$A$11=2</formula>
    </cfRule>
    <cfRule type="expression" dxfId="4" priority="14">
      <formula>$A$11=4</formula>
    </cfRule>
    <cfRule type="expression" dxfId="3" priority="15">
      <formula>$A$11=1</formula>
    </cfRule>
  </conditionalFormatting>
  <conditionalFormatting sqref="O16">
    <cfRule type="expression" dxfId="2" priority="16">
      <formula>$A$11=2</formula>
    </cfRule>
    <cfRule type="expression" dxfId="1" priority="17">
      <formula>$A$11=4</formula>
    </cfRule>
    <cfRule type="expression" dxfId="0" priority="18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4 M17:M44 O17:P44" xr:uid="{00000000-0002-0000-0500-000000000000}">
      <formula1>liste_nature_controle</formula1>
      <formula2>0</formula2>
    </dataValidation>
    <dataValidation type="list" allowBlank="1" showInputMessage="1" showErrorMessage="1" promptTitle="Type contrôle" prompt="Utiliser la liste déroulante" sqref="H17:H44" xr:uid="{00000000-0002-0000-0500-000001000000}">
      <formula1>liste_type_controle</formula1>
      <formula2>0</formula2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500-000002000000}">
      <formula1>Nature_ELP</formula1>
      <formula2>0</formula2>
    </dataValidation>
    <dataValidation type="decimal" operator="greaterThan" allowBlank="1" showInputMessage="1" showErrorMessage="1" errorTitle="Coefficient" error="Le coefficient doit être un nombre décimal supérieur à 0." sqref="E17:E44" xr:uid="{00000000-0002-0000-0500-000003000000}">
      <formula1>0</formula1>
      <formula2>0</formula2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500-000004000000}">
      <formula1>6</formula1>
      <formula2>0</formula2>
    </dataValidation>
    <dataValidation type="list" operator="greaterThan" allowBlank="1" showInputMessage="1" showErrorMessage="1" errorTitle="Coefficient" error="Le coefficient doit être un nombre décimal supérieur à 0." sqref="F17:G44" xr:uid="{00000000-0002-0000-0500-000005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56E8ED-55F9-4D58-81EB-0ADF1C2E4BEE}"/>
</file>

<file path=customXml/itemProps2.xml><?xml version="1.0" encoding="utf-8"?>
<ds:datastoreItem xmlns:ds="http://schemas.openxmlformats.org/officeDocument/2006/customXml" ds:itemID="{C7006D12-6D0C-4F05-9333-E8E26F5814A3}"/>
</file>

<file path=customXml/itemProps3.xml><?xml version="1.0" encoding="utf-8"?>
<ds:datastoreItem xmlns:ds="http://schemas.openxmlformats.org/officeDocument/2006/customXml" ds:itemID="{7A6BEFFB-D0DF-4F95-9AED-05CC41D9B5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cgarcia</dc:creator>
  <cp:keywords/>
  <dc:description/>
  <cp:lastModifiedBy>Bruno Marcos</cp:lastModifiedBy>
  <cp:revision>11</cp:revision>
  <dcterms:created xsi:type="dcterms:W3CDTF">2016-12-07T14:50:54Z</dcterms:created>
  <dcterms:modified xsi:type="dcterms:W3CDTF">2020-06-12T14:31:59Z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0x010100978905F66AA0B1408FF2BA83E5950473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